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osz.zawal\Desktop\Przetarg 2023\"/>
    </mc:Choice>
  </mc:AlternateContent>
  <bookViews>
    <workbookView xWindow="0" yWindow="0" windowWidth="23040" windowHeight="9192"/>
  </bookViews>
  <sheets>
    <sheet name="Umowa rolna przetargowa" sheetId="1" r:id="rId1"/>
    <sheet name="Arkusz1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'Umowa rolna przetargowa'!$A$23:$T$94</definedName>
    <definedName name="Baza">'[1]Grunty ogółem'!$A$3:$AA$975</definedName>
    <definedName name="Dane_osob">'[1]Grunty ogółem'!$B$3:$G$975</definedName>
    <definedName name="Do_zapłaty">'[2]LEŚNICTWO BRZECZKA'!$P$2:$P$37</definedName>
    <definedName name="Dokładny_adres_zamieszkania_użytkownika">'[2]LEŚNICTWO BRZECZKA'!$E$2:$E$37</definedName>
    <definedName name="Dzialki" localSheetId="0">[3]!Tabela1[#Data]</definedName>
    <definedName name="Dzialki">[3]!Tabela1[#Data]</definedName>
    <definedName name="Gmina_zamieszkania_użytkownika">'[2]LEŚNICTWO BRZECZKA'!$F$2:$F$37</definedName>
    <definedName name="nr_ksiegi" localSheetId="0">#REF!</definedName>
    <definedName name="nr_ksiegi">#REF!</definedName>
    <definedName name="_xlnm.Print_Area" localSheetId="0">'Umowa rolna przetargowa'!$A$2:$U$241</definedName>
    <definedName name="Stawka_za_1_ha">'[2]LEŚNICTWO BRZECZKA'!$O$2:$O$37</definedName>
    <definedName name="Uwagi">'[2]LEŚNICTWO BRZECZKA'!$J$2:$J$37</definedName>
  </definedNames>
  <calcPr calcId="162913"/>
</workbook>
</file>

<file path=xl/calcChain.xml><?xml version="1.0" encoding="utf-8"?>
<calcChain xmlns="http://schemas.openxmlformats.org/spreadsheetml/2006/main">
  <c r="B53" i="1" l="1"/>
  <c r="B130" i="1" l="1"/>
  <c r="F53" i="1"/>
  <c r="E53" i="1"/>
  <c r="H53" i="1" s="1"/>
  <c r="D53" i="1"/>
  <c r="G53" i="1" s="1"/>
  <c r="G130" i="1" s="1"/>
  <c r="B42" i="1"/>
  <c r="B26" i="1"/>
  <c r="B28" i="1"/>
  <c r="B30" i="1"/>
  <c r="B32" i="1"/>
  <c r="B34" i="1"/>
  <c r="B36" i="1"/>
  <c r="B38" i="1"/>
  <c r="B40" i="1"/>
  <c r="B47" i="1"/>
  <c r="B51" i="1"/>
  <c r="B55" i="1"/>
  <c r="B44" i="1"/>
  <c r="B48" i="1"/>
  <c r="B52" i="1"/>
  <c r="B25" i="1"/>
  <c r="B27" i="1"/>
  <c r="B29" i="1"/>
  <c r="B31" i="1"/>
  <c r="B33" i="1"/>
  <c r="B35" i="1"/>
  <c r="B37" i="1"/>
  <c r="B39" i="1"/>
  <c r="B41" i="1"/>
  <c r="B45" i="1"/>
  <c r="B49" i="1"/>
  <c r="B94" i="1"/>
  <c r="B92" i="1"/>
  <c r="B90" i="1"/>
  <c r="B88" i="1"/>
  <c r="B86" i="1"/>
  <c r="B84" i="1"/>
  <c r="B82" i="1"/>
  <c r="B80" i="1"/>
  <c r="B78" i="1"/>
  <c r="B95" i="1"/>
  <c r="B93" i="1"/>
  <c r="B91" i="1"/>
  <c r="B89" i="1"/>
  <c r="B87" i="1"/>
  <c r="B85" i="1"/>
  <c r="B83" i="1"/>
  <c r="B81" i="1"/>
  <c r="B79" i="1"/>
  <c r="B77" i="1"/>
  <c r="B75" i="1"/>
  <c r="B73" i="1"/>
  <c r="B70" i="1"/>
  <c r="B68" i="1"/>
  <c r="B66" i="1"/>
  <c r="B64" i="1"/>
  <c r="B62" i="1"/>
  <c r="B60" i="1"/>
  <c r="B58" i="1"/>
  <c r="B56" i="1"/>
  <c r="B76" i="1"/>
  <c r="B72" i="1"/>
  <c r="B74" i="1"/>
  <c r="B71" i="1"/>
  <c r="B69" i="1"/>
  <c r="B67" i="1"/>
  <c r="B65" i="1"/>
  <c r="B63" i="1"/>
  <c r="B61" i="1"/>
  <c r="B59" i="1"/>
  <c r="B57" i="1"/>
  <c r="B43" i="1"/>
  <c r="B46" i="1"/>
  <c r="B50" i="1"/>
  <c r="B54" i="1"/>
  <c r="F87" i="1" l="1"/>
  <c r="E87" i="1"/>
  <c r="D87" i="1"/>
  <c r="G87" i="1" s="1"/>
  <c r="E73" i="1"/>
  <c r="D73" i="1"/>
  <c r="G73" i="1" s="1"/>
  <c r="F73" i="1"/>
  <c r="B129" i="1"/>
  <c r="E52" i="1"/>
  <c r="F52" i="1"/>
  <c r="D52" i="1"/>
  <c r="G52" i="1" s="1"/>
  <c r="G129" i="1" s="1"/>
  <c r="F91" i="1"/>
  <c r="E91" i="1"/>
  <c r="D91" i="1"/>
  <c r="G91" i="1" s="1"/>
  <c r="B114" i="1"/>
  <c r="D37" i="1"/>
  <c r="G37" i="1" s="1"/>
  <c r="G114" i="1" s="1"/>
  <c r="E37" i="1"/>
  <c r="F37" i="1"/>
  <c r="B123" i="1"/>
  <c r="E46" i="1"/>
  <c r="H46" i="1" s="1"/>
  <c r="F46" i="1"/>
  <c r="D46" i="1"/>
  <c r="G46" i="1" s="1"/>
  <c r="G123" i="1" s="1"/>
  <c r="F69" i="1"/>
  <c r="E69" i="1"/>
  <c r="D69" i="1"/>
  <c r="G69" i="1" s="1"/>
  <c r="E62" i="1"/>
  <c r="D62" i="1"/>
  <c r="G62" i="1" s="1"/>
  <c r="F62" i="1"/>
  <c r="E79" i="1"/>
  <c r="D79" i="1"/>
  <c r="G79" i="1" s="1"/>
  <c r="F79" i="1"/>
  <c r="F95" i="1"/>
  <c r="E95" i="1"/>
  <c r="D95" i="1"/>
  <c r="G95" i="1" s="1"/>
  <c r="F92" i="1"/>
  <c r="E92" i="1"/>
  <c r="H92" i="1" s="1"/>
  <c r="D92" i="1"/>
  <c r="G92" i="1" s="1"/>
  <c r="B110" i="1"/>
  <c r="E33" i="1"/>
  <c r="D33" i="1"/>
  <c r="G33" i="1" s="1"/>
  <c r="G110" i="1" s="1"/>
  <c r="F33" i="1"/>
  <c r="B132" i="1"/>
  <c r="F55" i="1"/>
  <c r="E55" i="1"/>
  <c r="H55" i="1" s="1"/>
  <c r="D55" i="1"/>
  <c r="G55" i="1" s="1"/>
  <c r="G132" i="1" s="1"/>
  <c r="B107" i="1"/>
  <c r="F30" i="1"/>
  <c r="E30" i="1"/>
  <c r="D30" i="1"/>
  <c r="G30" i="1" s="1"/>
  <c r="G107" i="1" s="1"/>
  <c r="F84" i="1"/>
  <c r="E84" i="1"/>
  <c r="D84" i="1"/>
  <c r="G84" i="1" s="1"/>
  <c r="F63" i="1"/>
  <c r="E63" i="1"/>
  <c r="D63" i="1"/>
  <c r="G63" i="1" s="1"/>
  <c r="B116" i="1"/>
  <c r="E39" i="1"/>
  <c r="D39" i="1"/>
  <c r="G39" i="1" s="1"/>
  <c r="G116" i="1" s="1"/>
  <c r="F39" i="1"/>
  <c r="E58" i="1"/>
  <c r="H58" i="1" s="1"/>
  <c r="D58" i="1"/>
  <c r="G58" i="1" s="1"/>
  <c r="F58" i="1"/>
  <c r="F71" i="1"/>
  <c r="E71" i="1"/>
  <c r="D71" i="1"/>
  <c r="G71" i="1" s="1"/>
  <c r="E78" i="1"/>
  <c r="D78" i="1"/>
  <c r="G78" i="1" s="1"/>
  <c r="F78" i="1"/>
  <c r="B128" i="1"/>
  <c r="F51" i="1"/>
  <c r="E51" i="1"/>
  <c r="H51" i="1" s="1"/>
  <c r="D51" i="1"/>
  <c r="G51" i="1" s="1"/>
  <c r="G128" i="1" s="1"/>
  <c r="B105" i="1"/>
  <c r="F28" i="1"/>
  <c r="E28" i="1"/>
  <c r="D28" i="1"/>
  <c r="G28" i="1" s="1"/>
  <c r="G105" i="1" s="1"/>
  <c r="E76" i="1"/>
  <c r="D76" i="1"/>
  <c r="G76" i="1" s="1"/>
  <c r="F76" i="1"/>
  <c r="B115" i="1"/>
  <c r="F38" i="1"/>
  <c r="E38" i="1"/>
  <c r="D38" i="1"/>
  <c r="G38" i="1" s="1"/>
  <c r="G115" i="1" s="1"/>
  <c r="F89" i="1"/>
  <c r="E89" i="1"/>
  <c r="D89" i="1"/>
  <c r="G89" i="1" s="1"/>
  <c r="B131" i="1"/>
  <c r="E54" i="1"/>
  <c r="F54" i="1"/>
  <c r="D54" i="1"/>
  <c r="G54" i="1" s="1"/>
  <c r="G131" i="1" s="1"/>
  <c r="B120" i="1"/>
  <c r="E43" i="1"/>
  <c r="H43" i="1" s="1"/>
  <c r="F43" i="1"/>
  <c r="D43" i="1"/>
  <c r="G43" i="1" s="1"/>
  <c r="G120" i="1" s="1"/>
  <c r="E81" i="1"/>
  <c r="D81" i="1"/>
  <c r="G81" i="1" s="1"/>
  <c r="F81" i="1"/>
  <c r="B108" i="1"/>
  <c r="E31" i="1"/>
  <c r="D31" i="1"/>
  <c r="G31" i="1" s="1"/>
  <c r="G108" i="1" s="1"/>
  <c r="F31" i="1"/>
  <c r="F57" i="1"/>
  <c r="E57" i="1"/>
  <c r="D57" i="1"/>
  <c r="G57" i="1" s="1"/>
  <c r="E74" i="1"/>
  <c r="D74" i="1"/>
  <c r="G74" i="1" s="1"/>
  <c r="F74" i="1"/>
  <c r="E66" i="1"/>
  <c r="H66" i="1" s="1"/>
  <c r="D66" i="1"/>
  <c r="G66" i="1" s="1"/>
  <c r="F66" i="1"/>
  <c r="F83" i="1"/>
  <c r="E83" i="1"/>
  <c r="D83" i="1"/>
  <c r="G83" i="1" s="1"/>
  <c r="E80" i="1"/>
  <c r="D80" i="1"/>
  <c r="G80" i="1" s="1"/>
  <c r="F80" i="1"/>
  <c r="B126" i="1"/>
  <c r="F49" i="1"/>
  <c r="E49" i="1"/>
  <c r="D49" i="1"/>
  <c r="G49" i="1" s="1"/>
  <c r="G126" i="1" s="1"/>
  <c r="B106" i="1"/>
  <c r="D29" i="1"/>
  <c r="G29" i="1" s="1"/>
  <c r="G106" i="1" s="1"/>
  <c r="E29" i="1"/>
  <c r="F29" i="1"/>
  <c r="B124" i="1"/>
  <c r="F47" i="1"/>
  <c r="E47" i="1"/>
  <c r="D47" i="1"/>
  <c r="G47" i="1" s="1"/>
  <c r="G124" i="1" s="1"/>
  <c r="B103" i="1"/>
  <c r="F26" i="1"/>
  <c r="E26" i="1"/>
  <c r="D26" i="1"/>
  <c r="G26" i="1" s="1"/>
  <c r="G103" i="1" s="1"/>
  <c r="E70" i="1"/>
  <c r="D70" i="1"/>
  <c r="G70" i="1" s="1"/>
  <c r="F70" i="1"/>
  <c r="B102" i="1"/>
  <c r="D25" i="1"/>
  <c r="G25" i="1" s="1"/>
  <c r="G102" i="1" s="1"/>
  <c r="F25" i="1"/>
  <c r="E25" i="1"/>
  <c r="B133" i="1"/>
  <c r="E56" i="1"/>
  <c r="D56" i="1"/>
  <c r="G56" i="1" s="1"/>
  <c r="G133" i="1" s="1"/>
  <c r="F56" i="1"/>
  <c r="B113" i="1"/>
  <c r="F36" i="1"/>
  <c r="E36" i="1"/>
  <c r="D36" i="1"/>
  <c r="G36" i="1" s="1"/>
  <c r="G113" i="1" s="1"/>
  <c r="E75" i="1"/>
  <c r="D75" i="1"/>
  <c r="G75" i="1" s="1"/>
  <c r="F75" i="1"/>
  <c r="E64" i="1"/>
  <c r="D64" i="1"/>
  <c r="G64" i="1" s="1"/>
  <c r="F64" i="1"/>
  <c r="F94" i="1"/>
  <c r="E94" i="1"/>
  <c r="D94" i="1"/>
  <c r="G94" i="1" s="1"/>
  <c r="F59" i="1"/>
  <c r="E59" i="1"/>
  <c r="H59" i="1" s="1"/>
  <c r="D59" i="1"/>
  <c r="G59" i="1" s="1"/>
  <c r="F72" i="1"/>
  <c r="E72" i="1"/>
  <c r="D72" i="1"/>
  <c r="G72" i="1" s="1"/>
  <c r="E68" i="1"/>
  <c r="D68" i="1"/>
  <c r="G68" i="1" s="1"/>
  <c r="F68" i="1"/>
  <c r="F85" i="1"/>
  <c r="E85" i="1"/>
  <c r="D85" i="1"/>
  <c r="G85" i="1" s="1"/>
  <c r="F82" i="1"/>
  <c r="E82" i="1"/>
  <c r="D82" i="1"/>
  <c r="G82" i="1" s="1"/>
  <c r="B122" i="1"/>
  <c r="F45" i="1"/>
  <c r="E45" i="1"/>
  <c r="H45" i="1" s="1"/>
  <c r="D45" i="1"/>
  <c r="G45" i="1" s="1"/>
  <c r="G122" i="1" s="1"/>
  <c r="B104" i="1"/>
  <c r="D27" i="1"/>
  <c r="G27" i="1" s="1"/>
  <c r="G104" i="1" s="1"/>
  <c r="E27" i="1"/>
  <c r="F27" i="1"/>
  <c r="B117" i="1"/>
  <c r="F40" i="1"/>
  <c r="E40" i="1"/>
  <c r="H40" i="1" s="1"/>
  <c r="D40" i="1"/>
  <c r="G40" i="1" s="1"/>
  <c r="G117" i="1" s="1"/>
  <c r="B119" i="1"/>
  <c r="E42" i="1"/>
  <c r="F42" i="1"/>
  <c r="D42" i="1"/>
  <c r="G42" i="1" s="1"/>
  <c r="G119" i="1" s="1"/>
  <c r="Q53" i="1"/>
  <c r="I53" i="1"/>
  <c r="N53" i="1"/>
  <c r="U53" i="1"/>
  <c r="M53" i="1"/>
  <c r="R53" i="1"/>
  <c r="J53" i="1"/>
  <c r="T53" i="1"/>
  <c r="S53" i="1"/>
  <c r="P53" i="1"/>
  <c r="O53" i="1"/>
  <c r="L53" i="1"/>
  <c r="C130" i="1" s="1"/>
  <c r="K53" i="1"/>
  <c r="F61" i="1"/>
  <c r="E61" i="1"/>
  <c r="D61" i="1"/>
  <c r="G61" i="1" s="1"/>
  <c r="B118" i="1"/>
  <c r="E41" i="1"/>
  <c r="D41" i="1"/>
  <c r="G41" i="1" s="1"/>
  <c r="G118" i="1" s="1"/>
  <c r="F41" i="1"/>
  <c r="F86" i="1"/>
  <c r="E86" i="1"/>
  <c r="D86" i="1"/>
  <c r="G86" i="1" s="1"/>
  <c r="F65" i="1"/>
  <c r="E65" i="1"/>
  <c r="D65" i="1"/>
  <c r="G65" i="1" s="1"/>
  <c r="F88" i="1"/>
  <c r="E88" i="1"/>
  <c r="D88" i="1"/>
  <c r="G88" i="1" s="1"/>
  <c r="B125" i="1"/>
  <c r="E48" i="1"/>
  <c r="F48" i="1"/>
  <c r="D48" i="1"/>
  <c r="G48" i="1" s="1"/>
  <c r="G125" i="1" s="1"/>
  <c r="B111" i="1"/>
  <c r="F34" i="1"/>
  <c r="E34" i="1"/>
  <c r="D34" i="1"/>
  <c r="G34" i="1" s="1"/>
  <c r="G111" i="1" s="1"/>
  <c r="B127" i="1"/>
  <c r="E50" i="1"/>
  <c r="F50" i="1"/>
  <c r="D50" i="1"/>
  <c r="G50" i="1" s="1"/>
  <c r="G127" i="1" s="1"/>
  <c r="F67" i="1"/>
  <c r="E67" i="1"/>
  <c r="D67" i="1"/>
  <c r="G67" i="1" s="1"/>
  <c r="E60" i="1"/>
  <c r="D60" i="1"/>
  <c r="G60" i="1" s="1"/>
  <c r="F60" i="1"/>
  <c r="E77" i="1"/>
  <c r="D77" i="1"/>
  <c r="G77" i="1" s="1"/>
  <c r="F77" i="1"/>
  <c r="F93" i="1"/>
  <c r="E93" i="1"/>
  <c r="D93" i="1"/>
  <c r="G93" i="1" s="1"/>
  <c r="F90" i="1"/>
  <c r="E90" i="1"/>
  <c r="D90" i="1"/>
  <c r="G90" i="1" s="1"/>
  <c r="B112" i="1"/>
  <c r="D35" i="1"/>
  <c r="G35" i="1" s="1"/>
  <c r="G112" i="1" s="1"/>
  <c r="E35" i="1"/>
  <c r="F35" i="1"/>
  <c r="B121" i="1"/>
  <c r="E44" i="1"/>
  <c r="F44" i="1"/>
  <c r="D44" i="1"/>
  <c r="G44" i="1" s="1"/>
  <c r="G121" i="1" s="1"/>
  <c r="B109" i="1"/>
  <c r="F32" i="1"/>
  <c r="E32" i="1"/>
  <c r="H32" i="1" s="1"/>
  <c r="D32" i="1"/>
  <c r="G32" i="1" s="1"/>
  <c r="G109" i="1" s="1"/>
  <c r="H30" i="1" l="1"/>
  <c r="H69" i="1"/>
  <c r="H62" i="1"/>
  <c r="L62" i="1" s="1"/>
  <c r="H86" i="1"/>
  <c r="R86" i="1" s="1"/>
  <c r="H74" i="1"/>
  <c r="H39" i="1"/>
  <c r="H72" i="1"/>
  <c r="H95" i="1"/>
  <c r="K95" i="1" s="1"/>
  <c r="H93" i="1"/>
  <c r="K93" i="1" s="1"/>
  <c r="H64" i="1"/>
  <c r="H79" i="1"/>
  <c r="U79" i="1" s="1"/>
  <c r="H91" i="1"/>
  <c r="M91" i="1" s="1"/>
  <c r="H75" i="1"/>
  <c r="H67" i="1"/>
  <c r="O67" i="1" s="1"/>
  <c r="H77" i="1"/>
  <c r="H68" i="1"/>
  <c r="S68" i="1" s="1"/>
  <c r="H94" i="1"/>
  <c r="O94" i="1" s="1"/>
  <c r="H25" i="1"/>
  <c r="H26" i="1"/>
  <c r="M26" i="1" s="1"/>
  <c r="H28" i="1"/>
  <c r="U28" i="1" s="1"/>
  <c r="H84" i="1"/>
  <c r="H87" i="1"/>
  <c r="T87" i="1" s="1"/>
  <c r="H90" i="1"/>
  <c r="H61" i="1"/>
  <c r="P61" i="1" s="1"/>
  <c r="H82" i="1"/>
  <c r="Q82" i="1" s="1"/>
  <c r="H36" i="1"/>
  <c r="H38" i="1"/>
  <c r="O38" i="1" s="1"/>
  <c r="H50" i="1"/>
  <c r="H44" i="1"/>
  <c r="H42" i="1"/>
  <c r="O72" i="1"/>
  <c r="P72" i="1"/>
  <c r="N72" i="1"/>
  <c r="M72" i="1"/>
  <c r="U72" i="1"/>
  <c r="L72" i="1"/>
  <c r="T72" i="1"/>
  <c r="K72" i="1"/>
  <c r="S72" i="1"/>
  <c r="J72" i="1"/>
  <c r="R72" i="1"/>
  <c r="I72" i="1"/>
  <c r="Q72" i="1"/>
  <c r="Q74" i="1"/>
  <c r="I74" i="1"/>
  <c r="O74" i="1"/>
  <c r="U74" i="1"/>
  <c r="M74" i="1"/>
  <c r="T74" i="1"/>
  <c r="L74" i="1"/>
  <c r="K74" i="1"/>
  <c r="J74" i="1"/>
  <c r="S74" i="1"/>
  <c r="R74" i="1"/>
  <c r="P74" i="1"/>
  <c r="N74" i="1"/>
  <c r="U39" i="1"/>
  <c r="M39" i="1"/>
  <c r="T39" i="1"/>
  <c r="L39" i="1"/>
  <c r="C116" i="1" s="1"/>
  <c r="S39" i="1"/>
  <c r="K39" i="1"/>
  <c r="R39" i="1"/>
  <c r="J39" i="1"/>
  <c r="Q39" i="1"/>
  <c r="I39" i="1"/>
  <c r="P39" i="1"/>
  <c r="O39" i="1"/>
  <c r="N39" i="1"/>
  <c r="H37" i="1"/>
  <c r="H52" i="1"/>
  <c r="S90" i="1"/>
  <c r="K90" i="1"/>
  <c r="R90" i="1"/>
  <c r="J90" i="1"/>
  <c r="Q90" i="1"/>
  <c r="I90" i="1"/>
  <c r="P90" i="1"/>
  <c r="O90" i="1"/>
  <c r="N90" i="1"/>
  <c r="U90" i="1"/>
  <c r="M90" i="1"/>
  <c r="T90" i="1"/>
  <c r="L90" i="1"/>
  <c r="H48" i="1"/>
  <c r="K86" i="1"/>
  <c r="U86" i="1"/>
  <c r="H60" i="1"/>
  <c r="H83" i="1"/>
  <c r="H54" i="1"/>
  <c r="H71" i="1"/>
  <c r="P30" i="1"/>
  <c r="O30" i="1"/>
  <c r="I30" i="1"/>
  <c r="N30" i="1"/>
  <c r="U30" i="1"/>
  <c r="M30" i="1"/>
  <c r="T30" i="1"/>
  <c r="L30" i="1"/>
  <c r="C107" i="1" s="1"/>
  <c r="S30" i="1"/>
  <c r="K30" i="1"/>
  <c r="Q30" i="1"/>
  <c r="R30" i="1"/>
  <c r="J30" i="1"/>
  <c r="Q69" i="1"/>
  <c r="I69" i="1"/>
  <c r="P69" i="1"/>
  <c r="O69" i="1"/>
  <c r="N69" i="1"/>
  <c r="U69" i="1"/>
  <c r="M69" i="1"/>
  <c r="T69" i="1"/>
  <c r="L69" i="1"/>
  <c r="S69" i="1"/>
  <c r="K69" i="1"/>
  <c r="R69" i="1"/>
  <c r="J69" i="1"/>
  <c r="M93" i="1"/>
  <c r="S93" i="1"/>
  <c r="I93" i="1"/>
  <c r="H34" i="1"/>
  <c r="H88" i="1"/>
  <c r="H130" i="1"/>
  <c r="I130" i="1" s="1"/>
  <c r="A130" i="1"/>
  <c r="H85" i="1"/>
  <c r="U64" i="1"/>
  <c r="M64" i="1"/>
  <c r="T64" i="1"/>
  <c r="L64" i="1"/>
  <c r="S64" i="1"/>
  <c r="K64" i="1"/>
  <c r="R64" i="1"/>
  <c r="J64" i="1"/>
  <c r="Q64" i="1"/>
  <c r="I64" i="1"/>
  <c r="P64" i="1"/>
  <c r="O64" i="1"/>
  <c r="N64" i="1"/>
  <c r="H47" i="1"/>
  <c r="H49" i="1"/>
  <c r="H57" i="1"/>
  <c r="H81" i="1"/>
  <c r="Q51" i="1"/>
  <c r="I51" i="1"/>
  <c r="N51" i="1"/>
  <c r="U51" i="1"/>
  <c r="M51" i="1"/>
  <c r="R51" i="1"/>
  <c r="J51" i="1"/>
  <c r="O51" i="1"/>
  <c r="L51" i="1"/>
  <c r="C128" i="1" s="1"/>
  <c r="K51" i="1"/>
  <c r="T51" i="1"/>
  <c r="S51" i="1"/>
  <c r="P51" i="1"/>
  <c r="H33" i="1"/>
  <c r="P32" i="1"/>
  <c r="O32" i="1"/>
  <c r="I32" i="1"/>
  <c r="N32" i="1"/>
  <c r="U32" i="1"/>
  <c r="M32" i="1"/>
  <c r="T32" i="1"/>
  <c r="L32" i="1"/>
  <c r="C109" i="1" s="1"/>
  <c r="S32" i="1"/>
  <c r="K32" i="1"/>
  <c r="Q32" i="1"/>
  <c r="R32" i="1"/>
  <c r="J32" i="1"/>
  <c r="P67" i="1"/>
  <c r="K67" i="1"/>
  <c r="Q40" i="1"/>
  <c r="P40" i="1"/>
  <c r="O40" i="1"/>
  <c r="N40" i="1"/>
  <c r="U40" i="1"/>
  <c r="M40" i="1"/>
  <c r="T40" i="1"/>
  <c r="L40" i="1"/>
  <c r="C117" i="1" s="1"/>
  <c r="S40" i="1"/>
  <c r="K40" i="1"/>
  <c r="I40" i="1"/>
  <c r="R40" i="1"/>
  <c r="J40" i="1"/>
  <c r="Q45" i="1"/>
  <c r="I45" i="1"/>
  <c r="N45" i="1"/>
  <c r="U45" i="1"/>
  <c r="M45" i="1"/>
  <c r="R45" i="1"/>
  <c r="J45" i="1"/>
  <c r="T45" i="1"/>
  <c r="S45" i="1"/>
  <c r="P45" i="1"/>
  <c r="O45" i="1"/>
  <c r="L45" i="1"/>
  <c r="C122" i="1" s="1"/>
  <c r="K45" i="1"/>
  <c r="Q59" i="1"/>
  <c r="I59" i="1"/>
  <c r="P59" i="1"/>
  <c r="O59" i="1"/>
  <c r="N59" i="1"/>
  <c r="U59" i="1"/>
  <c r="M59" i="1"/>
  <c r="T59" i="1"/>
  <c r="L59" i="1"/>
  <c r="S59" i="1"/>
  <c r="K59" i="1"/>
  <c r="R59" i="1"/>
  <c r="J59" i="1"/>
  <c r="H63" i="1"/>
  <c r="H35" i="1"/>
  <c r="H41" i="1"/>
  <c r="H56" i="1"/>
  <c r="H70" i="1"/>
  <c r="H89" i="1"/>
  <c r="H76" i="1"/>
  <c r="O79" i="1"/>
  <c r="L79" i="1"/>
  <c r="S79" i="1"/>
  <c r="Q79" i="1"/>
  <c r="I79" i="1"/>
  <c r="R79" i="1"/>
  <c r="O91" i="1"/>
  <c r="R91" i="1"/>
  <c r="H73" i="1"/>
  <c r="H65" i="1"/>
  <c r="U75" i="1"/>
  <c r="M75" i="1"/>
  <c r="T75" i="1"/>
  <c r="L75" i="1"/>
  <c r="S75" i="1"/>
  <c r="K75" i="1"/>
  <c r="Q75" i="1"/>
  <c r="I75" i="1"/>
  <c r="P75" i="1"/>
  <c r="J75" i="1"/>
  <c r="R75" i="1"/>
  <c r="O75" i="1"/>
  <c r="N75" i="1"/>
  <c r="U66" i="1"/>
  <c r="M66" i="1"/>
  <c r="T66" i="1"/>
  <c r="L66" i="1"/>
  <c r="S66" i="1"/>
  <c r="K66" i="1"/>
  <c r="R66" i="1"/>
  <c r="J66" i="1"/>
  <c r="Q66" i="1"/>
  <c r="I66" i="1"/>
  <c r="P66" i="1"/>
  <c r="O66" i="1"/>
  <c r="N66" i="1"/>
  <c r="Q43" i="1"/>
  <c r="I43" i="1"/>
  <c r="N43" i="1"/>
  <c r="U43" i="1"/>
  <c r="M43" i="1"/>
  <c r="R43" i="1"/>
  <c r="O43" i="1"/>
  <c r="L43" i="1"/>
  <c r="C120" i="1" s="1"/>
  <c r="K43" i="1"/>
  <c r="J43" i="1"/>
  <c r="T43" i="1"/>
  <c r="S43" i="1"/>
  <c r="P43" i="1"/>
  <c r="U58" i="1"/>
  <c r="M58" i="1"/>
  <c r="T58" i="1"/>
  <c r="L58" i="1"/>
  <c r="S58" i="1"/>
  <c r="K58" i="1"/>
  <c r="R58" i="1"/>
  <c r="J58" i="1"/>
  <c r="Q58" i="1"/>
  <c r="I58" i="1"/>
  <c r="P58" i="1"/>
  <c r="O58" i="1"/>
  <c r="N58" i="1"/>
  <c r="Q55" i="1"/>
  <c r="I55" i="1"/>
  <c r="P55" i="1"/>
  <c r="N55" i="1"/>
  <c r="U55" i="1"/>
  <c r="M55" i="1"/>
  <c r="S55" i="1"/>
  <c r="K55" i="1"/>
  <c r="R55" i="1"/>
  <c r="J55" i="1"/>
  <c r="T55" i="1"/>
  <c r="O55" i="1"/>
  <c r="L55" i="1"/>
  <c r="C132" i="1" s="1"/>
  <c r="S92" i="1"/>
  <c r="K92" i="1"/>
  <c r="R92" i="1"/>
  <c r="J92" i="1"/>
  <c r="Q92" i="1"/>
  <c r="I92" i="1"/>
  <c r="P92" i="1"/>
  <c r="O92" i="1"/>
  <c r="N92" i="1"/>
  <c r="U92" i="1"/>
  <c r="M92" i="1"/>
  <c r="T92" i="1"/>
  <c r="L92" i="1"/>
  <c r="U46" i="1"/>
  <c r="M46" i="1"/>
  <c r="R46" i="1"/>
  <c r="J46" i="1"/>
  <c r="Q46" i="1"/>
  <c r="I46" i="1"/>
  <c r="N46" i="1"/>
  <c r="S46" i="1"/>
  <c r="P46" i="1"/>
  <c r="O46" i="1"/>
  <c r="L46" i="1"/>
  <c r="C123" i="1" s="1"/>
  <c r="K46" i="1"/>
  <c r="T46" i="1"/>
  <c r="O77" i="1"/>
  <c r="U77" i="1"/>
  <c r="M77" i="1"/>
  <c r="T77" i="1"/>
  <c r="L77" i="1"/>
  <c r="S77" i="1"/>
  <c r="K77" i="1"/>
  <c r="Q77" i="1"/>
  <c r="I77" i="1"/>
  <c r="P77" i="1"/>
  <c r="R77" i="1"/>
  <c r="N77" i="1"/>
  <c r="J77" i="1"/>
  <c r="U68" i="1"/>
  <c r="O68" i="1"/>
  <c r="J94" i="1"/>
  <c r="I94" i="1"/>
  <c r="P94" i="1"/>
  <c r="T94" i="1"/>
  <c r="T25" i="1"/>
  <c r="L25" i="1"/>
  <c r="C102" i="1" s="1"/>
  <c r="S25" i="1"/>
  <c r="K25" i="1"/>
  <c r="R25" i="1"/>
  <c r="J25" i="1"/>
  <c r="Q25" i="1"/>
  <c r="I25" i="1"/>
  <c r="O25" i="1"/>
  <c r="P25" i="1"/>
  <c r="M25" i="1"/>
  <c r="N25" i="1"/>
  <c r="U25" i="1"/>
  <c r="Q26" i="1"/>
  <c r="P26" i="1"/>
  <c r="N26" i="1"/>
  <c r="U26" i="1"/>
  <c r="L26" i="1"/>
  <c r="C103" i="1" s="1"/>
  <c r="S26" i="1"/>
  <c r="J26" i="1"/>
  <c r="I26" i="1"/>
  <c r="H29" i="1"/>
  <c r="H31" i="1"/>
  <c r="I28" i="1"/>
  <c r="J28" i="1"/>
  <c r="S84" i="1"/>
  <c r="K84" i="1"/>
  <c r="R84" i="1"/>
  <c r="J84" i="1"/>
  <c r="Q84" i="1"/>
  <c r="I84" i="1"/>
  <c r="P84" i="1"/>
  <c r="O84" i="1"/>
  <c r="N84" i="1"/>
  <c r="U84" i="1"/>
  <c r="M84" i="1"/>
  <c r="T84" i="1"/>
  <c r="L84" i="1"/>
  <c r="M87" i="1"/>
  <c r="I87" i="1"/>
  <c r="M61" i="1"/>
  <c r="L61" i="1"/>
  <c r="S61" i="1"/>
  <c r="H27" i="1"/>
  <c r="S82" i="1"/>
  <c r="R82" i="1"/>
  <c r="J82" i="1"/>
  <c r="N82" i="1"/>
  <c r="M82" i="1"/>
  <c r="T82" i="1"/>
  <c r="Q36" i="1"/>
  <c r="P36" i="1"/>
  <c r="O36" i="1"/>
  <c r="I36" i="1"/>
  <c r="N36" i="1"/>
  <c r="M36" i="1"/>
  <c r="U36" i="1"/>
  <c r="T36" i="1"/>
  <c r="L36" i="1"/>
  <c r="C113" i="1" s="1"/>
  <c r="S36" i="1"/>
  <c r="K36" i="1"/>
  <c r="R36" i="1"/>
  <c r="J36" i="1"/>
  <c r="H80" i="1"/>
  <c r="P38" i="1"/>
  <c r="U38" i="1"/>
  <c r="M38" i="1"/>
  <c r="L38" i="1"/>
  <c r="C115" i="1" s="1"/>
  <c r="S38" i="1"/>
  <c r="J38" i="1"/>
  <c r="H78" i="1"/>
  <c r="M62" i="1"/>
  <c r="T62" i="1"/>
  <c r="R62" i="1"/>
  <c r="J62" i="1"/>
  <c r="I62" i="1"/>
  <c r="P62" i="1"/>
  <c r="U61" i="1" l="1"/>
  <c r="P68" i="1"/>
  <c r="M95" i="1"/>
  <c r="I61" i="1"/>
  <c r="Q68" i="1"/>
  <c r="U95" i="1"/>
  <c r="Q61" i="1"/>
  <c r="J68" i="1"/>
  <c r="L95" i="1"/>
  <c r="L68" i="1"/>
  <c r="T68" i="1"/>
  <c r="I95" i="1"/>
  <c r="Q95" i="1"/>
  <c r="S95" i="1"/>
  <c r="U91" i="1"/>
  <c r="L93" i="1"/>
  <c r="N86" i="1"/>
  <c r="S86" i="1"/>
  <c r="Q62" i="1"/>
  <c r="U62" i="1"/>
  <c r="T38" i="1"/>
  <c r="U82" i="1"/>
  <c r="K82" i="1"/>
  <c r="T61" i="1"/>
  <c r="R28" i="1"/>
  <c r="R26" i="1"/>
  <c r="O26" i="1"/>
  <c r="L94" i="1"/>
  <c r="Q94" i="1"/>
  <c r="I68" i="1"/>
  <c r="M68" i="1"/>
  <c r="N91" i="1"/>
  <c r="K79" i="1"/>
  <c r="P93" i="1"/>
  <c r="T93" i="1"/>
  <c r="O86" i="1"/>
  <c r="P95" i="1"/>
  <c r="T95" i="1"/>
  <c r="M94" i="1"/>
  <c r="R94" i="1"/>
  <c r="Q93" i="1"/>
  <c r="K62" i="1"/>
  <c r="R38" i="1"/>
  <c r="N38" i="1"/>
  <c r="P82" i="1"/>
  <c r="J61" i="1"/>
  <c r="N61" i="1"/>
  <c r="N28" i="1"/>
  <c r="T26" i="1"/>
  <c r="U94" i="1"/>
  <c r="K94" i="1"/>
  <c r="R68" i="1"/>
  <c r="J79" i="1"/>
  <c r="T79" i="1"/>
  <c r="J93" i="1"/>
  <c r="N93" i="1"/>
  <c r="L86" i="1"/>
  <c r="Q86" i="1"/>
  <c r="J95" i="1"/>
  <c r="N95" i="1"/>
  <c r="O82" i="1"/>
  <c r="I86" i="1"/>
  <c r="N62" i="1"/>
  <c r="S62" i="1"/>
  <c r="I38" i="1"/>
  <c r="Q38" i="1"/>
  <c r="I82" i="1"/>
  <c r="R61" i="1"/>
  <c r="O61" i="1"/>
  <c r="K26" i="1"/>
  <c r="N94" i="1"/>
  <c r="S94" i="1"/>
  <c r="K68" i="1"/>
  <c r="Q91" i="1"/>
  <c r="N79" i="1"/>
  <c r="M79" i="1"/>
  <c r="R93" i="1"/>
  <c r="O93" i="1"/>
  <c r="T86" i="1"/>
  <c r="J86" i="1"/>
  <c r="R95" i="1"/>
  <c r="O95" i="1"/>
  <c r="P86" i="1"/>
  <c r="M28" i="1"/>
  <c r="U93" i="1"/>
  <c r="O62" i="1"/>
  <c r="K38" i="1"/>
  <c r="L82" i="1"/>
  <c r="K61" i="1"/>
  <c r="N68" i="1"/>
  <c r="J91" i="1"/>
  <c r="P79" i="1"/>
  <c r="M86" i="1"/>
  <c r="S67" i="1"/>
  <c r="U87" i="1"/>
  <c r="J87" i="1"/>
  <c r="Q67" i="1"/>
  <c r="R87" i="1"/>
  <c r="O87" i="1"/>
  <c r="K28" i="1"/>
  <c r="O28" i="1"/>
  <c r="K91" i="1"/>
  <c r="T67" i="1"/>
  <c r="L67" i="1"/>
  <c r="K87" i="1"/>
  <c r="S28" i="1"/>
  <c r="Q28" i="1"/>
  <c r="S91" i="1"/>
  <c r="M67" i="1"/>
  <c r="N87" i="1"/>
  <c r="S87" i="1"/>
  <c r="L28" i="1"/>
  <c r="C105" i="1" s="1"/>
  <c r="H105" i="1" s="1"/>
  <c r="I105" i="1" s="1"/>
  <c r="P28" i="1"/>
  <c r="L91" i="1"/>
  <c r="U67" i="1"/>
  <c r="Q87" i="1"/>
  <c r="I67" i="1"/>
  <c r="L87" i="1"/>
  <c r="T28" i="1"/>
  <c r="P91" i="1"/>
  <c r="T91" i="1"/>
  <c r="J67" i="1"/>
  <c r="N67" i="1"/>
  <c r="P87" i="1"/>
  <c r="I91" i="1"/>
  <c r="R67" i="1"/>
  <c r="H113" i="1"/>
  <c r="I113" i="1" s="1"/>
  <c r="A113" i="1"/>
  <c r="A123" i="1"/>
  <c r="H123" i="1"/>
  <c r="I123" i="1" s="1"/>
  <c r="A132" i="1"/>
  <c r="H132" i="1"/>
  <c r="I132" i="1" s="1"/>
  <c r="U56" i="1"/>
  <c r="M56" i="1"/>
  <c r="T56" i="1"/>
  <c r="L56" i="1"/>
  <c r="C133" i="1" s="1"/>
  <c r="S56" i="1"/>
  <c r="K56" i="1"/>
  <c r="R56" i="1"/>
  <c r="J56" i="1"/>
  <c r="Q56" i="1"/>
  <c r="I56" i="1"/>
  <c r="P56" i="1"/>
  <c r="O56" i="1"/>
  <c r="N56" i="1"/>
  <c r="I34" i="1"/>
  <c r="P34" i="1"/>
  <c r="O34" i="1"/>
  <c r="N34" i="1"/>
  <c r="U34" i="1"/>
  <c r="M34" i="1"/>
  <c r="T34" i="1"/>
  <c r="L34" i="1"/>
  <c r="C111" i="1" s="1"/>
  <c r="S34" i="1"/>
  <c r="K34" i="1"/>
  <c r="Q34" i="1"/>
  <c r="R34" i="1"/>
  <c r="J34" i="1"/>
  <c r="A107" i="1"/>
  <c r="H107" i="1"/>
  <c r="I107" i="1" s="1"/>
  <c r="S71" i="1"/>
  <c r="Q71" i="1"/>
  <c r="I71" i="1"/>
  <c r="P71" i="1"/>
  <c r="O71" i="1"/>
  <c r="N71" i="1"/>
  <c r="M71" i="1"/>
  <c r="U71" i="1"/>
  <c r="L71" i="1"/>
  <c r="T71" i="1"/>
  <c r="K71" i="1"/>
  <c r="R71" i="1"/>
  <c r="J71" i="1"/>
  <c r="U37" i="1"/>
  <c r="M37" i="1"/>
  <c r="T37" i="1"/>
  <c r="L37" i="1"/>
  <c r="C114" i="1" s="1"/>
  <c r="S37" i="1"/>
  <c r="K37" i="1"/>
  <c r="R37" i="1"/>
  <c r="J37" i="1"/>
  <c r="I37" i="1"/>
  <c r="Q37" i="1"/>
  <c r="P37" i="1"/>
  <c r="O37" i="1"/>
  <c r="N37" i="1"/>
  <c r="A103" i="1"/>
  <c r="H103" i="1"/>
  <c r="I103" i="1" s="1"/>
  <c r="A25" i="1"/>
  <c r="A26" i="1"/>
  <c r="Q65" i="1"/>
  <c r="I65" i="1"/>
  <c r="P65" i="1"/>
  <c r="O65" i="1"/>
  <c r="N65" i="1"/>
  <c r="U65" i="1"/>
  <c r="M65" i="1"/>
  <c r="T65" i="1"/>
  <c r="L65" i="1"/>
  <c r="S65" i="1"/>
  <c r="K65" i="1"/>
  <c r="R65" i="1"/>
  <c r="J65" i="1"/>
  <c r="U41" i="1"/>
  <c r="M41" i="1"/>
  <c r="T41" i="1"/>
  <c r="L41" i="1"/>
  <c r="C118" i="1" s="1"/>
  <c r="S41" i="1"/>
  <c r="K41" i="1"/>
  <c r="R41" i="1"/>
  <c r="J41" i="1"/>
  <c r="Q41" i="1"/>
  <c r="I41" i="1"/>
  <c r="P41" i="1"/>
  <c r="O41" i="1"/>
  <c r="N41" i="1"/>
  <c r="U54" i="1"/>
  <c r="M54" i="1"/>
  <c r="R54" i="1"/>
  <c r="J54" i="1"/>
  <c r="Q54" i="1"/>
  <c r="I54" i="1"/>
  <c r="N54" i="1"/>
  <c r="S54" i="1"/>
  <c r="P54" i="1"/>
  <c r="O54" i="1"/>
  <c r="L54" i="1"/>
  <c r="C131" i="1" s="1"/>
  <c r="K54" i="1"/>
  <c r="T54" i="1"/>
  <c r="U48" i="1"/>
  <c r="M48" i="1"/>
  <c r="R48" i="1"/>
  <c r="J48" i="1"/>
  <c r="Q48" i="1"/>
  <c r="I48" i="1"/>
  <c r="N48" i="1"/>
  <c r="K48" i="1"/>
  <c r="T48" i="1"/>
  <c r="S48" i="1"/>
  <c r="P48" i="1"/>
  <c r="O48" i="1"/>
  <c r="L48" i="1"/>
  <c r="C125" i="1" s="1"/>
  <c r="U73" i="1"/>
  <c r="M73" i="1"/>
  <c r="S73" i="1"/>
  <c r="K73" i="1"/>
  <c r="Q73" i="1"/>
  <c r="I73" i="1"/>
  <c r="P73" i="1"/>
  <c r="O73" i="1"/>
  <c r="N73" i="1"/>
  <c r="L73" i="1"/>
  <c r="J73" i="1"/>
  <c r="T73" i="1"/>
  <c r="R73" i="1"/>
  <c r="M35" i="1"/>
  <c r="T35" i="1"/>
  <c r="L35" i="1"/>
  <c r="C112" i="1" s="1"/>
  <c r="S35" i="1"/>
  <c r="K35" i="1"/>
  <c r="R35" i="1"/>
  <c r="J35" i="1"/>
  <c r="Q35" i="1"/>
  <c r="I35" i="1"/>
  <c r="P35" i="1"/>
  <c r="O35" i="1"/>
  <c r="U35" i="1"/>
  <c r="N35" i="1"/>
  <c r="H122" i="1"/>
  <c r="I122" i="1" s="1"/>
  <c r="A122" i="1"/>
  <c r="A128" i="1"/>
  <c r="H128" i="1"/>
  <c r="I128" i="1" s="1"/>
  <c r="O83" i="1"/>
  <c r="N83" i="1"/>
  <c r="U83" i="1"/>
  <c r="M83" i="1"/>
  <c r="T83" i="1"/>
  <c r="L83" i="1"/>
  <c r="S83" i="1"/>
  <c r="K83" i="1"/>
  <c r="R83" i="1"/>
  <c r="J83" i="1"/>
  <c r="Q83" i="1"/>
  <c r="I83" i="1"/>
  <c r="P83" i="1"/>
  <c r="A115" i="1"/>
  <c r="H115" i="1"/>
  <c r="I115" i="1" s="1"/>
  <c r="S80" i="1"/>
  <c r="K80" i="1"/>
  <c r="Q80" i="1"/>
  <c r="I80" i="1"/>
  <c r="P80" i="1"/>
  <c r="O80" i="1"/>
  <c r="U80" i="1"/>
  <c r="M80" i="1"/>
  <c r="T80" i="1"/>
  <c r="L80" i="1"/>
  <c r="R80" i="1"/>
  <c r="N80" i="1"/>
  <c r="J80" i="1"/>
  <c r="T31" i="1"/>
  <c r="L31" i="1"/>
  <c r="C108" i="1" s="1"/>
  <c r="S31" i="1"/>
  <c r="K31" i="1"/>
  <c r="M31" i="1"/>
  <c r="R31" i="1"/>
  <c r="J31" i="1"/>
  <c r="Q31" i="1"/>
  <c r="I31" i="1"/>
  <c r="P31" i="1"/>
  <c r="O31" i="1"/>
  <c r="U31" i="1"/>
  <c r="N31" i="1"/>
  <c r="Q63" i="1"/>
  <c r="I63" i="1"/>
  <c r="P63" i="1"/>
  <c r="O63" i="1"/>
  <c r="N63" i="1"/>
  <c r="U63" i="1"/>
  <c r="M63" i="1"/>
  <c r="T63" i="1"/>
  <c r="L63" i="1"/>
  <c r="S63" i="1"/>
  <c r="K63" i="1"/>
  <c r="R63" i="1"/>
  <c r="J63" i="1"/>
  <c r="H117" i="1"/>
  <c r="I117" i="1" s="1"/>
  <c r="A117" i="1"/>
  <c r="O81" i="1"/>
  <c r="U81" i="1"/>
  <c r="M81" i="1"/>
  <c r="T81" i="1"/>
  <c r="L81" i="1"/>
  <c r="S81" i="1"/>
  <c r="K81" i="1"/>
  <c r="R81" i="1"/>
  <c r="J81" i="1"/>
  <c r="Q81" i="1"/>
  <c r="I81" i="1"/>
  <c r="P81" i="1"/>
  <c r="N81" i="1"/>
  <c r="U60" i="1"/>
  <c r="M60" i="1"/>
  <c r="T60" i="1"/>
  <c r="L60" i="1"/>
  <c r="S60" i="1"/>
  <c r="K60" i="1"/>
  <c r="R60" i="1"/>
  <c r="J60" i="1"/>
  <c r="Q60" i="1"/>
  <c r="I60" i="1"/>
  <c r="P60" i="1"/>
  <c r="O60" i="1"/>
  <c r="N60" i="1"/>
  <c r="M29" i="1"/>
  <c r="T29" i="1"/>
  <c r="L29" i="1"/>
  <c r="C106" i="1" s="1"/>
  <c r="S29" i="1"/>
  <c r="K29" i="1"/>
  <c r="R29" i="1"/>
  <c r="J29" i="1"/>
  <c r="I29" i="1"/>
  <c r="Q29" i="1"/>
  <c r="P29" i="1"/>
  <c r="O29" i="1"/>
  <c r="N29" i="1"/>
  <c r="U29" i="1"/>
  <c r="Q57" i="1"/>
  <c r="I57" i="1"/>
  <c r="P57" i="1"/>
  <c r="O57" i="1"/>
  <c r="N57" i="1"/>
  <c r="U57" i="1"/>
  <c r="M57" i="1"/>
  <c r="T57" i="1"/>
  <c r="L57" i="1"/>
  <c r="S57" i="1"/>
  <c r="K57" i="1"/>
  <c r="R57" i="1"/>
  <c r="J57" i="1"/>
  <c r="O85" i="1"/>
  <c r="N85" i="1"/>
  <c r="U85" i="1"/>
  <c r="M85" i="1"/>
  <c r="T85" i="1"/>
  <c r="L85" i="1"/>
  <c r="S85" i="1"/>
  <c r="K85" i="1"/>
  <c r="R85" i="1"/>
  <c r="J85" i="1"/>
  <c r="Q85" i="1"/>
  <c r="I85" i="1"/>
  <c r="P85" i="1"/>
  <c r="S78" i="1"/>
  <c r="K78" i="1"/>
  <c r="Q78" i="1"/>
  <c r="I78" i="1"/>
  <c r="P78" i="1"/>
  <c r="O78" i="1"/>
  <c r="U78" i="1"/>
  <c r="M78" i="1"/>
  <c r="T78" i="1"/>
  <c r="L78" i="1"/>
  <c r="R78" i="1"/>
  <c r="N78" i="1"/>
  <c r="J78" i="1"/>
  <c r="H102" i="1"/>
  <c r="I102" i="1" s="1"/>
  <c r="A102" i="1"/>
  <c r="S76" i="1"/>
  <c r="Q76" i="1"/>
  <c r="I76" i="1"/>
  <c r="P76" i="1"/>
  <c r="O76" i="1"/>
  <c r="U76" i="1"/>
  <c r="M76" i="1"/>
  <c r="T76" i="1"/>
  <c r="L76" i="1"/>
  <c r="K76" i="1"/>
  <c r="J76" i="1"/>
  <c r="R76" i="1"/>
  <c r="N76" i="1"/>
  <c r="H109" i="1"/>
  <c r="I109" i="1" s="1"/>
  <c r="A109" i="1"/>
  <c r="T33" i="1"/>
  <c r="L33" i="1"/>
  <c r="C110" i="1" s="1"/>
  <c r="S33" i="1"/>
  <c r="K33" i="1"/>
  <c r="U33" i="1"/>
  <c r="R33" i="1"/>
  <c r="J33" i="1"/>
  <c r="Q33" i="1"/>
  <c r="I33" i="1"/>
  <c r="P33" i="1"/>
  <c r="O33" i="1"/>
  <c r="M33" i="1"/>
  <c r="N33" i="1"/>
  <c r="Q49" i="1"/>
  <c r="I49" i="1"/>
  <c r="N49" i="1"/>
  <c r="U49" i="1"/>
  <c r="M49" i="1"/>
  <c r="R49" i="1"/>
  <c r="J49" i="1"/>
  <c r="T49" i="1"/>
  <c r="S49" i="1"/>
  <c r="P49" i="1"/>
  <c r="O49" i="1"/>
  <c r="L49" i="1"/>
  <c r="C126" i="1" s="1"/>
  <c r="K49" i="1"/>
  <c r="U42" i="1"/>
  <c r="M42" i="1"/>
  <c r="Q42" i="1"/>
  <c r="I42" i="1"/>
  <c r="L42" i="1"/>
  <c r="C119" i="1" s="1"/>
  <c r="K42" i="1"/>
  <c r="T42" i="1"/>
  <c r="J42" i="1"/>
  <c r="S42" i="1"/>
  <c r="R42" i="1"/>
  <c r="P42" i="1"/>
  <c r="O42" i="1"/>
  <c r="N42" i="1"/>
  <c r="T27" i="1"/>
  <c r="L27" i="1"/>
  <c r="C104" i="1" s="1"/>
  <c r="S27" i="1"/>
  <c r="K27" i="1"/>
  <c r="U27" i="1"/>
  <c r="R27" i="1"/>
  <c r="J27" i="1"/>
  <c r="Q27" i="1"/>
  <c r="I27" i="1"/>
  <c r="P27" i="1"/>
  <c r="O27" i="1"/>
  <c r="M27" i="1"/>
  <c r="N27" i="1"/>
  <c r="O89" i="1"/>
  <c r="N89" i="1"/>
  <c r="U89" i="1"/>
  <c r="M89" i="1"/>
  <c r="T89" i="1"/>
  <c r="L89" i="1"/>
  <c r="S89" i="1"/>
  <c r="K89" i="1"/>
  <c r="R89" i="1"/>
  <c r="J89" i="1"/>
  <c r="Q89" i="1"/>
  <c r="I89" i="1"/>
  <c r="P89" i="1"/>
  <c r="Q47" i="1"/>
  <c r="I47" i="1"/>
  <c r="N47" i="1"/>
  <c r="U47" i="1"/>
  <c r="M47" i="1"/>
  <c r="R47" i="1"/>
  <c r="J47" i="1"/>
  <c r="O47" i="1"/>
  <c r="L47" i="1"/>
  <c r="C124" i="1" s="1"/>
  <c r="K47" i="1"/>
  <c r="T47" i="1"/>
  <c r="S47" i="1"/>
  <c r="P47" i="1"/>
  <c r="U44" i="1"/>
  <c r="M44" i="1"/>
  <c r="R44" i="1"/>
  <c r="J44" i="1"/>
  <c r="Q44" i="1"/>
  <c r="I44" i="1"/>
  <c r="N44" i="1"/>
  <c r="K44" i="1"/>
  <c r="T44" i="1"/>
  <c r="S44" i="1"/>
  <c r="P44" i="1"/>
  <c r="O44" i="1"/>
  <c r="L44" i="1"/>
  <c r="C121" i="1" s="1"/>
  <c r="A120" i="1"/>
  <c r="H120" i="1"/>
  <c r="I120" i="1" s="1"/>
  <c r="U70" i="1"/>
  <c r="M70" i="1"/>
  <c r="T70" i="1"/>
  <c r="L70" i="1"/>
  <c r="S70" i="1"/>
  <c r="K70" i="1"/>
  <c r="R70" i="1"/>
  <c r="J70" i="1"/>
  <c r="Q70" i="1"/>
  <c r="I70" i="1"/>
  <c r="P70" i="1"/>
  <c r="O70" i="1"/>
  <c r="N70" i="1"/>
  <c r="S88" i="1"/>
  <c r="K88" i="1"/>
  <c r="R88" i="1"/>
  <c r="J88" i="1"/>
  <c r="Q88" i="1"/>
  <c r="I88" i="1"/>
  <c r="P88" i="1"/>
  <c r="O88" i="1"/>
  <c r="N88" i="1"/>
  <c r="U88" i="1"/>
  <c r="M88" i="1"/>
  <c r="T88" i="1"/>
  <c r="L88" i="1"/>
  <c r="U52" i="1"/>
  <c r="M52" i="1"/>
  <c r="R52" i="1"/>
  <c r="J52" i="1"/>
  <c r="Q52" i="1"/>
  <c r="I52" i="1"/>
  <c r="N52" i="1"/>
  <c r="K52" i="1"/>
  <c r="T52" i="1"/>
  <c r="S52" i="1"/>
  <c r="P52" i="1"/>
  <c r="O52" i="1"/>
  <c r="L52" i="1"/>
  <c r="C129" i="1" s="1"/>
  <c r="A116" i="1"/>
  <c r="H116" i="1"/>
  <c r="I116" i="1" s="1"/>
  <c r="U50" i="1"/>
  <c r="M50" i="1"/>
  <c r="R50" i="1"/>
  <c r="J50" i="1"/>
  <c r="Q50" i="1"/>
  <c r="I50" i="1"/>
  <c r="N50" i="1"/>
  <c r="S50" i="1"/>
  <c r="P50" i="1"/>
  <c r="O50" i="1"/>
  <c r="L50" i="1"/>
  <c r="C127" i="1" s="1"/>
  <c r="K50" i="1"/>
  <c r="T50" i="1"/>
  <c r="A105" i="1" l="1"/>
  <c r="N96" i="1"/>
  <c r="P96" i="1"/>
  <c r="A90" i="1"/>
  <c r="A36" i="1"/>
  <c r="A35" i="1"/>
  <c r="A49" i="1"/>
  <c r="A65" i="1"/>
  <c r="A76" i="1"/>
  <c r="A58" i="1"/>
  <c r="A79" i="1"/>
  <c r="A91" i="1"/>
  <c r="A92" i="1"/>
  <c r="A127" i="1"/>
  <c r="H127" i="1"/>
  <c r="I127" i="1" s="1"/>
  <c r="H106" i="1"/>
  <c r="I106" i="1" s="1"/>
  <c r="A106" i="1"/>
  <c r="A108" i="1"/>
  <c r="H108" i="1"/>
  <c r="I108" i="1" s="1"/>
  <c r="A38" i="1"/>
  <c r="A37" i="1"/>
  <c r="A51" i="1"/>
  <c r="A67" i="1"/>
  <c r="A44" i="1"/>
  <c r="A60" i="1"/>
  <c r="A73" i="1"/>
  <c r="A93" i="1"/>
  <c r="A94" i="1"/>
  <c r="H129" i="1"/>
  <c r="I129" i="1" s="1"/>
  <c r="A129" i="1"/>
  <c r="H118" i="1"/>
  <c r="I118" i="1" s="1"/>
  <c r="A118" i="1"/>
  <c r="A40" i="1"/>
  <c r="A39" i="1"/>
  <c r="A53" i="1"/>
  <c r="A69" i="1"/>
  <c r="A46" i="1"/>
  <c r="A62" i="1"/>
  <c r="A78" i="1"/>
  <c r="A95" i="1"/>
  <c r="H121" i="1"/>
  <c r="I121" i="1" s="1"/>
  <c r="A121" i="1"/>
  <c r="A41" i="1"/>
  <c r="A55" i="1"/>
  <c r="A71" i="1"/>
  <c r="A48" i="1"/>
  <c r="A64" i="1"/>
  <c r="A81" i="1"/>
  <c r="A82" i="1"/>
  <c r="A124" i="1"/>
  <c r="H124" i="1"/>
  <c r="I124" i="1" s="1"/>
  <c r="H110" i="1"/>
  <c r="I110" i="1" s="1"/>
  <c r="A110" i="1"/>
  <c r="A28" i="1"/>
  <c r="A27" i="1"/>
  <c r="A43" i="1"/>
  <c r="A57" i="1"/>
  <c r="A80" i="1"/>
  <c r="A50" i="1"/>
  <c r="A66" i="1"/>
  <c r="A83" i="1"/>
  <c r="A84" i="1"/>
  <c r="A104" i="1"/>
  <c r="H104" i="1"/>
  <c r="I104" i="1" s="1"/>
  <c r="H126" i="1"/>
  <c r="I126" i="1" s="1"/>
  <c r="A126" i="1"/>
  <c r="A112" i="1"/>
  <c r="H112" i="1"/>
  <c r="I112" i="1" s="1"/>
  <c r="A30" i="1"/>
  <c r="A29" i="1"/>
  <c r="A42" i="1"/>
  <c r="A59" i="1"/>
  <c r="A74" i="1"/>
  <c r="A52" i="1"/>
  <c r="A68" i="1"/>
  <c r="A85" i="1"/>
  <c r="A86" i="1"/>
  <c r="H114" i="1"/>
  <c r="I114" i="1" s="1"/>
  <c r="A114" i="1"/>
  <c r="A111" i="1"/>
  <c r="H111" i="1"/>
  <c r="I111" i="1" s="1"/>
  <c r="A131" i="1"/>
  <c r="H131" i="1"/>
  <c r="I131" i="1" s="1"/>
  <c r="A32" i="1"/>
  <c r="A31" i="1"/>
  <c r="A45" i="1"/>
  <c r="A61" i="1"/>
  <c r="A77" i="1"/>
  <c r="A54" i="1"/>
  <c r="A70" i="1"/>
  <c r="A87" i="1"/>
  <c r="A88" i="1"/>
  <c r="H133" i="1"/>
  <c r="I133" i="1" s="1"/>
  <c r="A133" i="1"/>
  <c r="A119" i="1"/>
  <c r="H119" i="1"/>
  <c r="I119" i="1" s="1"/>
  <c r="H125" i="1"/>
  <c r="I125" i="1" s="1"/>
  <c r="A125" i="1"/>
  <c r="A34" i="1"/>
  <c r="A33" i="1"/>
  <c r="A47" i="1"/>
  <c r="A63" i="1"/>
  <c r="A72" i="1"/>
  <c r="A56" i="1"/>
  <c r="A75" i="1"/>
  <c r="A89" i="1"/>
</calcChain>
</file>

<file path=xl/sharedStrings.xml><?xml version="1.0" encoding="utf-8"?>
<sst xmlns="http://schemas.openxmlformats.org/spreadsheetml/2006/main" count="143" uniqueCount="123">
  <si>
    <t>UMOWA NA DZIERŻAWĘ GRUNTU ROLNEGO</t>
  </si>
  <si>
    <t>zawarta w dniu</t>
  </si>
  <si>
    <t xml:space="preserve">pomiędzy </t>
  </si>
  <si>
    <t>Skarbem Państwa - Lasy Państwowe Nadleśnictwem Jarocin, z siedzibą w Jarocinie, ul. Tadeusza Kościuszki 43,</t>
  </si>
  <si>
    <t>w imieniu którego działa  Nadleśniczy Nadleśnictwa Jarocin, Pan Janusz Gogołkiewicz</t>
  </si>
  <si>
    <t xml:space="preserve">zwanym w dalszej części Wydzierżawiającym, </t>
  </si>
  <si>
    <t>a</t>
  </si>
  <si>
    <t>zamieszkałym w</t>
  </si>
  <si>
    <t>, Gmina</t>
  </si>
  <si>
    <t>poczta</t>
  </si>
  <si>
    <t xml:space="preserve"> - zwanym w  dalszej części Dzierżawcą</t>
  </si>
  <si>
    <t>§ 1</t>
  </si>
  <si>
    <t>1. Wydzierżawiający oddaje, a Dzierżawca bierze w dzierżawę grunt rolny niżej wymieniony:</t>
  </si>
  <si>
    <t>Nr   ewid.</t>
  </si>
  <si>
    <t>Symbol użytkownika</t>
  </si>
  <si>
    <t>Cel użytkowania</t>
  </si>
  <si>
    <t>Gmina</t>
  </si>
  <si>
    <t>Leśnictwo</t>
  </si>
  <si>
    <t>Oddział i pododdz.</t>
  </si>
  <si>
    <t>Kategoria</t>
  </si>
  <si>
    <t>Klasa gruntu</t>
  </si>
  <si>
    <t>Powierzchnia w ha</t>
  </si>
  <si>
    <t>Należność za dzierżawę w q pszenicy za 1 ha</t>
  </si>
  <si>
    <t>Należność za dzierżawę w q pszenicy za całą powierzchnię</t>
  </si>
  <si>
    <t>Nr. działki</t>
  </si>
  <si>
    <t>Nr Księgi wieczystej</t>
  </si>
  <si>
    <t>Obręb ewidencyjny</t>
  </si>
  <si>
    <t>Wysokość czynszu w q pszenicy ustalono na podstawie przetargu      z dnia</t>
  </si>
  <si>
    <t>Zgoda Dyrektora Regionalnej Dyrekcji Lasów Państwowych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</si>
  <si>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</si>
  <si>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</si>
  <si>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</si>
  <si>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</si>
  <si>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</si>
  <si>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</si>
  <si>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</si>
  <si>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</si>
  <si>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</si>
  <si>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R a z e m</t>
  </si>
  <si>
    <t>2. Na gruntach rolnych niżej wymienionych Dzierżawca zobowiązany jest do terminowego wykonywania działań ochronnych:</t>
  </si>
  <si>
    <t>Ochrona siedlisk łąkowych</t>
  </si>
  <si>
    <t>Oddz.</t>
  </si>
  <si>
    <t>ochrona</t>
  </si>
  <si>
    <t>Kod ochr</t>
  </si>
  <si>
    <t>Obowiązkowe działania ochronne</t>
  </si>
  <si>
    <t/>
  </si>
  <si>
    <t>§ 2</t>
  </si>
  <si>
    <t xml:space="preserve">1. Umowa niniejsza została zawarta na czas nieokreślony. </t>
  </si>
  <si>
    <t>§ 3</t>
  </si>
  <si>
    <t>1. Wysokość czynszu dzierżawnego została określona w § 1 ust.1 umowy.</t>
  </si>
  <si>
    <t xml:space="preserve">2. Czynsz dzierżawny za wydzierżawione grunty wymienione w § 1  zostaje wyliczony przez Wydzierżawiającego </t>
  </si>
  <si>
    <t>3. Czynsz dzierżawny Dzierżawca zobowiązuje się wpłacać na konto Wydzierżawiającego w</t>
  </si>
  <si>
    <t xml:space="preserve">    PKO BP O/Jarocin 24 1020 2212 0000 5102 0405 1629 corocznie z góry w terminie 14 dni od daty wystawienia faktury.</t>
  </si>
  <si>
    <t>4. Czynsz dzierżawny za pierwszy rok dzierżawy, Dzierżawca wpłaca  w terminie 14 dni od daty wystawienia faktury.</t>
  </si>
  <si>
    <t>5. Dzierżawca nie ma prawa potrącania z czynszu żadnych kwot z tytułu jakichkolwiek roszczeń posiadanych względem Wydzierżawiającego.</t>
  </si>
  <si>
    <t xml:space="preserve">    </t>
  </si>
  <si>
    <t>§ 4</t>
  </si>
  <si>
    <t>1. Dzierżawca wydzierżawia grunt wyszczególniony w § 1 wyłącznie w celu prowadzenia upraw rolnych.</t>
  </si>
  <si>
    <t xml:space="preserve">    Nie wolno korzystać z niego w inny sposób np. zakładać sadów, plantacji wikliny, chmielu, krzewów owocowych, </t>
  </si>
  <si>
    <t xml:space="preserve">   dokonywać zmiany  łąk na grunty orne oraz posadawiać na dzierżawionym gruncie  </t>
  </si>
  <si>
    <t xml:space="preserve">    budynków gospodarczych, szop, klatek i wybiegów dla zwierząt futerkowych, itp.</t>
  </si>
  <si>
    <t xml:space="preserve">2. Wydzierżawiający jest uprawniony do corocznego kontrolowania prawidłowego zagospodarowania  </t>
  </si>
  <si>
    <t xml:space="preserve">    i prowadzenia  gospodarki, zgodnie z przeznaczeniem gruntu.</t>
  </si>
  <si>
    <t xml:space="preserve">    W przypadku stwierdzenia nieprawidłowego zagospodarowania gruntu przez Dzierżawcę,  </t>
  </si>
  <si>
    <t xml:space="preserve">   Wydzierżawiający uprawniony jest do rozwiązania umowy dzierżawy bez zachowania okresu wypowiedzenia.</t>
  </si>
  <si>
    <t xml:space="preserve">3.  Wydzierżawiający nie wypłaca odszkodowania za szkody wyrządzone przez zwierzynę łowną. </t>
  </si>
  <si>
    <t>§ 5</t>
  </si>
  <si>
    <t>Na Dzierżawcy ciąży obowiązek użytkowania przedmiotu dzierżawy według wszelkich zasad i prawideł racjonalnej gospodarki rolnej,</t>
  </si>
  <si>
    <t xml:space="preserve"> a w szczególności  zobowiązany jest on do:</t>
  </si>
  <si>
    <t>-  uprawiania i użytkowania gruntów rolnych na odpowiednim poziomie kultury rolnej (nawożenie mineralne i organiczne, zachowanie terminowego siewu</t>
  </si>
  <si>
    <t xml:space="preserve">    i zbioru plonów, prawidłowe zabiegi agrotechniczne ),</t>
  </si>
  <si>
    <t xml:space="preserve"> - naprawy i konserwacji urządzeń wodno-melioracyjnych,</t>
  </si>
  <si>
    <t xml:space="preserve"> - naprawy i konserwacji ogrodzeń w kompleksach użytków rolnych ogrodzonych,</t>
  </si>
  <si>
    <t xml:space="preserve"> - ochrony upraw przed szkodnikami,</t>
  </si>
  <si>
    <t xml:space="preserve"> - terminowego wykonywania  obowiązkowych działań ochronnych , określonych w § 1 ust. 2.</t>
  </si>
  <si>
    <t>§ 6</t>
  </si>
  <si>
    <t>Wszelkie wypadki losowe mogące wpłynąć na zmniejszenie plonu jak np. posucha, powódź, gradobicie, pożar,szkody wyrządzone przez zwierzynę</t>
  </si>
  <si>
    <t xml:space="preserve"> nie obciążają Wydzierżawiającego. Z tego tytułu 'Dzierżawca nie będzie rościł pretensji do Wydzierżawiającego</t>
  </si>
  <si>
    <t xml:space="preserve"> i nie będzie domagał się odszkodowania lub obniżenia czynszu.</t>
  </si>
  <si>
    <t>§ 7</t>
  </si>
  <si>
    <t>Bez zgody Wydzierżawiającego nie wolno odstępować praw z umowy dzierżawy w całości lub częściowo  osobom trzecim odpłatnie ani nieodpłatnie.</t>
  </si>
  <si>
    <t>§ 8</t>
  </si>
  <si>
    <t xml:space="preserve">1.  W przypadku nie płacenia przez Dzierżawcę czynszu  w terminie ustalonym w § 3 a także w razie niedotrzymania przez Dzierżawcę któregokolwiek </t>
  </si>
  <si>
    <t xml:space="preserve">    z  warunków określonych w § 3-7 umowy, Wydzierzawiający ma prawo jednostronnie umowę rozwiązać w trybie natychmiastowym,</t>
  </si>
  <si>
    <t xml:space="preserve">     bez zachowania okresu wypowiedzenia.</t>
  </si>
  <si>
    <t>2. Strony mogą rozwiązać umowę po uprzednim 6 miesięcznym wypowiedzeniu. Grunty muszą być zdane  w stanie  zagospodarowania,</t>
  </si>
  <si>
    <t xml:space="preserve">    jaki w myśl zasad i prawideł racjonalnej gospodarki rolnej  obowiązuje na dzień wygaśnięcia umowy.</t>
  </si>
  <si>
    <t>§ 9</t>
  </si>
  <si>
    <t>1. Wszelkie opłaty związane z dzierżawą gruntów, w tym podatki oraz związane z zawarciem umowy ponosi Dzierżawca.</t>
  </si>
  <si>
    <t xml:space="preserve">2. Jeżeli zgodnie z obowiązującymi przepisami prawa obowiązek podatkowy ciążyłby na Wydzierżawiającym to wówczas o kwotę zapłaconego przez 
</t>
  </si>
  <si>
    <t xml:space="preserve">    Wydzierżawiającego należnego podatku powiększona zostanie kwota czynszu, o którym mowa w niniejszej umowie.</t>
  </si>
  <si>
    <t>3. W przypadku, gdy właściwy organ podatkowy wyda decyzję administracyjną, określającą Wydzierżawiającego jako zobowiązanego z tytułu podatku od</t>
  </si>
  <si>
    <t xml:space="preserve">   nieruchomości/rolnego/leśnego w zakresie gruntów będących przedmiotem niniejszej umowy to wynagrodzenie należne wydzierżawiającemu </t>
  </si>
  <si>
    <t xml:space="preserve">   za okres objęty decyzją zostanie powiększone o kwotę podatku zapłaconego przez Wydzierżawiającego, a zwróconego przez organ podatkowy Dzierżawcy.</t>
  </si>
  <si>
    <t>§ 10</t>
  </si>
  <si>
    <t>Strony dopuszczają możliwość wcześniejszego rozwiązania umowy w każdym terminie za zgodą stron.</t>
  </si>
  <si>
    <t>§ 11</t>
  </si>
  <si>
    <t>Wszelkie spory wynikłe między stronami przy wykonywaniu niniejszej umowy strony  rozstzygać będą polubownie,</t>
  </si>
  <si>
    <t>a w razie nie dojścia do porozumienia w terminie 14 dni od zaistnienia sporu, będą rozpatrywane przez Sądy powszechne</t>
  </si>
  <si>
    <t xml:space="preserve"> własciwe miejscowo ze względu na siedzibę Wydzierżawiającego.</t>
  </si>
  <si>
    <t>§ 12</t>
  </si>
  <si>
    <t>1. Umowa niniejsza przez strony całkowicie zrozumiana, przyjęta i podpisana, sporządzona jest w 2 jednobrzmiących egzemplarzach,</t>
  </si>
  <si>
    <t xml:space="preserve">   po jednym dla każdej ze stron.</t>
  </si>
  <si>
    <t>2. Ewentualne zmiany postanowień umowy wymagają dla swej ważności formy pisemnej pod rygorem nieważności.</t>
  </si>
  <si>
    <t>§ 13</t>
  </si>
  <si>
    <t>Administratorem danych osobowych Dzierżawcy przetwarzanych w związku z zawarciem i realizacją niniejszej umowy jest Nadleśnictwo Jarocin.</t>
  </si>
  <si>
    <t>Podstawą przetwarzania danych osobowych jest art. 6 ust. 1 lit. b Rozporządzenia Parlamentu Europejskiego i Rady (UE) 2016/679</t>
  </si>
  <si>
    <t xml:space="preserve"> z dnia 27 kwietnia 2016 roku w sprawie ochrony osób fizycznych w związku z przetwarzaniem danych osobowych i w sprawie swobodnego przepływu</t>
  </si>
  <si>
    <t xml:space="preserve"> takich danych oraz uchylenia dyrektywy 95/46/WE, przetwarzanie jest niezbędne do wykonania umowy, której stroną jest osoba, której dane dotyczą lub </t>
  </si>
  <si>
    <t>do podjęcia działań na  żądanie osoby, której dane dotyczą, przed zawarciem umowy.</t>
  </si>
  <si>
    <r>
      <t xml:space="preserve">Pełna treść informacji na temat przetwarzanie danych osobowych dostępna jest na stronie internetowej </t>
    </r>
    <r>
      <rPr>
        <u/>
        <sz val="10"/>
        <color rgb="FF0070C0"/>
        <rFont val="Arial CE"/>
        <charset val="238"/>
      </rPr>
      <t>http://www.jarocin.poznan.lasy.gov.pl</t>
    </r>
  </si>
  <si>
    <t xml:space="preserve"> oraz w siedzibie Administratora.</t>
  </si>
  <si>
    <t>Niniejszym Dzierżawca oświadcza, że zapoznał się z treścią obowiązku informacyjnego dotyczącego przetwarzania danych osobowych,</t>
  </si>
  <si>
    <t xml:space="preserve"> o którym mowa powyżej.</t>
  </si>
  <si>
    <t>§ 14</t>
  </si>
  <si>
    <t>W sprawach nie ureglowanych umową mają zastosowanie przepisy Kodeksu Cywilnego.</t>
  </si>
  <si>
    <t>Dzierżawca</t>
  </si>
  <si>
    <t xml:space="preserve"> </t>
  </si>
  <si>
    <t>Wydzierżawiający</t>
  </si>
  <si>
    <t xml:space="preserve">    w Dzienniku Urzędowym Rzeczypospolitej Polskiej "Monitor Polski" za półrocze poprzedzające  naliczenie czynszu dzierżawnego, z tym</t>
  </si>
  <si>
    <t xml:space="preserve">    zastrzeżeniem, że czynsz nie będzie ulegał zmianie w przypadku spadku cen. W tej sytuacji obowiązywać będzie czynsz jak za rok poprzedni.</t>
  </si>
  <si>
    <t xml:space="preserve">    pomnożonej przez średnią cenę skupu pszenicy wskazaną w obwieszczeniu Prezesa Głównego Urzędu Statystycznego,  ogłaszaną</t>
  </si>
  <si>
    <r>
      <t xml:space="preserve">    corocznie i stanowi iloczyn należności za dzierżawę  w q pszenicy za całą powierzchnię według </t>
    </r>
    <r>
      <rPr>
        <sz val="10"/>
        <rFont val="Arial CE"/>
        <charset val="238"/>
      </rPr>
      <t xml:space="preserve">stawki zaoferowanej w przetargu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</si>
</sst>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i/>
      <sz val="10"/>
      <name val="Times New Roman CE"/>
      <charset val="238"/>
    </font>
    <font>
      <sz val="10"/>
      <name val="Times New Roman CE"/>
      <charset val="238"/>
    </font>
    <font>
      <i/>
      <sz val="8"/>
      <name val="X Arial PS"/>
      <family val="2"/>
    </font>
    <font>
      <i/>
      <sz val="9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b/>
      <i/>
      <sz val="10"/>
      <name val="CG Times CE"/>
      <charset val="238"/>
    </font>
    <font>
      <u/>
      <sz val="10"/>
      <color rgb="FF0070C0"/>
      <name val="Arial CE"/>
      <charset val="238"/>
    </font>
    <font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7" fillId="0" borderId="0"/>
    <xf numFmtId="0" fontId="18" fillId="0" borderId="0" applyNumberFormat="0" applyFont="0" applyFill="0" applyBorder="0" applyAlignment="0" applyProtection="0">
      <alignment vertical="top"/>
    </xf>
    <xf numFmtId="0" fontId="17" fillId="0" borderId="0"/>
    <xf numFmtId="0" fontId="17" fillId="0" borderId="0"/>
    <xf numFmtId="0" fontId="17" fillId="0" borderId="0"/>
    <xf numFmtId="0" fontId="1" fillId="0" borderId="0"/>
  </cellStyleXfs>
  <cellXfs count="12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3" xfId="0" quotePrefix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3" xfId="0" quotePrefix="1" applyBorder="1" applyAlignment="1">
      <alignment horizontal="center" vertical="center" textRotation="90" wrapText="1"/>
    </xf>
    <xf numFmtId="0" fontId="0" fillId="0" borderId="1" xfId="0" quotePrefix="1" applyFont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/>
    <xf numFmtId="0" fontId="0" fillId="0" borderId="6" xfId="0" applyFont="1" applyFill="1" applyBorder="1"/>
    <xf numFmtId="164" fontId="7" fillId="0" borderId="5" xfId="0" applyNumberFormat="1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164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0" fillId="0" borderId="5" xfId="0" applyFont="1" applyFill="1" applyBorder="1"/>
    <xf numFmtId="0" fontId="6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/>
    <xf numFmtId="0" fontId="0" fillId="0" borderId="8" xfId="0" applyFont="1" applyFill="1" applyBorder="1"/>
    <xf numFmtId="164" fontId="7" fillId="0" borderId="8" xfId="0" applyNumberFormat="1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0" fontId="0" fillId="0" borderId="3" xfId="0" applyBorder="1"/>
    <xf numFmtId="2" fontId="10" fillId="0" borderId="1" xfId="0" applyNumberFormat="1" applyFont="1" applyBorder="1" applyAlignment="1">
      <alignment horizontal="center"/>
    </xf>
    <xf numFmtId="165" fontId="10" fillId="0" borderId="10" xfId="0" applyNumberFormat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2" fontId="10" fillId="0" borderId="0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2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10" fillId="0" borderId="12" xfId="0" applyFont="1" applyBorder="1"/>
    <xf numFmtId="164" fontId="10" fillId="0" borderId="12" xfId="0" applyNumberFormat="1" applyFont="1" applyBorder="1"/>
    <xf numFmtId="0" fontId="12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0" fillId="0" borderId="17" xfId="0" applyFont="1" applyBorder="1"/>
    <xf numFmtId="164" fontId="10" fillId="0" borderId="17" xfId="0" applyNumberFormat="1" applyFont="1" applyBorder="1"/>
    <xf numFmtId="0" fontId="7" fillId="0" borderId="17" xfId="0" applyFont="1" applyBorder="1"/>
    <xf numFmtId="0" fontId="12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10" fillId="0" borderId="22" xfId="0" applyFont="1" applyBorder="1"/>
    <xf numFmtId="164" fontId="10" fillId="0" borderId="22" xfId="0" applyNumberFormat="1" applyFont="1" applyBorder="1"/>
    <xf numFmtId="0" fontId="12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10" fillId="0" borderId="25" xfId="0" applyFont="1" applyBorder="1"/>
    <xf numFmtId="0" fontId="10" fillId="0" borderId="26" xfId="0" applyFont="1" applyBorder="1"/>
    <xf numFmtId="0" fontId="10" fillId="0" borderId="24" xfId="0" applyFont="1" applyBorder="1"/>
    <xf numFmtId="164" fontId="10" fillId="0" borderId="24" xfId="0" applyNumberFormat="1" applyFont="1" applyBorder="1"/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164" fontId="10" fillId="0" borderId="0" xfId="0" applyNumberFormat="1" applyFont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wrapText="1"/>
    </xf>
    <xf numFmtId="0" fontId="13" fillId="0" borderId="0" xfId="0" quotePrefix="1" applyFont="1" applyFill="1" applyAlignment="1">
      <alignment horizontal="left"/>
    </xf>
    <xf numFmtId="14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/>
    <xf numFmtId="0" fontId="0" fillId="0" borderId="0" xfId="0" applyAlignment="1">
      <alignment horizontal="left" wrapText="1"/>
    </xf>
    <xf numFmtId="0" fontId="0" fillId="0" borderId="0" xfId="0" quotePrefix="1" applyAlignment="1">
      <alignment horizontal="left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6" fillId="0" borderId="18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27" xfId="0" applyFont="1" applyFill="1" applyBorder="1" applyAlignment="1">
      <alignment vertical="top" wrapText="1"/>
    </xf>
    <xf numFmtId="0" fontId="6" fillId="0" borderId="28" xfId="0" applyFont="1" applyFill="1" applyBorder="1" applyAlignment="1">
      <alignment vertical="top" wrapText="1"/>
    </xf>
    <xf numFmtId="0" fontId="6" fillId="0" borderId="29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Font="1"/>
    <xf numFmtId="0" fontId="6" fillId="0" borderId="13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3">
    <cellStyle name="Hyperlink" xfId="1"/>
    <cellStyle name="Normalny" xfId="0" builtinId="0"/>
    <cellStyle name="Normalny 10" xfId="2"/>
    <cellStyle name="Normalny 11" xfId="3"/>
    <cellStyle name="Normalny 12" xfId="4"/>
    <cellStyle name="Normalny 2" xfId="5"/>
    <cellStyle name="Normalny 3" xfId="6"/>
    <cellStyle name="Normalny 4" xfId="7"/>
    <cellStyle name="Normalny 5" xfId="8"/>
    <cellStyle name="Normalny 6" xfId="9"/>
    <cellStyle name="Normalny 7" xfId="10"/>
    <cellStyle name="Normalny 8" xfId="11"/>
    <cellStyle name="Normalny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</xdr:colOff>
      <xdr:row>2</xdr:row>
      <xdr:rowOff>142875</xdr:rowOff>
    </xdr:from>
    <xdr:to>
      <xdr:col>8</xdr:col>
      <xdr:colOff>374332</xdr:colOff>
      <xdr:row>6</xdr:row>
      <xdr:rowOff>260985</xdr:rowOff>
    </xdr:to>
    <xdr:pic>
      <xdr:nvPicPr>
        <xdr:cNvPr id="2" name="Picture 2" descr="Jarocin logo L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" y="310515"/>
          <a:ext cx="652462" cy="887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la%20Pani%20Hani/Do%20sprawdzenia/Dla%20Pani%20Hani/Do%20sprawdzenia/Users/hanna.silska/AppData/Local/Microsoft/Windows/INetCache/Content.Outlook/OHG0R5C4/Users/EWELIN~1.KLO/AppData/Local/Temp/D_Hania/Moje%20dokumenty/Gr_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&#346;NICTWO%20BRZECZK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la%20Pani%20Hani/Do%20sprawdzenia/Grunty%20v3nPUL%201205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8"/>
      <sheetName val="Arkusz6"/>
      <sheetName val="Arkusz7"/>
      <sheetName val="Grunty ogółem"/>
      <sheetName val="Aneks do um. dzier.Szczotka"/>
      <sheetName val="Aneks do um. dzier. Kłosowska"/>
      <sheetName val="Przydział gruntu"/>
      <sheetName val="Um. dzierżawy 97"/>
      <sheetName val="Um. dzierżawy 99"/>
      <sheetName val="Um. dzierżawy (2)"/>
      <sheetName val="gr SILP"/>
      <sheetName val="Arkusz1"/>
      <sheetName val="Arkusz4"/>
      <sheetName val="Arkusz5"/>
      <sheetName val="Arkusz2"/>
      <sheetName val="Arkusz3"/>
      <sheetName val="Zamienniki oraz stawka za q"/>
      <sheetName val="Miejscowości"/>
      <sheetName val="Gminy"/>
      <sheetName val="Grunty ogółem (2)"/>
      <sheetName val="Pomocniczy do wydruków"/>
      <sheetName val="Grunty ogółem (3)"/>
    </sheetNames>
    <sheetDataSet>
      <sheetData sheetId="0"/>
      <sheetData sheetId="1"/>
      <sheetData sheetId="2"/>
      <sheetData sheetId="3">
        <row r="3">
          <cell r="A3" t="str">
            <v>683.1</v>
          </cell>
          <cell r="B3">
            <v>683</v>
          </cell>
          <cell r="C3">
            <v>1</v>
          </cell>
          <cell r="D3" t="str">
            <v>Pohl  Henryk</v>
          </cell>
          <cell r="E3" t="str">
            <v>Osiek 20</v>
          </cell>
          <cell r="F3" t="str">
            <v>63-242 Mieszków</v>
          </cell>
          <cell r="G3" t="str">
            <v>Jarocin</v>
          </cell>
          <cell r="H3" t="str">
            <v>Jaraczewo</v>
          </cell>
          <cell r="I3" t="str">
            <v>Bielejewo</v>
          </cell>
          <cell r="J3" t="str">
            <v>274 d</v>
          </cell>
          <cell r="K3">
            <v>1.36</v>
          </cell>
          <cell r="L3" t="str">
            <v>r</v>
          </cell>
          <cell r="M3" t="str">
            <v>V</v>
          </cell>
          <cell r="O3" t="str">
            <v>D</v>
          </cell>
          <cell r="Q3" t="str">
            <v>N.Miasto</v>
          </cell>
          <cell r="R3" t="str">
            <v>rVD</v>
          </cell>
          <cell r="S3" t="str">
            <v/>
          </cell>
          <cell r="T3" t="str">
            <v/>
          </cell>
          <cell r="U3" t="str">
            <v/>
          </cell>
          <cell r="V3">
            <v>1.25</v>
          </cell>
          <cell r="W3">
            <v>1.7</v>
          </cell>
          <cell r="X3">
            <v>37.19</v>
          </cell>
          <cell r="Y3">
            <v>63.22</v>
          </cell>
          <cell r="Z3">
            <v>1</v>
          </cell>
          <cell r="AA3" t="str">
            <v>r1V</v>
          </cell>
        </row>
        <row r="4">
          <cell r="A4" t="str">
            <v>683.2</v>
          </cell>
          <cell r="B4">
            <v>683</v>
          </cell>
          <cell r="C4">
            <v>2</v>
          </cell>
          <cell r="D4" t="str">
            <v>Pohl  Henryk</v>
          </cell>
          <cell r="E4" t="str">
            <v>Osiek 20</v>
          </cell>
          <cell r="F4" t="str">
            <v>63-242 Mieszków</v>
          </cell>
          <cell r="G4" t="str">
            <v>Jarocin</v>
          </cell>
          <cell r="H4" t="str">
            <v>Jaraczewo</v>
          </cell>
          <cell r="I4" t="str">
            <v>Bielejewo</v>
          </cell>
          <cell r="J4" t="str">
            <v>280 b</v>
          </cell>
          <cell r="K4">
            <v>0.17</v>
          </cell>
          <cell r="L4" t="str">
            <v>p</v>
          </cell>
          <cell r="M4" t="str">
            <v>VI</v>
          </cell>
          <cell r="O4" t="str">
            <v>D</v>
          </cell>
          <cell r="Q4" t="str">
            <v>N.Miasto</v>
          </cell>
          <cell r="R4" t="str">
            <v>pVID</v>
          </cell>
          <cell r="S4" t="str">
            <v/>
          </cell>
          <cell r="T4" t="str">
            <v/>
          </cell>
          <cell r="U4" t="str">
            <v/>
          </cell>
          <cell r="V4">
            <v>0.5</v>
          </cell>
          <cell r="W4">
            <v>0.09</v>
          </cell>
          <cell r="X4">
            <v>37.19</v>
          </cell>
          <cell r="Y4">
            <v>3.35</v>
          </cell>
          <cell r="Z4">
            <v>1</v>
          </cell>
          <cell r="AA4" t="str">
            <v>p1VI</v>
          </cell>
        </row>
        <row r="5">
          <cell r="A5" t="str">
            <v>1415.1</v>
          </cell>
          <cell r="B5">
            <v>1415</v>
          </cell>
          <cell r="C5">
            <v>1</v>
          </cell>
          <cell r="D5" t="str">
            <v>Adamkiewicz Mirosław</v>
          </cell>
          <cell r="E5" t="str">
            <v>Strzyżewko 34</v>
          </cell>
          <cell r="F5" t="str">
            <v>63-207 Rusko</v>
          </cell>
          <cell r="G5" t="str">
            <v>Jaraczewo</v>
          </cell>
          <cell r="H5" t="str">
            <v>Jaraczewo</v>
          </cell>
          <cell r="I5" t="str">
            <v>Cerekwica</v>
          </cell>
          <cell r="J5" t="str">
            <v>364 a</v>
          </cell>
          <cell r="K5">
            <v>0.28999999999999998</v>
          </cell>
          <cell r="L5" t="str">
            <v>ł</v>
          </cell>
          <cell r="M5" t="str">
            <v>IV</v>
          </cell>
          <cell r="O5" t="str">
            <v>D</v>
          </cell>
          <cell r="Q5" t="str">
            <v>Góra</v>
          </cell>
          <cell r="R5" t="str">
            <v>łIVD</v>
          </cell>
          <cell r="S5" t="str">
            <v/>
          </cell>
          <cell r="T5" t="str">
            <v/>
          </cell>
          <cell r="U5" t="str">
            <v/>
          </cell>
          <cell r="V5">
            <v>1.5</v>
          </cell>
          <cell r="W5">
            <v>0.44</v>
          </cell>
          <cell r="X5">
            <v>37.19</v>
          </cell>
          <cell r="Y5">
            <v>16.36</v>
          </cell>
          <cell r="Z5">
            <v>1</v>
          </cell>
          <cell r="AA5" t="str">
            <v>ł1IV</v>
          </cell>
        </row>
        <row r="6">
          <cell r="A6" t="str">
            <v>1415.2</v>
          </cell>
          <cell r="B6">
            <v>1415</v>
          </cell>
          <cell r="C6">
            <v>2</v>
          </cell>
          <cell r="D6" t="str">
            <v>Adamkiewicz Mirosław</v>
          </cell>
          <cell r="E6" t="str">
            <v>Strzyżewko 34</v>
          </cell>
          <cell r="F6" t="str">
            <v>63-207 Rusko</v>
          </cell>
          <cell r="G6" t="str">
            <v>Jaraczewo</v>
          </cell>
          <cell r="H6" t="str">
            <v>Jaraczewo</v>
          </cell>
          <cell r="I6" t="str">
            <v>Cerekwica</v>
          </cell>
          <cell r="J6" t="str">
            <v>364 g</v>
          </cell>
          <cell r="K6">
            <v>0.32</v>
          </cell>
          <cell r="L6" t="str">
            <v>r</v>
          </cell>
          <cell r="M6" t="str">
            <v>IV</v>
          </cell>
          <cell r="N6" t="str">
            <v>b</v>
          </cell>
          <cell r="O6" t="str">
            <v>D</v>
          </cell>
          <cell r="Q6" t="str">
            <v>Góra</v>
          </cell>
          <cell r="R6" t="str">
            <v>rIVD</v>
          </cell>
          <cell r="S6" t="str">
            <v/>
          </cell>
          <cell r="T6" t="str">
            <v/>
          </cell>
          <cell r="U6" t="str">
            <v/>
          </cell>
          <cell r="V6">
            <v>1.5</v>
          </cell>
          <cell r="W6">
            <v>0.48</v>
          </cell>
          <cell r="X6">
            <v>37.19</v>
          </cell>
          <cell r="Y6">
            <v>17.850000000000001</v>
          </cell>
          <cell r="Z6">
            <v>1</v>
          </cell>
          <cell r="AA6" t="str">
            <v>r1IVb</v>
          </cell>
        </row>
        <row r="7">
          <cell r="A7" t="str">
            <v>1883.1</v>
          </cell>
          <cell r="B7">
            <v>1883</v>
          </cell>
          <cell r="C7">
            <v>1</v>
          </cell>
          <cell r="D7" t="str">
            <v>Wiertelak Marek</v>
          </cell>
          <cell r="E7" t="str">
            <v>Cerekwica 31</v>
          </cell>
          <cell r="F7" t="str">
            <v>63-233 Jaraczewo</v>
          </cell>
          <cell r="G7" t="str">
            <v>Jaraczewo</v>
          </cell>
          <cell r="H7" t="str">
            <v>Jaraczewo</v>
          </cell>
          <cell r="I7" t="str">
            <v>Cerekwica</v>
          </cell>
          <cell r="J7" t="str">
            <v>364 i</v>
          </cell>
          <cell r="K7">
            <v>0.77</v>
          </cell>
          <cell r="L7" t="str">
            <v>r</v>
          </cell>
          <cell r="M7" t="str">
            <v>IV</v>
          </cell>
          <cell r="N7" t="str">
            <v>b</v>
          </cell>
          <cell r="O7" t="str">
            <v>D</v>
          </cell>
          <cell r="Q7" t="str">
            <v>Góra</v>
          </cell>
          <cell r="R7" t="str">
            <v>rIVD</v>
          </cell>
          <cell r="S7" t="str">
            <v/>
          </cell>
          <cell r="T7" t="str">
            <v/>
          </cell>
          <cell r="U7" t="str">
            <v/>
          </cell>
          <cell r="V7">
            <v>1.5</v>
          </cell>
          <cell r="W7">
            <v>1.1599999999999999</v>
          </cell>
          <cell r="X7">
            <v>37.19</v>
          </cell>
          <cell r="Y7">
            <v>43.14</v>
          </cell>
          <cell r="Z7">
            <v>1</v>
          </cell>
          <cell r="AA7" t="str">
            <v>r1IVb</v>
          </cell>
        </row>
        <row r="8">
          <cell r="A8" t="str">
            <v>1453.1</v>
          </cell>
          <cell r="B8">
            <v>1453</v>
          </cell>
          <cell r="C8">
            <v>1</v>
          </cell>
          <cell r="D8" t="str">
            <v>Jankowiak Ireneusz</v>
          </cell>
          <cell r="E8" t="str">
            <v>Roszków 101</v>
          </cell>
          <cell r="F8" t="str">
            <v>63-200 Jarocin</v>
          </cell>
          <cell r="G8" t="str">
            <v>Jarocin</v>
          </cell>
          <cell r="H8" t="str">
            <v>Jaraczewo</v>
          </cell>
          <cell r="I8" t="str">
            <v>Góra</v>
          </cell>
          <cell r="J8" t="str">
            <v>256 a</v>
          </cell>
          <cell r="K8">
            <v>0.75</v>
          </cell>
          <cell r="L8" t="str">
            <v>r</v>
          </cell>
          <cell r="M8" t="str">
            <v>III</v>
          </cell>
          <cell r="N8" t="str">
            <v>a</v>
          </cell>
          <cell r="O8" t="str">
            <v>D</v>
          </cell>
          <cell r="Q8" t="str">
            <v>Roszków</v>
          </cell>
          <cell r="R8" t="str">
            <v>rIIID</v>
          </cell>
          <cell r="S8" t="str">
            <v/>
          </cell>
          <cell r="T8" t="str">
            <v/>
          </cell>
          <cell r="U8" t="str">
            <v/>
          </cell>
          <cell r="V8">
            <v>1.75</v>
          </cell>
          <cell r="W8">
            <v>1.31</v>
          </cell>
          <cell r="X8">
            <v>37.19</v>
          </cell>
          <cell r="Y8">
            <v>48.72</v>
          </cell>
          <cell r="Z8">
            <v>1</v>
          </cell>
          <cell r="AA8" t="str">
            <v>r1IIIa</v>
          </cell>
        </row>
        <row r="9">
          <cell r="A9" t="str">
            <v>815.1</v>
          </cell>
          <cell r="B9">
            <v>815</v>
          </cell>
          <cell r="C9">
            <v>1</v>
          </cell>
          <cell r="D9" t="str">
            <v>Koło Łowieckie nr 28</v>
          </cell>
          <cell r="E9" t="str">
            <v>Brzostów 11 d</v>
          </cell>
          <cell r="F9" t="str">
            <v>63-231 Góra</v>
          </cell>
          <cell r="G9" t="str">
            <v>Jarocin</v>
          </cell>
          <cell r="H9" t="str">
            <v>Jaraczewo</v>
          </cell>
          <cell r="I9" t="str">
            <v>Góra</v>
          </cell>
          <cell r="J9" t="str">
            <v>256 a</v>
          </cell>
          <cell r="K9">
            <v>0.25</v>
          </cell>
          <cell r="L9" t="str">
            <v>r</v>
          </cell>
          <cell r="M9" t="str">
            <v>III</v>
          </cell>
          <cell r="N9" t="str">
            <v>a</v>
          </cell>
          <cell r="O9" t="str">
            <v>E</v>
          </cell>
          <cell r="Q9" t="str">
            <v>Roszków</v>
          </cell>
          <cell r="R9" t="str">
            <v>rIIIE</v>
          </cell>
          <cell r="S9" t="str">
            <v/>
          </cell>
          <cell r="T9" t="str">
            <v/>
          </cell>
          <cell r="U9" t="str">
            <v/>
          </cell>
          <cell r="V9">
            <v>1.75</v>
          </cell>
          <cell r="W9">
            <v>0.44</v>
          </cell>
          <cell r="X9">
            <v>37.19</v>
          </cell>
          <cell r="Y9">
            <v>16.36</v>
          </cell>
          <cell r="Z9">
            <v>1</v>
          </cell>
          <cell r="AA9" t="str">
            <v>r1IIIa</v>
          </cell>
        </row>
        <row r="10">
          <cell r="A10" t="str">
            <v>674.1</v>
          </cell>
          <cell r="B10">
            <v>674</v>
          </cell>
          <cell r="C10">
            <v>1</v>
          </cell>
          <cell r="D10" t="str">
            <v>Pawlak Marek</v>
          </cell>
          <cell r="E10" t="str">
            <v>Parzęczew 44</v>
          </cell>
          <cell r="F10" t="str">
            <v>63-231 Góra</v>
          </cell>
          <cell r="G10" t="str">
            <v>Jaraczewo</v>
          </cell>
          <cell r="H10" t="str">
            <v>Jaraczewo</v>
          </cell>
          <cell r="I10" t="str">
            <v>Góra</v>
          </cell>
          <cell r="J10" t="str">
            <v>253 g</v>
          </cell>
          <cell r="K10">
            <v>0.61</v>
          </cell>
          <cell r="L10" t="str">
            <v>r</v>
          </cell>
          <cell r="M10" t="str">
            <v>III</v>
          </cell>
          <cell r="N10" t="str">
            <v>a</v>
          </cell>
          <cell r="O10" t="str">
            <v>A</v>
          </cell>
          <cell r="Q10" t="str">
            <v>Roszków</v>
          </cell>
          <cell r="R10" t="str">
            <v>rIIIA</v>
          </cell>
          <cell r="S10">
            <v>1</v>
          </cell>
          <cell r="T10" t="str">
            <v>r1IIIa</v>
          </cell>
          <cell r="U10">
            <v>1.01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</v>
          </cell>
          <cell r="AA10" t="str">
            <v>r1IIIa</v>
          </cell>
        </row>
        <row r="11">
          <cell r="A11" t="str">
            <v>674.2</v>
          </cell>
          <cell r="B11">
            <v>674</v>
          </cell>
          <cell r="C11">
            <v>2</v>
          </cell>
          <cell r="D11" t="str">
            <v>Pawlak Marek</v>
          </cell>
          <cell r="E11" t="str">
            <v>Parzęczew 44</v>
          </cell>
          <cell r="F11" t="str">
            <v>63-231 Góra</v>
          </cell>
          <cell r="G11" t="str">
            <v>Jaraczewo</v>
          </cell>
          <cell r="H11" t="str">
            <v>Jaraczewo</v>
          </cell>
          <cell r="I11" t="str">
            <v>Góra</v>
          </cell>
          <cell r="J11" t="str">
            <v>253 g</v>
          </cell>
          <cell r="K11">
            <v>2.66</v>
          </cell>
          <cell r="L11" t="str">
            <v>r</v>
          </cell>
          <cell r="M11" t="str">
            <v>III</v>
          </cell>
          <cell r="N11" t="str">
            <v>a</v>
          </cell>
          <cell r="O11" t="str">
            <v>B</v>
          </cell>
          <cell r="Q11" t="str">
            <v>Roszków</v>
          </cell>
          <cell r="R11" t="str">
            <v>rIIIB</v>
          </cell>
          <cell r="S11" t="str">
            <v/>
          </cell>
          <cell r="T11" t="str">
            <v/>
          </cell>
          <cell r="U11" t="str">
            <v/>
          </cell>
          <cell r="V11">
            <v>0.75</v>
          </cell>
          <cell r="W11">
            <v>2</v>
          </cell>
          <cell r="X11">
            <v>37.19</v>
          </cell>
          <cell r="Y11">
            <v>74.38</v>
          </cell>
          <cell r="Z11">
            <v>1</v>
          </cell>
          <cell r="AA11" t="str">
            <v>r1IIIa</v>
          </cell>
        </row>
        <row r="12">
          <cell r="A12" t="str">
            <v>1322.1</v>
          </cell>
          <cell r="B12">
            <v>1322</v>
          </cell>
          <cell r="C12">
            <v>1</v>
          </cell>
          <cell r="D12" t="str">
            <v>Polerowicz Barbara</v>
          </cell>
          <cell r="E12" t="str">
            <v>ul.Chobrego 75</v>
          </cell>
          <cell r="F12" t="str">
            <v>63-200 Jarocin</v>
          </cell>
          <cell r="G12" t="str">
            <v>Jarocin</v>
          </cell>
          <cell r="H12" t="str">
            <v>Jaraczewo</v>
          </cell>
          <cell r="I12" t="str">
            <v>Góra</v>
          </cell>
          <cell r="J12" t="str">
            <v>253 g</v>
          </cell>
          <cell r="K12">
            <v>0.23</v>
          </cell>
          <cell r="L12" t="str">
            <v>r</v>
          </cell>
          <cell r="M12" t="str">
            <v>III</v>
          </cell>
          <cell r="N12" t="str">
            <v>a</v>
          </cell>
          <cell r="O12" t="str">
            <v>C</v>
          </cell>
          <cell r="Q12" t="str">
            <v>Roszków</v>
          </cell>
          <cell r="R12" t="str">
            <v>rIIIC</v>
          </cell>
          <cell r="S12" t="str">
            <v/>
          </cell>
          <cell r="T12" t="str">
            <v/>
          </cell>
          <cell r="U12" t="str">
            <v/>
          </cell>
          <cell r="V12">
            <v>0.75</v>
          </cell>
          <cell r="W12">
            <v>0.17</v>
          </cell>
          <cell r="X12">
            <v>37.19</v>
          </cell>
          <cell r="Y12">
            <v>6.32</v>
          </cell>
          <cell r="Z12">
            <v>1</v>
          </cell>
          <cell r="AA12" t="str">
            <v>r1IIIa</v>
          </cell>
        </row>
        <row r="13">
          <cell r="A13" t="str">
            <v>1322.2</v>
          </cell>
          <cell r="B13">
            <v>1322</v>
          </cell>
          <cell r="C13">
            <v>2</v>
          </cell>
          <cell r="D13" t="str">
            <v>Polerowicz Barbara</v>
          </cell>
          <cell r="E13" t="str">
            <v>ul.Chobrego 75</v>
          </cell>
          <cell r="F13" t="str">
            <v>63-200 Jarocin</v>
          </cell>
          <cell r="G13" t="str">
            <v>Jarocin</v>
          </cell>
          <cell r="H13" t="str">
            <v>Jaraczewo</v>
          </cell>
          <cell r="I13" t="str">
            <v>Góra</v>
          </cell>
          <cell r="J13" t="str">
            <v>256 a</v>
          </cell>
          <cell r="K13">
            <v>0.61</v>
          </cell>
          <cell r="L13" t="str">
            <v>r</v>
          </cell>
          <cell r="M13" t="str">
            <v>III</v>
          </cell>
          <cell r="N13" t="str">
            <v>a</v>
          </cell>
          <cell r="O13" t="str">
            <v>A</v>
          </cell>
          <cell r="Q13" t="str">
            <v>Roszków</v>
          </cell>
          <cell r="R13" t="str">
            <v>rIIIA</v>
          </cell>
          <cell r="S13">
            <v>1</v>
          </cell>
          <cell r="T13" t="str">
            <v>r1IIIa</v>
          </cell>
          <cell r="U13">
            <v>1.01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</v>
          </cell>
          <cell r="AA13" t="str">
            <v>r1IIIa</v>
          </cell>
        </row>
        <row r="14">
          <cell r="A14" t="str">
            <v>1322.3</v>
          </cell>
          <cell r="B14">
            <v>1322</v>
          </cell>
          <cell r="C14">
            <v>3</v>
          </cell>
          <cell r="D14" t="str">
            <v>Polerowicz Barbara</v>
          </cell>
          <cell r="E14" t="str">
            <v>ul.Chobrego 75</v>
          </cell>
          <cell r="F14" t="str">
            <v>63-200 Jarocin</v>
          </cell>
          <cell r="G14" t="str">
            <v>Jarocin</v>
          </cell>
          <cell r="H14" t="str">
            <v>Jaraczewo</v>
          </cell>
          <cell r="I14" t="str">
            <v>Góra</v>
          </cell>
          <cell r="J14" t="str">
            <v>256 a</v>
          </cell>
          <cell r="K14">
            <v>0.66</v>
          </cell>
          <cell r="L14" t="str">
            <v>r</v>
          </cell>
          <cell r="M14" t="str">
            <v>III</v>
          </cell>
          <cell r="N14" t="str">
            <v>a</v>
          </cell>
          <cell r="O14" t="str">
            <v>C</v>
          </cell>
          <cell r="Q14" t="str">
            <v>Roszków</v>
          </cell>
          <cell r="R14" t="str">
            <v>rIIIC</v>
          </cell>
          <cell r="S14" t="str">
            <v/>
          </cell>
          <cell r="T14" t="str">
            <v/>
          </cell>
          <cell r="U14" t="str">
            <v/>
          </cell>
          <cell r="V14">
            <v>0.75</v>
          </cell>
          <cell r="W14">
            <v>0.5</v>
          </cell>
          <cell r="X14">
            <v>37.19</v>
          </cell>
          <cell r="Y14">
            <v>18.600000000000001</v>
          </cell>
          <cell r="Z14">
            <v>1</v>
          </cell>
          <cell r="AA14" t="str">
            <v>r1IIIa</v>
          </cell>
        </row>
        <row r="15">
          <cell r="A15" t="str">
            <v>1543.1</v>
          </cell>
          <cell r="B15">
            <v>1543</v>
          </cell>
          <cell r="C15">
            <v>1</v>
          </cell>
          <cell r="D15" t="str">
            <v>Szymczak Marian</v>
          </cell>
          <cell r="E15" t="str">
            <v>ul. Maratońska 23</v>
          </cell>
          <cell r="F15" t="str">
            <v>63-200 Jarocin</v>
          </cell>
          <cell r="G15" t="str">
            <v>Jarocin</v>
          </cell>
          <cell r="H15" t="str">
            <v>Jaraczewo</v>
          </cell>
          <cell r="I15" t="str">
            <v>Góra</v>
          </cell>
          <cell r="J15" t="str">
            <v>256 a</v>
          </cell>
          <cell r="K15">
            <v>0.61</v>
          </cell>
          <cell r="L15" t="str">
            <v>r</v>
          </cell>
          <cell r="M15" t="str">
            <v>III</v>
          </cell>
          <cell r="N15" t="str">
            <v>a</v>
          </cell>
          <cell r="O15" t="str">
            <v>A</v>
          </cell>
          <cell r="Q15" t="str">
            <v>Roszków</v>
          </cell>
          <cell r="R15" t="str">
            <v>rIIIA</v>
          </cell>
          <cell r="S15">
            <v>1</v>
          </cell>
          <cell r="T15" t="str">
            <v>r1IIIa</v>
          </cell>
          <cell r="U15">
            <v>1.01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</v>
          </cell>
          <cell r="AA15" t="str">
            <v>r1IIIa</v>
          </cell>
        </row>
        <row r="16">
          <cell r="A16" t="str">
            <v>1543.2</v>
          </cell>
          <cell r="B16">
            <v>1543</v>
          </cell>
          <cell r="C16">
            <v>2</v>
          </cell>
          <cell r="D16" t="str">
            <v>Szymczak Marian</v>
          </cell>
          <cell r="E16" t="str">
            <v>ul. Maratońska 23</v>
          </cell>
          <cell r="F16" t="str">
            <v>63-200 Jarocin</v>
          </cell>
          <cell r="G16" t="str">
            <v>Jarocin</v>
          </cell>
          <cell r="H16" t="str">
            <v>Jaraczewo</v>
          </cell>
          <cell r="I16" t="str">
            <v>Góra</v>
          </cell>
          <cell r="J16" t="str">
            <v>256 a</v>
          </cell>
          <cell r="K16">
            <v>0.39</v>
          </cell>
          <cell r="L16" t="str">
            <v>r</v>
          </cell>
          <cell r="M16" t="str">
            <v>III</v>
          </cell>
          <cell r="N16" t="str">
            <v>a</v>
          </cell>
          <cell r="O16" t="str">
            <v>C</v>
          </cell>
          <cell r="Q16" t="str">
            <v>Roszków</v>
          </cell>
          <cell r="R16" t="str">
            <v>rIIIC</v>
          </cell>
          <cell r="S16" t="str">
            <v/>
          </cell>
          <cell r="T16" t="str">
            <v/>
          </cell>
          <cell r="U16" t="str">
            <v/>
          </cell>
          <cell r="V16">
            <v>0.75</v>
          </cell>
          <cell r="W16">
            <v>0.28999999999999998</v>
          </cell>
          <cell r="X16">
            <v>37.19</v>
          </cell>
          <cell r="Y16">
            <v>10.79</v>
          </cell>
          <cell r="Z16">
            <v>1</v>
          </cell>
          <cell r="AA16" t="str">
            <v>r1IIIa</v>
          </cell>
        </row>
        <row r="17">
          <cell r="A17" t="str">
            <v>.1</v>
          </cell>
          <cell r="C17">
            <v>1</v>
          </cell>
          <cell r="D17" t="str">
            <v>brak</v>
          </cell>
          <cell r="H17" t="str">
            <v>Jaraczewo</v>
          </cell>
          <cell r="I17" t="str">
            <v>Góra</v>
          </cell>
          <cell r="J17" t="str">
            <v>282 h1</v>
          </cell>
          <cell r="K17">
            <v>0.32</v>
          </cell>
          <cell r="L17" t="str">
            <v>r</v>
          </cell>
          <cell r="M17" t="str">
            <v>IV</v>
          </cell>
          <cell r="N17" t="str">
            <v>b</v>
          </cell>
          <cell r="O17" t="str">
            <v>F</v>
          </cell>
          <cell r="Q17" t="str">
            <v>Góra</v>
          </cell>
          <cell r="R17" t="str">
            <v>rIVF</v>
          </cell>
          <cell r="S17">
            <v>1</v>
          </cell>
          <cell r="T17" t="str">
            <v>r1IVb</v>
          </cell>
          <cell r="U17">
            <v>0.26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</v>
          </cell>
          <cell r="AA17" t="str">
            <v>r1IVb</v>
          </cell>
        </row>
        <row r="18">
          <cell r="A18" t="str">
            <v>3256.1</v>
          </cell>
          <cell r="B18">
            <v>3256</v>
          </cell>
          <cell r="C18">
            <v>1</v>
          </cell>
          <cell r="D18" t="str">
            <v>Gabryszak Stanisław</v>
          </cell>
          <cell r="E18" t="str">
            <v>Brzostów 10</v>
          </cell>
          <cell r="F18" t="str">
            <v>63-233 Jaraczewo</v>
          </cell>
          <cell r="G18" t="str">
            <v>Jaraczewo</v>
          </cell>
          <cell r="H18" t="str">
            <v>Jaraczewo</v>
          </cell>
          <cell r="I18" t="str">
            <v>Góra</v>
          </cell>
          <cell r="J18" t="str">
            <v>253 h</v>
          </cell>
          <cell r="K18">
            <v>0.65</v>
          </cell>
          <cell r="L18" t="str">
            <v>ł</v>
          </cell>
          <cell r="M18" t="str">
            <v>IV</v>
          </cell>
          <cell r="O18" t="str">
            <v>D</v>
          </cell>
          <cell r="Q18" t="str">
            <v>Roszków</v>
          </cell>
          <cell r="R18" t="str">
            <v>łIVD</v>
          </cell>
          <cell r="S18" t="str">
            <v/>
          </cell>
          <cell r="T18" t="str">
            <v/>
          </cell>
          <cell r="U18" t="str">
            <v/>
          </cell>
          <cell r="V18">
            <v>1.5</v>
          </cell>
          <cell r="W18">
            <v>0.98</v>
          </cell>
          <cell r="X18">
            <v>37.19</v>
          </cell>
          <cell r="Y18">
            <v>36.450000000000003</v>
          </cell>
          <cell r="Z18">
            <v>1</v>
          </cell>
          <cell r="AA18" t="str">
            <v>ł1IV</v>
          </cell>
        </row>
        <row r="19">
          <cell r="A19" t="str">
            <v>817.1</v>
          </cell>
          <cell r="B19">
            <v>817</v>
          </cell>
          <cell r="C19">
            <v>1</v>
          </cell>
          <cell r="D19" t="str">
            <v>Koło Łowieckie nr 27</v>
          </cell>
          <cell r="E19" t="str">
            <v>Panienka 63</v>
          </cell>
          <cell r="F19" t="str">
            <v>63-231 Góra</v>
          </cell>
          <cell r="G19" t="str">
            <v>Jaraczewo</v>
          </cell>
          <cell r="H19" t="str">
            <v>Jaraczewo</v>
          </cell>
          <cell r="I19" t="str">
            <v>Góra</v>
          </cell>
          <cell r="J19" t="str">
            <v>282 h1</v>
          </cell>
          <cell r="K19">
            <v>1.1200000000000001</v>
          </cell>
          <cell r="L19" t="str">
            <v>r</v>
          </cell>
          <cell r="M19" t="str">
            <v>IV</v>
          </cell>
          <cell r="N19" t="str">
            <v>b</v>
          </cell>
          <cell r="O19" t="str">
            <v>E</v>
          </cell>
          <cell r="Q19" t="str">
            <v>Góra</v>
          </cell>
          <cell r="R19" t="str">
            <v>rIVE</v>
          </cell>
          <cell r="S19" t="str">
            <v/>
          </cell>
          <cell r="T19" t="str">
            <v/>
          </cell>
          <cell r="U19" t="str">
            <v/>
          </cell>
          <cell r="V19">
            <v>1.5</v>
          </cell>
          <cell r="W19">
            <v>1.68</v>
          </cell>
          <cell r="X19">
            <v>37.19</v>
          </cell>
          <cell r="Y19">
            <v>62.48</v>
          </cell>
          <cell r="Z19">
            <v>1</v>
          </cell>
          <cell r="AA19" t="str">
            <v>r1IVb</v>
          </cell>
        </row>
        <row r="20">
          <cell r="A20" t="str">
            <v>624.1</v>
          </cell>
          <cell r="B20">
            <v>624</v>
          </cell>
          <cell r="C20">
            <v>1</v>
          </cell>
          <cell r="D20" t="str">
            <v>Kozal Jerzy</v>
          </cell>
          <cell r="E20" t="str">
            <v>ul.Jarocińska 14</v>
          </cell>
          <cell r="F20" t="str">
            <v>63-231 Góra</v>
          </cell>
          <cell r="G20" t="str">
            <v>Jaraczewo</v>
          </cell>
          <cell r="H20" t="str">
            <v>Jaraczewo</v>
          </cell>
          <cell r="I20" t="str">
            <v>Góra</v>
          </cell>
          <cell r="J20" t="str">
            <v>278 g2</v>
          </cell>
          <cell r="K20">
            <v>0.91</v>
          </cell>
          <cell r="L20" t="str">
            <v>r</v>
          </cell>
          <cell r="M20" t="str">
            <v>IV</v>
          </cell>
          <cell r="N20" t="str">
            <v>a</v>
          </cell>
          <cell r="O20" t="str">
            <v>A</v>
          </cell>
          <cell r="Q20" t="str">
            <v>Góra</v>
          </cell>
          <cell r="R20" t="str">
            <v>rIVA</v>
          </cell>
          <cell r="S20">
            <v>1</v>
          </cell>
          <cell r="T20" t="str">
            <v>r1IVa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</v>
          </cell>
          <cell r="AA20" t="str">
            <v>r1IVa</v>
          </cell>
        </row>
        <row r="21">
          <cell r="A21" t="str">
            <v>624.2</v>
          </cell>
          <cell r="B21">
            <v>624</v>
          </cell>
          <cell r="C21">
            <v>2</v>
          </cell>
          <cell r="D21" t="str">
            <v>Kozal Jerzy</v>
          </cell>
          <cell r="E21" t="str">
            <v>ul.Jarocińska 14</v>
          </cell>
          <cell r="F21" t="str">
            <v>63-231 Góra</v>
          </cell>
          <cell r="G21" t="str">
            <v>Jaraczewo</v>
          </cell>
          <cell r="H21" t="str">
            <v>Jaraczewo</v>
          </cell>
          <cell r="I21" t="str">
            <v>Góra</v>
          </cell>
          <cell r="J21" t="str">
            <v>278 g2</v>
          </cell>
          <cell r="K21">
            <v>0.16</v>
          </cell>
          <cell r="L21" t="str">
            <v>r</v>
          </cell>
          <cell r="M21" t="str">
            <v>IV</v>
          </cell>
          <cell r="N21" t="str">
            <v>a</v>
          </cell>
          <cell r="O21" t="str">
            <v>B</v>
          </cell>
          <cell r="Q21" t="str">
            <v>Góra</v>
          </cell>
          <cell r="R21" t="str">
            <v>rIVB</v>
          </cell>
          <cell r="S21" t="str">
            <v/>
          </cell>
          <cell r="T21" t="str">
            <v/>
          </cell>
          <cell r="U21" t="str">
            <v/>
          </cell>
          <cell r="V21">
            <v>0.75</v>
          </cell>
          <cell r="W21">
            <v>0.12</v>
          </cell>
          <cell r="X21">
            <v>37.19</v>
          </cell>
          <cell r="Y21">
            <v>4.46</v>
          </cell>
          <cell r="Z21">
            <v>1</v>
          </cell>
          <cell r="AA21" t="str">
            <v>r1IVa</v>
          </cell>
        </row>
        <row r="22">
          <cell r="A22" t="str">
            <v>1490.1</v>
          </cell>
          <cell r="B22">
            <v>1490</v>
          </cell>
          <cell r="C22">
            <v>1</v>
          </cell>
          <cell r="D22" t="str">
            <v>Magda Piotr</v>
          </cell>
          <cell r="E22" t="str">
            <v>Łobzowiec 16</v>
          </cell>
          <cell r="F22" t="str">
            <v>63-233 Jaraczewo</v>
          </cell>
          <cell r="G22" t="str">
            <v>Jaraczewo</v>
          </cell>
          <cell r="H22" t="str">
            <v>Jaraczewo</v>
          </cell>
          <cell r="I22" t="str">
            <v>Góra</v>
          </cell>
          <cell r="J22" t="str">
            <v>282 h1</v>
          </cell>
          <cell r="K22">
            <v>0.63</v>
          </cell>
          <cell r="L22" t="str">
            <v>r</v>
          </cell>
          <cell r="M22" t="str">
            <v>IV</v>
          </cell>
          <cell r="N22" t="str">
            <v>b</v>
          </cell>
          <cell r="O22" t="str">
            <v>A</v>
          </cell>
          <cell r="Q22" t="str">
            <v>Góra</v>
          </cell>
          <cell r="R22" t="str">
            <v>rIVA</v>
          </cell>
          <cell r="S22">
            <v>1</v>
          </cell>
          <cell r="T22" t="str">
            <v>r1IVb</v>
          </cell>
          <cell r="U22">
            <v>0.5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</v>
          </cell>
          <cell r="AA22" t="str">
            <v>r1IVb</v>
          </cell>
        </row>
        <row r="23">
          <cell r="A23" t="str">
            <v>674.1</v>
          </cell>
          <cell r="B23">
            <v>674</v>
          </cell>
          <cell r="C23">
            <v>1</v>
          </cell>
          <cell r="D23" t="str">
            <v>Pawlak Marek</v>
          </cell>
          <cell r="E23" t="str">
            <v>Parzęczew 44</v>
          </cell>
          <cell r="F23" t="str">
            <v>63-231 Góra</v>
          </cell>
          <cell r="G23" t="str">
            <v>Jaraczewo</v>
          </cell>
          <cell r="H23" t="str">
            <v>Jaraczewo</v>
          </cell>
          <cell r="I23" t="str">
            <v>Góra</v>
          </cell>
          <cell r="J23" t="str">
            <v>253 h</v>
          </cell>
          <cell r="K23">
            <v>0.5</v>
          </cell>
          <cell r="L23" t="str">
            <v>ł</v>
          </cell>
          <cell r="M23" t="str">
            <v>IV</v>
          </cell>
          <cell r="O23" t="str">
            <v>B</v>
          </cell>
          <cell r="Q23" t="str">
            <v>Roszków</v>
          </cell>
          <cell r="R23" t="str">
            <v>łIVB</v>
          </cell>
          <cell r="S23" t="str">
            <v/>
          </cell>
          <cell r="T23" t="str">
            <v/>
          </cell>
          <cell r="U23" t="str">
            <v/>
          </cell>
          <cell r="V23">
            <v>0.75</v>
          </cell>
          <cell r="W23">
            <v>0.38</v>
          </cell>
          <cell r="X23">
            <v>37.19</v>
          </cell>
          <cell r="Y23">
            <v>14.13</v>
          </cell>
          <cell r="Z23">
            <v>1</v>
          </cell>
          <cell r="AA23" t="str">
            <v>ł1IV</v>
          </cell>
        </row>
        <row r="24">
          <cell r="A24" t="str">
            <v>674.2</v>
          </cell>
          <cell r="B24">
            <v>674</v>
          </cell>
          <cell r="C24">
            <v>2</v>
          </cell>
          <cell r="D24" t="str">
            <v>Pawlak Marek</v>
          </cell>
          <cell r="E24" t="str">
            <v>Parzęczew 44</v>
          </cell>
          <cell r="F24" t="str">
            <v>63-231 Góra</v>
          </cell>
          <cell r="G24" t="str">
            <v>Jaraczewo</v>
          </cell>
          <cell r="H24" t="str">
            <v>Jaraczewo</v>
          </cell>
          <cell r="I24" t="str">
            <v>Góra</v>
          </cell>
          <cell r="J24" t="str">
            <v>253 h</v>
          </cell>
          <cell r="K24">
            <v>1.98</v>
          </cell>
          <cell r="L24" t="str">
            <v>ł</v>
          </cell>
          <cell r="M24" t="str">
            <v>IV</v>
          </cell>
          <cell r="O24" t="str">
            <v>B</v>
          </cell>
          <cell r="Q24" t="str">
            <v>Roszków</v>
          </cell>
          <cell r="R24" t="str">
            <v>łIVB</v>
          </cell>
          <cell r="S24" t="str">
            <v/>
          </cell>
          <cell r="T24" t="str">
            <v/>
          </cell>
          <cell r="U24" t="str">
            <v/>
          </cell>
          <cell r="V24">
            <v>0.75</v>
          </cell>
          <cell r="W24">
            <v>1.49</v>
          </cell>
          <cell r="X24">
            <v>37.19</v>
          </cell>
          <cell r="Y24">
            <v>55.41</v>
          </cell>
          <cell r="Z24">
            <v>1</v>
          </cell>
          <cell r="AA24" t="str">
            <v>ł1IV</v>
          </cell>
        </row>
        <row r="25">
          <cell r="A25" t="str">
            <v>1523.1</v>
          </cell>
          <cell r="B25">
            <v>1523</v>
          </cell>
          <cell r="C25">
            <v>1</v>
          </cell>
          <cell r="D25" t="str">
            <v>Przybylska Teresa</v>
          </cell>
          <cell r="E25" t="str">
            <v>Łobzowiec 20</v>
          </cell>
          <cell r="F25" t="str">
            <v>63-233 Jaraczewo</v>
          </cell>
          <cell r="G25" t="str">
            <v>Jaraczewo</v>
          </cell>
          <cell r="H25" t="str">
            <v>Jaraczewo</v>
          </cell>
          <cell r="I25" t="str">
            <v>Góra</v>
          </cell>
          <cell r="J25" t="str">
            <v>253 h</v>
          </cell>
          <cell r="K25">
            <v>0.8</v>
          </cell>
          <cell r="L25" t="str">
            <v>ł</v>
          </cell>
          <cell r="M25" t="str">
            <v>IV</v>
          </cell>
          <cell r="O25" t="str">
            <v>D</v>
          </cell>
          <cell r="Q25" t="str">
            <v>Roszków</v>
          </cell>
          <cell r="R25" t="str">
            <v>łIVD</v>
          </cell>
          <cell r="S25" t="str">
            <v/>
          </cell>
          <cell r="T25" t="str">
            <v/>
          </cell>
          <cell r="U25" t="str">
            <v/>
          </cell>
          <cell r="V25">
            <v>1.5</v>
          </cell>
          <cell r="W25">
            <v>1.2</v>
          </cell>
          <cell r="X25">
            <v>37.19</v>
          </cell>
          <cell r="Y25">
            <v>44.63</v>
          </cell>
          <cell r="Z25">
            <v>1</v>
          </cell>
          <cell r="AA25" t="str">
            <v>ł1IV</v>
          </cell>
        </row>
        <row r="26">
          <cell r="A26" t="str">
            <v>1863.1</v>
          </cell>
          <cell r="B26">
            <v>1863</v>
          </cell>
          <cell r="C26">
            <v>1</v>
          </cell>
          <cell r="D26" t="str">
            <v>Andrzejczak Ryszard</v>
          </cell>
          <cell r="E26" t="str">
            <v>ul. Zaleska 13</v>
          </cell>
          <cell r="F26" t="str">
            <v>63-231 Góra</v>
          </cell>
          <cell r="G26" t="str">
            <v>Jaraczewo</v>
          </cell>
          <cell r="H26" t="str">
            <v>Jaraczewo</v>
          </cell>
          <cell r="I26" t="str">
            <v>Góra</v>
          </cell>
          <cell r="J26" t="str">
            <v>278 g1</v>
          </cell>
          <cell r="K26">
            <v>0.9</v>
          </cell>
          <cell r="L26" t="str">
            <v>r</v>
          </cell>
          <cell r="M26" t="str">
            <v>V</v>
          </cell>
          <cell r="O26" t="str">
            <v>D</v>
          </cell>
          <cell r="Q26" t="str">
            <v>Góra</v>
          </cell>
          <cell r="R26" t="str">
            <v>rVD</v>
          </cell>
          <cell r="S26" t="str">
            <v/>
          </cell>
          <cell r="T26" t="str">
            <v/>
          </cell>
          <cell r="U26" t="str">
            <v/>
          </cell>
          <cell r="V26">
            <v>1.25</v>
          </cell>
          <cell r="W26">
            <v>1.1299999999999999</v>
          </cell>
          <cell r="X26">
            <v>37.19</v>
          </cell>
          <cell r="Y26">
            <v>42.02</v>
          </cell>
          <cell r="Z26">
            <v>1</v>
          </cell>
          <cell r="AA26" t="str">
            <v>r1V</v>
          </cell>
        </row>
        <row r="27">
          <cell r="A27" t="str">
            <v>1863.2</v>
          </cell>
          <cell r="B27">
            <v>1863</v>
          </cell>
          <cell r="C27">
            <v>2</v>
          </cell>
          <cell r="D27" t="str">
            <v>Andrzejczak Ryszard</v>
          </cell>
          <cell r="E27" t="str">
            <v>ul. Zaleska 13</v>
          </cell>
          <cell r="F27" t="str">
            <v>63-231 Góra</v>
          </cell>
          <cell r="G27" t="str">
            <v>Jaraczewo</v>
          </cell>
          <cell r="H27" t="str">
            <v>Jaraczewo</v>
          </cell>
          <cell r="I27" t="str">
            <v>Góra</v>
          </cell>
          <cell r="J27" t="str">
            <v>278 g3</v>
          </cell>
          <cell r="K27">
            <v>0.1</v>
          </cell>
          <cell r="L27" t="str">
            <v>r</v>
          </cell>
          <cell r="M27" t="str">
            <v>V</v>
          </cell>
          <cell r="O27" t="str">
            <v>D</v>
          </cell>
          <cell r="Q27" t="str">
            <v>Góra</v>
          </cell>
          <cell r="R27" t="str">
            <v>rVD</v>
          </cell>
          <cell r="S27" t="str">
            <v/>
          </cell>
          <cell r="T27" t="str">
            <v/>
          </cell>
          <cell r="U27" t="str">
            <v/>
          </cell>
          <cell r="V27">
            <v>1.25</v>
          </cell>
          <cell r="W27">
            <v>0.13</v>
          </cell>
          <cell r="X27">
            <v>37.19</v>
          </cell>
          <cell r="Y27">
            <v>4.83</v>
          </cell>
          <cell r="Z27">
            <v>1</v>
          </cell>
          <cell r="AA27" t="str">
            <v>r1V</v>
          </cell>
        </row>
        <row r="28">
          <cell r="A28" t="str">
            <v>.1</v>
          </cell>
          <cell r="C28">
            <v>1</v>
          </cell>
          <cell r="D28" t="str">
            <v>brak</v>
          </cell>
          <cell r="H28" t="str">
            <v>Jaraczewo</v>
          </cell>
          <cell r="I28" t="str">
            <v>Góra</v>
          </cell>
          <cell r="J28" t="str">
            <v>282 h2</v>
          </cell>
          <cell r="K28">
            <v>0.18</v>
          </cell>
          <cell r="L28" t="str">
            <v>r</v>
          </cell>
          <cell r="M28" t="str">
            <v>V</v>
          </cell>
          <cell r="O28" t="str">
            <v>F</v>
          </cell>
          <cell r="Q28" t="str">
            <v>Góra</v>
          </cell>
          <cell r="R28" t="str">
            <v>rVF</v>
          </cell>
          <cell r="S28">
            <v>1</v>
          </cell>
          <cell r="T28" t="str">
            <v>r1V</v>
          </cell>
          <cell r="U28">
            <v>0.06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</v>
          </cell>
          <cell r="AA28" t="str">
            <v>r1V</v>
          </cell>
        </row>
        <row r="29">
          <cell r="A29" t="str">
            <v>.2</v>
          </cell>
          <cell r="C29">
            <v>2</v>
          </cell>
          <cell r="D29" t="str">
            <v>brak</v>
          </cell>
          <cell r="H29" t="str">
            <v>Jaraczewo</v>
          </cell>
          <cell r="I29" t="str">
            <v>Góra</v>
          </cell>
          <cell r="J29" t="str">
            <v>278 h</v>
          </cell>
          <cell r="K29">
            <v>0.08</v>
          </cell>
          <cell r="L29" t="str">
            <v>s</v>
          </cell>
          <cell r="M29" t="str">
            <v>V</v>
          </cell>
          <cell r="O29" t="str">
            <v>F</v>
          </cell>
          <cell r="Q29" t="str">
            <v>Góra</v>
          </cell>
          <cell r="R29" t="str">
            <v>sVF</v>
          </cell>
          <cell r="S29">
            <v>1</v>
          </cell>
          <cell r="T29" t="str">
            <v>s1V</v>
          </cell>
          <cell r="U29">
            <v>0.03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</v>
          </cell>
          <cell r="AA29" t="str">
            <v>s1V</v>
          </cell>
        </row>
        <row r="30">
          <cell r="A30" t="str">
            <v>817.1</v>
          </cell>
          <cell r="B30">
            <v>817</v>
          </cell>
          <cell r="C30">
            <v>1</v>
          </cell>
          <cell r="D30" t="str">
            <v>Koło Łowieckie nr 27</v>
          </cell>
          <cell r="E30" t="str">
            <v>Panienka 63</v>
          </cell>
          <cell r="F30" t="str">
            <v>63-231 Góra</v>
          </cell>
          <cell r="G30" t="str">
            <v>Jaraczewo</v>
          </cell>
          <cell r="H30" t="str">
            <v>Jaraczewo</v>
          </cell>
          <cell r="I30" t="str">
            <v>Góra</v>
          </cell>
          <cell r="J30" t="str">
            <v>282 h2</v>
          </cell>
          <cell r="K30">
            <v>0.66</v>
          </cell>
          <cell r="L30" t="str">
            <v>r</v>
          </cell>
          <cell r="M30" t="str">
            <v>V</v>
          </cell>
          <cell r="O30" t="str">
            <v>E</v>
          </cell>
          <cell r="Q30" t="str">
            <v>Góra</v>
          </cell>
          <cell r="R30" t="str">
            <v>rVE</v>
          </cell>
          <cell r="S30" t="str">
            <v/>
          </cell>
          <cell r="T30" t="str">
            <v/>
          </cell>
          <cell r="U30" t="str">
            <v/>
          </cell>
          <cell r="V30">
            <v>1.25</v>
          </cell>
          <cell r="W30">
            <v>0.83</v>
          </cell>
          <cell r="X30">
            <v>37.19</v>
          </cell>
          <cell r="Y30">
            <v>30.87</v>
          </cell>
          <cell r="Z30">
            <v>1</v>
          </cell>
          <cell r="AA30" t="str">
            <v>r1V</v>
          </cell>
        </row>
        <row r="31">
          <cell r="A31" t="str">
            <v>624.1</v>
          </cell>
          <cell r="B31">
            <v>624</v>
          </cell>
          <cell r="C31">
            <v>1</v>
          </cell>
          <cell r="D31" t="str">
            <v>Kozal Jerzy</v>
          </cell>
          <cell r="E31" t="str">
            <v>ul.Jarocińska 14</v>
          </cell>
          <cell r="F31" t="str">
            <v>63-231 Góra</v>
          </cell>
          <cell r="G31" t="str">
            <v>Jaraczewo</v>
          </cell>
          <cell r="H31" t="str">
            <v>Jaraczewo</v>
          </cell>
          <cell r="I31" t="str">
            <v>Góra</v>
          </cell>
          <cell r="J31" t="str">
            <v>278 g3</v>
          </cell>
          <cell r="K31">
            <v>1.04</v>
          </cell>
          <cell r="L31" t="str">
            <v>r</v>
          </cell>
          <cell r="M31" t="str">
            <v>V</v>
          </cell>
          <cell r="O31" t="str">
            <v>B</v>
          </cell>
          <cell r="Q31" t="str">
            <v>Góra</v>
          </cell>
          <cell r="R31" t="str">
            <v>rVB</v>
          </cell>
          <cell r="S31" t="str">
            <v/>
          </cell>
          <cell r="T31" t="str">
            <v/>
          </cell>
          <cell r="U31" t="str">
            <v/>
          </cell>
          <cell r="V31">
            <v>0.5</v>
          </cell>
          <cell r="W31">
            <v>0.52</v>
          </cell>
          <cell r="X31">
            <v>37.19</v>
          </cell>
          <cell r="Y31">
            <v>19.34</v>
          </cell>
          <cell r="Z31">
            <v>1</v>
          </cell>
          <cell r="AA31" t="str">
            <v>r1V</v>
          </cell>
        </row>
        <row r="32">
          <cell r="A32" t="str">
            <v>624.2</v>
          </cell>
          <cell r="B32">
            <v>624</v>
          </cell>
          <cell r="C32">
            <v>2</v>
          </cell>
          <cell r="D32" t="str">
            <v>Kozal Jerzy</v>
          </cell>
          <cell r="E32" t="str">
            <v>ul.Jarocińska 14</v>
          </cell>
          <cell r="F32" t="str">
            <v>63-231 Góra</v>
          </cell>
          <cell r="G32" t="str">
            <v>Jaraczewo</v>
          </cell>
          <cell r="H32" t="str">
            <v>Jaraczewo</v>
          </cell>
          <cell r="I32" t="str">
            <v>Góra</v>
          </cell>
          <cell r="J32" t="str">
            <v>278 h</v>
          </cell>
          <cell r="K32">
            <v>0.2</v>
          </cell>
          <cell r="L32" t="str">
            <v>s</v>
          </cell>
          <cell r="M32" t="str">
            <v>V</v>
          </cell>
          <cell r="O32" t="str">
            <v>B</v>
          </cell>
          <cell r="Q32" t="str">
            <v>Góra</v>
          </cell>
          <cell r="R32" t="str">
            <v>sVB</v>
          </cell>
          <cell r="S32" t="str">
            <v/>
          </cell>
          <cell r="T32" t="str">
            <v/>
          </cell>
          <cell r="U32" t="str">
            <v/>
          </cell>
          <cell r="V32">
            <v>0.5</v>
          </cell>
          <cell r="W32">
            <v>0.1</v>
          </cell>
          <cell r="X32">
            <v>37.19</v>
          </cell>
          <cell r="Y32">
            <v>3.72</v>
          </cell>
          <cell r="Z32">
            <v>1</v>
          </cell>
          <cell r="AA32" t="str">
            <v>s1V</v>
          </cell>
        </row>
        <row r="33">
          <cell r="A33" t="str">
            <v>1490.1</v>
          </cell>
          <cell r="B33">
            <v>1490</v>
          </cell>
          <cell r="C33">
            <v>1</v>
          </cell>
          <cell r="D33" t="str">
            <v>Magda Piotr</v>
          </cell>
          <cell r="E33" t="str">
            <v>Łobzowiec 16</v>
          </cell>
          <cell r="F33" t="str">
            <v>63-233 Jaraczewo</v>
          </cell>
          <cell r="G33" t="str">
            <v>Jaraczewo</v>
          </cell>
          <cell r="H33" t="str">
            <v>Jaraczewo</v>
          </cell>
          <cell r="I33" t="str">
            <v>Góra</v>
          </cell>
          <cell r="J33" t="str">
            <v>282 h2</v>
          </cell>
          <cell r="K33">
            <v>0.37</v>
          </cell>
          <cell r="L33" t="str">
            <v>r</v>
          </cell>
          <cell r="M33" t="str">
            <v>V</v>
          </cell>
          <cell r="O33" t="str">
            <v>A</v>
          </cell>
          <cell r="Q33" t="str">
            <v>Góra</v>
          </cell>
          <cell r="R33" t="str">
            <v>rVA</v>
          </cell>
          <cell r="S33">
            <v>1</v>
          </cell>
          <cell r="T33" t="str">
            <v>r1V</v>
          </cell>
          <cell r="U33">
            <v>0.13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</v>
          </cell>
          <cell r="AA33" t="str">
            <v>r1V</v>
          </cell>
        </row>
        <row r="34">
          <cell r="A34" t="str">
            <v>689.1</v>
          </cell>
          <cell r="B34">
            <v>689</v>
          </cell>
          <cell r="C34">
            <v>1</v>
          </cell>
          <cell r="D34" t="str">
            <v>Rogacki Jerzy</v>
          </cell>
          <cell r="E34" t="str">
            <v>Parzęczew 35</v>
          </cell>
          <cell r="F34" t="str">
            <v>63-231 Góra</v>
          </cell>
          <cell r="G34" t="str">
            <v>Jaraczewo</v>
          </cell>
          <cell r="H34" t="str">
            <v>Jaraczewo</v>
          </cell>
          <cell r="I34" t="str">
            <v>Parzęczew</v>
          </cell>
          <cell r="J34" t="str">
            <v>999 a</v>
          </cell>
          <cell r="K34">
            <v>0.4</v>
          </cell>
          <cell r="L34" t="str">
            <v>s</v>
          </cell>
          <cell r="M34" t="str">
            <v>III</v>
          </cell>
          <cell r="N34" t="str">
            <v>b</v>
          </cell>
          <cell r="O34" t="str">
            <v>A</v>
          </cell>
          <cell r="Q34" t="str">
            <v>Góra</v>
          </cell>
          <cell r="R34" t="str">
            <v>sIIIA</v>
          </cell>
          <cell r="S34">
            <v>1</v>
          </cell>
          <cell r="T34" t="str">
            <v>s1IIIb</v>
          </cell>
          <cell r="U34">
            <v>0.54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</v>
          </cell>
          <cell r="AA34" t="str">
            <v>s1IIIb</v>
          </cell>
        </row>
        <row r="35">
          <cell r="A35" t="str">
            <v>1560.1</v>
          </cell>
          <cell r="B35">
            <v>1560</v>
          </cell>
          <cell r="C35">
            <v>1</v>
          </cell>
          <cell r="D35" t="str">
            <v>Wolniewicz Zygmunt</v>
          </cell>
          <cell r="E35" t="str">
            <v>Strzyżewko 36</v>
          </cell>
          <cell r="F35" t="str">
            <v>63-207 Rusko</v>
          </cell>
          <cell r="G35" t="str">
            <v>Jaraczewo</v>
          </cell>
          <cell r="H35" t="str">
            <v>Jaraczewo</v>
          </cell>
          <cell r="I35" t="str">
            <v>Strzyżewko</v>
          </cell>
          <cell r="J35" t="str">
            <v>367 f</v>
          </cell>
          <cell r="K35">
            <v>1.03</v>
          </cell>
          <cell r="L35" t="str">
            <v>ł</v>
          </cell>
          <cell r="M35" t="str">
            <v>III</v>
          </cell>
          <cell r="O35" t="str">
            <v>D</v>
          </cell>
          <cell r="Q35" t="str">
            <v>Góra</v>
          </cell>
          <cell r="R35" t="str">
            <v>łIIID</v>
          </cell>
          <cell r="S35" t="str">
            <v/>
          </cell>
          <cell r="T35" t="str">
            <v/>
          </cell>
          <cell r="U35" t="str">
            <v/>
          </cell>
          <cell r="V35">
            <v>1.75</v>
          </cell>
          <cell r="W35">
            <v>1.8</v>
          </cell>
          <cell r="X35">
            <v>37.19</v>
          </cell>
          <cell r="Y35">
            <v>66.94</v>
          </cell>
          <cell r="Z35">
            <v>1</v>
          </cell>
          <cell r="AA35" t="str">
            <v>ł1III</v>
          </cell>
        </row>
        <row r="36">
          <cell r="A36" t="str">
            <v>1560.2</v>
          </cell>
          <cell r="B36">
            <v>1560</v>
          </cell>
          <cell r="C36">
            <v>2</v>
          </cell>
          <cell r="D36" t="str">
            <v>Wolniewicz Zygmunt</v>
          </cell>
          <cell r="E36" t="str">
            <v>Strzyżewko 36</v>
          </cell>
          <cell r="F36" t="str">
            <v>63-207 Rusko</v>
          </cell>
          <cell r="G36" t="str">
            <v>Jaraczewo</v>
          </cell>
          <cell r="H36" t="str">
            <v>Jaraczewo</v>
          </cell>
          <cell r="I36" t="str">
            <v>Strzyżewko</v>
          </cell>
          <cell r="J36" t="str">
            <v>367 h</v>
          </cell>
          <cell r="K36">
            <v>0.97</v>
          </cell>
          <cell r="L36" t="str">
            <v>r</v>
          </cell>
          <cell r="M36" t="str">
            <v>IV</v>
          </cell>
          <cell r="N36" t="str">
            <v>b</v>
          </cell>
          <cell r="O36" t="str">
            <v>D</v>
          </cell>
          <cell r="Q36" t="str">
            <v>Góra</v>
          </cell>
          <cell r="R36" t="str">
            <v>rIVD</v>
          </cell>
          <cell r="S36" t="str">
            <v/>
          </cell>
          <cell r="T36" t="str">
            <v/>
          </cell>
          <cell r="U36" t="str">
            <v/>
          </cell>
          <cell r="V36">
            <v>1.5</v>
          </cell>
          <cell r="W36">
            <v>1.46</v>
          </cell>
          <cell r="X36">
            <v>37.19</v>
          </cell>
          <cell r="Y36">
            <v>54.3</v>
          </cell>
          <cell r="Z36">
            <v>1</v>
          </cell>
          <cell r="AA36" t="str">
            <v>r1IVb</v>
          </cell>
        </row>
        <row r="37">
          <cell r="A37" t="str">
            <v>1876.1</v>
          </cell>
          <cell r="B37">
            <v>1876</v>
          </cell>
          <cell r="C37">
            <v>1</v>
          </cell>
          <cell r="D37" t="str">
            <v>Skrzypczak Henryk</v>
          </cell>
          <cell r="E37" t="str">
            <v>Bolesławów 29</v>
          </cell>
          <cell r="F37" t="str">
            <v>63-810 Borek</v>
          </cell>
          <cell r="G37" t="str">
            <v>Borek</v>
          </cell>
          <cell r="H37" t="str">
            <v>Jaraczewo</v>
          </cell>
          <cell r="I37" t="str">
            <v>Strzyżewko</v>
          </cell>
          <cell r="J37" t="str">
            <v>365 i</v>
          </cell>
          <cell r="K37">
            <v>0.26</v>
          </cell>
          <cell r="L37" t="str">
            <v>r</v>
          </cell>
          <cell r="M37" t="str">
            <v>V</v>
          </cell>
          <cell r="O37" t="str">
            <v>D</v>
          </cell>
          <cell r="Q37" t="str">
            <v>Góra</v>
          </cell>
          <cell r="R37" t="str">
            <v>rVD</v>
          </cell>
          <cell r="S37" t="str">
            <v/>
          </cell>
          <cell r="T37" t="str">
            <v/>
          </cell>
          <cell r="U37" t="str">
            <v/>
          </cell>
          <cell r="V37">
            <v>1.25</v>
          </cell>
          <cell r="W37">
            <v>0.33</v>
          </cell>
          <cell r="X37">
            <v>37.19</v>
          </cell>
          <cell r="Y37">
            <v>12.27</v>
          </cell>
          <cell r="Z37">
            <v>1</v>
          </cell>
          <cell r="AA37" t="str">
            <v>r1V</v>
          </cell>
        </row>
        <row r="38">
          <cell r="A38" t="str">
            <v>695.1</v>
          </cell>
          <cell r="B38">
            <v>695</v>
          </cell>
          <cell r="C38">
            <v>1</v>
          </cell>
          <cell r="D38" t="str">
            <v>Szymkowiak Józef</v>
          </cell>
          <cell r="E38" t="str">
            <v>ul.Iwaszkiewicza 11 Wilkowyja</v>
          </cell>
          <cell r="F38" t="str">
            <v>63-200 Jarocin</v>
          </cell>
          <cell r="G38" t="str">
            <v>Jarocin</v>
          </cell>
          <cell r="H38" t="str">
            <v>Jarocin</v>
          </cell>
          <cell r="I38" t="str">
            <v>Cielcza</v>
          </cell>
          <cell r="J38" t="str">
            <v>111 c1</v>
          </cell>
          <cell r="K38">
            <v>0.14000000000000001</v>
          </cell>
          <cell r="L38" t="str">
            <v>r</v>
          </cell>
          <cell r="M38" t="str">
            <v>III</v>
          </cell>
          <cell r="N38" t="str">
            <v>a</v>
          </cell>
          <cell r="O38" t="str">
            <v>A</v>
          </cell>
          <cell r="Q38" t="str">
            <v>Cielcza</v>
          </cell>
          <cell r="R38" t="str">
            <v>rIIIA</v>
          </cell>
          <cell r="S38">
            <v>1</v>
          </cell>
          <cell r="T38" t="str">
            <v>r1IIIa</v>
          </cell>
          <cell r="U38">
            <v>0.23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</v>
          </cell>
          <cell r="AA38" t="str">
            <v>r1IIIa</v>
          </cell>
        </row>
        <row r="39">
          <cell r="A39" t="str">
            <v>3209.1</v>
          </cell>
          <cell r="B39">
            <v>3209</v>
          </cell>
          <cell r="C39">
            <v>1</v>
          </cell>
          <cell r="D39" t="str">
            <v>Banaszyński Andrzej</v>
          </cell>
          <cell r="E39" t="str">
            <v>ul. Poznańska 40 Cielcza</v>
          </cell>
          <cell r="F39" t="str">
            <v>63-200 Jarocin</v>
          </cell>
          <cell r="G39" t="str">
            <v>Jarocin</v>
          </cell>
          <cell r="H39" t="str">
            <v>Jarocin</v>
          </cell>
          <cell r="I39" t="str">
            <v>Cielcza</v>
          </cell>
          <cell r="J39" t="str">
            <v>164 d</v>
          </cell>
          <cell r="K39">
            <v>0.48</v>
          </cell>
          <cell r="L39" t="str">
            <v>r</v>
          </cell>
          <cell r="M39" t="str">
            <v>IV</v>
          </cell>
          <cell r="N39" t="str">
            <v>b</v>
          </cell>
          <cell r="O39" t="str">
            <v>D</v>
          </cell>
          <cell r="Q39" t="str">
            <v>Cielcza</v>
          </cell>
          <cell r="R39" t="str">
            <v>rIVD</v>
          </cell>
          <cell r="S39" t="str">
            <v/>
          </cell>
          <cell r="T39" t="str">
            <v/>
          </cell>
          <cell r="U39" t="str">
            <v/>
          </cell>
          <cell r="V39">
            <v>1.5</v>
          </cell>
          <cell r="W39">
            <v>0.72</v>
          </cell>
          <cell r="X39">
            <v>37.19</v>
          </cell>
          <cell r="Y39">
            <v>26.78</v>
          </cell>
          <cell r="Z39">
            <v>1</v>
          </cell>
          <cell r="AA39" t="str">
            <v>r1IVb</v>
          </cell>
        </row>
        <row r="40">
          <cell r="A40" t="str">
            <v>3209.2</v>
          </cell>
          <cell r="B40">
            <v>3209</v>
          </cell>
          <cell r="C40">
            <v>2</v>
          </cell>
          <cell r="D40" t="str">
            <v>Banaszyński Andrzej</v>
          </cell>
          <cell r="E40" t="str">
            <v>ul. Poznańska 40 Cielcza</v>
          </cell>
          <cell r="F40" t="str">
            <v>63-200 Jarocin</v>
          </cell>
          <cell r="G40" t="str">
            <v>Jarocin</v>
          </cell>
          <cell r="H40" t="str">
            <v>Jarocin</v>
          </cell>
          <cell r="I40" t="str">
            <v>Cielcza</v>
          </cell>
          <cell r="J40" t="str">
            <v>181 m</v>
          </cell>
          <cell r="K40">
            <v>1.2</v>
          </cell>
          <cell r="L40" t="str">
            <v>r</v>
          </cell>
          <cell r="M40" t="str">
            <v>IV</v>
          </cell>
          <cell r="N40" t="str">
            <v>a</v>
          </cell>
          <cell r="O40" t="str">
            <v>D</v>
          </cell>
          <cell r="Q40" t="str">
            <v>Cielcza</v>
          </cell>
          <cell r="R40" t="str">
            <v>rIVD</v>
          </cell>
          <cell r="S40" t="str">
            <v/>
          </cell>
          <cell r="T40" t="str">
            <v/>
          </cell>
          <cell r="U40" t="str">
            <v/>
          </cell>
          <cell r="V40">
            <v>1.5</v>
          </cell>
          <cell r="W40">
            <v>1.8</v>
          </cell>
          <cell r="X40">
            <v>37.19</v>
          </cell>
          <cell r="Y40">
            <v>66.94</v>
          </cell>
          <cell r="Z40">
            <v>1</v>
          </cell>
          <cell r="AA40" t="str">
            <v>r1IVa</v>
          </cell>
        </row>
        <row r="41">
          <cell r="A41" t="str">
            <v>3209.3</v>
          </cell>
          <cell r="B41">
            <v>3209</v>
          </cell>
          <cell r="C41">
            <v>3</v>
          </cell>
          <cell r="D41" t="str">
            <v>Banaszyński Andrzej</v>
          </cell>
          <cell r="E41" t="str">
            <v>ul. Poznańska 40 Cielcza</v>
          </cell>
          <cell r="F41" t="str">
            <v>63-200 Jarocin</v>
          </cell>
          <cell r="G41" t="str">
            <v>Jarocin</v>
          </cell>
          <cell r="H41" t="str">
            <v>Jarocin</v>
          </cell>
          <cell r="I41" t="str">
            <v>Cielcza</v>
          </cell>
          <cell r="J41" t="str">
            <v>181 m</v>
          </cell>
          <cell r="K41">
            <v>0.7</v>
          </cell>
          <cell r="L41" t="str">
            <v>r</v>
          </cell>
          <cell r="M41" t="str">
            <v>IV</v>
          </cell>
          <cell r="N41" t="str">
            <v>a</v>
          </cell>
          <cell r="O41" t="str">
            <v>D</v>
          </cell>
          <cell r="Q41" t="str">
            <v>Cielcza</v>
          </cell>
          <cell r="R41" t="str">
            <v>rIVD</v>
          </cell>
          <cell r="S41" t="str">
            <v/>
          </cell>
          <cell r="T41" t="str">
            <v/>
          </cell>
          <cell r="U41" t="str">
            <v/>
          </cell>
          <cell r="V41">
            <v>1.5</v>
          </cell>
          <cell r="W41">
            <v>1.05</v>
          </cell>
          <cell r="X41">
            <v>37.19</v>
          </cell>
          <cell r="Y41">
            <v>39.049999999999997</v>
          </cell>
          <cell r="Z41">
            <v>1</v>
          </cell>
          <cell r="AA41" t="str">
            <v>r1IVa</v>
          </cell>
        </row>
        <row r="42">
          <cell r="A42" t="str">
            <v>3209.4</v>
          </cell>
          <cell r="B42">
            <v>3209</v>
          </cell>
          <cell r="C42">
            <v>4</v>
          </cell>
          <cell r="D42" t="str">
            <v>Banaszyński Andrzej</v>
          </cell>
          <cell r="E42" t="str">
            <v>ul. Poznańska 40 Cielcza</v>
          </cell>
          <cell r="F42" t="str">
            <v>63-200 Jarocin</v>
          </cell>
          <cell r="G42" t="str">
            <v>Jarocin</v>
          </cell>
          <cell r="H42" t="str">
            <v>Jarocin</v>
          </cell>
          <cell r="I42" t="str">
            <v>Cielcza</v>
          </cell>
          <cell r="J42" t="str">
            <v>181 m</v>
          </cell>
          <cell r="K42">
            <v>1.23</v>
          </cell>
          <cell r="L42" t="str">
            <v>r</v>
          </cell>
          <cell r="M42" t="str">
            <v>IV</v>
          </cell>
          <cell r="N42" t="str">
            <v>a</v>
          </cell>
          <cell r="O42" t="str">
            <v>D</v>
          </cell>
          <cell r="Q42" t="str">
            <v>Cielcza</v>
          </cell>
          <cell r="R42" t="str">
            <v>rIVD</v>
          </cell>
          <cell r="S42" t="str">
            <v/>
          </cell>
          <cell r="T42" t="str">
            <v/>
          </cell>
          <cell r="U42" t="str">
            <v/>
          </cell>
          <cell r="V42">
            <v>1.5</v>
          </cell>
          <cell r="W42">
            <v>1.85</v>
          </cell>
          <cell r="X42">
            <v>37.19</v>
          </cell>
          <cell r="Y42">
            <v>68.8</v>
          </cell>
          <cell r="Z42">
            <v>1</v>
          </cell>
          <cell r="AA42" t="str">
            <v>r1IVa</v>
          </cell>
        </row>
        <row r="43">
          <cell r="A43" t="str">
            <v>.1</v>
          </cell>
          <cell r="C43">
            <v>1</v>
          </cell>
          <cell r="D43" t="str">
            <v>brak</v>
          </cell>
          <cell r="H43" t="str">
            <v>Jarocin</v>
          </cell>
          <cell r="I43" t="str">
            <v>Cielcza</v>
          </cell>
          <cell r="J43" t="str">
            <v>164 c</v>
          </cell>
          <cell r="K43">
            <v>1.62</v>
          </cell>
          <cell r="L43" t="str">
            <v>ł</v>
          </cell>
          <cell r="M43" t="str">
            <v>IV</v>
          </cell>
          <cell r="O43" t="str">
            <v>F</v>
          </cell>
          <cell r="Q43" t="str">
            <v>Cielcza</v>
          </cell>
          <cell r="R43" t="str">
            <v>łIVF</v>
          </cell>
          <cell r="S43">
            <v>1</v>
          </cell>
          <cell r="T43" t="str">
            <v>ł1IV</v>
          </cell>
          <cell r="U43">
            <v>1.22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ł1IV</v>
          </cell>
        </row>
        <row r="44">
          <cell r="A44" t="str">
            <v>.2</v>
          </cell>
          <cell r="C44">
            <v>2</v>
          </cell>
          <cell r="D44" t="str">
            <v>brak</v>
          </cell>
          <cell r="H44" t="str">
            <v>Jarocin</v>
          </cell>
          <cell r="I44" t="str">
            <v>Cielcza</v>
          </cell>
          <cell r="J44" t="str">
            <v>164 h3</v>
          </cell>
          <cell r="K44">
            <v>1.67</v>
          </cell>
          <cell r="L44" t="str">
            <v>ł</v>
          </cell>
          <cell r="M44" t="str">
            <v>IV</v>
          </cell>
          <cell r="O44" t="str">
            <v>F</v>
          </cell>
          <cell r="Q44" t="str">
            <v>Cielcza</v>
          </cell>
          <cell r="R44" t="str">
            <v>łIVF</v>
          </cell>
          <cell r="S44">
            <v>1</v>
          </cell>
          <cell r="T44" t="str">
            <v>ł1IV</v>
          </cell>
          <cell r="U44">
            <v>1.25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</v>
          </cell>
          <cell r="AA44" t="str">
            <v>ł1IV</v>
          </cell>
        </row>
        <row r="45">
          <cell r="A45" t="str">
            <v>.3</v>
          </cell>
          <cell r="C45">
            <v>3</v>
          </cell>
          <cell r="D45" t="str">
            <v>brak</v>
          </cell>
          <cell r="H45" t="str">
            <v>Jarocin</v>
          </cell>
          <cell r="I45" t="str">
            <v>Cielcza</v>
          </cell>
          <cell r="J45" t="str">
            <v>164 h3</v>
          </cell>
          <cell r="K45">
            <v>1</v>
          </cell>
          <cell r="L45" t="str">
            <v>ł</v>
          </cell>
          <cell r="M45" t="str">
            <v>IV</v>
          </cell>
          <cell r="O45" t="str">
            <v>F</v>
          </cell>
          <cell r="P45" t="str">
            <v>okresowo zalewana</v>
          </cell>
          <cell r="Q45" t="str">
            <v>Cielcza</v>
          </cell>
          <cell r="R45" t="str">
            <v>łIVF</v>
          </cell>
          <cell r="S45">
            <v>1</v>
          </cell>
          <cell r="T45" t="str">
            <v>ł1IV</v>
          </cell>
          <cell r="U45">
            <v>0.75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</v>
          </cell>
          <cell r="AA45" t="str">
            <v>ł1IV</v>
          </cell>
        </row>
        <row r="46">
          <cell r="A46" t="str">
            <v>.4</v>
          </cell>
          <cell r="C46">
            <v>4</v>
          </cell>
          <cell r="D46" t="str">
            <v>brak</v>
          </cell>
          <cell r="H46" t="str">
            <v>Jarocin</v>
          </cell>
          <cell r="I46" t="str">
            <v>Cielcza</v>
          </cell>
          <cell r="J46" t="str">
            <v>179 h</v>
          </cell>
          <cell r="K46">
            <v>0.43</v>
          </cell>
          <cell r="L46" t="str">
            <v>ł</v>
          </cell>
          <cell r="M46" t="str">
            <v>IV</v>
          </cell>
          <cell r="O46" t="str">
            <v>F</v>
          </cell>
          <cell r="Q46" t="str">
            <v>Cielcza</v>
          </cell>
          <cell r="R46" t="str">
            <v>łIVF</v>
          </cell>
          <cell r="S46">
            <v>1</v>
          </cell>
          <cell r="T46" t="str">
            <v>ł1IV</v>
          </cell>
          <cell r="U46">
            <v>0.32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</v>
          </cell>
          <cell r="AA46" t="str">
            <v>ł1IV</v>
          </cell>
        </row>
        <row r="47">
          <cell r="A47" t="str">
            <v>.5</v>
          </cell>
          <cell r="C47">
            <v>5</v>
          </cell>
          <cell r="D47" t="str">
            <v>brak</v>
          </cell>
          <cell r="H47" t="str">
            <v>Jarocin</v>
          </cell>
          <cell r="I47" t="str">
            <v>Cielcza</v>
          </cell>
          <cell r="J47" t="str">
            <v>194 c</v>
          </cell>
          <cell r="K47">
            <v>0.8</v>
          </cell>
          <cell r="L47" t="str">
            <v>ł</v>
          </cell>
          <cell r="M47" t="str">
            <v>IV</v>
          </cell>
          <cell r="O47" t="str">
            <v>F</v>
          </cell>
          <cell r="Q47" t="str">
            <v>Cielcza</v>
          </cell>
          <cell r="R47" t="str">
            <v>łIVF</v>
          </cell>
          <cell r="S47">
            <v>1</v>
          </cell>
          <cell r="T47" t="str">
            <v>ł1IV</v>
          </cell>
          <cell r="U47">
            <v>0.6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</v>
          </cell>
          <cell r="AA47" t="str">
            <v>ł1IV</v>
          </cell>
        </row>
        <row r="48">
          <cell r="A48" t="str">
            <v>1442.1</v>
          </cell>
          <cell r="B48">
            <v>1442</v>
          </cell>
          <cell r="C48">
            <v>1</v>
          </cell>
          <cell r="D48" t="str">
            <v>Gogołkiewicz Jan</v>
          </cell>
          <cell r="E48" t="str">
            <v>ul.Św.Ducha 76</v>
          </cell>
          <cell r="F48" t="str">
            <v>63-200 Jarocin</v>
          </cell>
          <cell r="G48" t="str">
            <v>Jarocin</v>
          </cell>
          <cell r="H48" t="str">
            <v>Jarocin</v>
          </cell>
          <cell r="I48" t="str">
            <v>Cielcza</v>
          </cell>
          <cell r="J48" t="str">
            <v>110 a</v>
          </cell>
          <cell r="K48">
            <v>0.1</v>
          </cell>
          <cell r="L48" t="str">
            <v>r</v>
          </cell>
          <cell r="M48" t="str">
            <v>IV</v>
          </cell>
          <cell r="N48" t="str">
            <v>a</v>
          </cell>
          <cell r="O48" t="str">
            <v>A</v>
          </cell>
          <cell r="Q48" t="str">
            <v>Cielcza</v>
          </cell>
          <cell r="R48" t="str">
            <v>rIVA</v>
          </cell>
          <cell r="S48">
            <v>1</v>
          </cell>
          <cell r="T48" t="str">
            <v>r1IVa</v>
          </cell>
          <cell r="U48">
            <v>0.11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</v>
          </cell>
          <cell r="AA48" t="str">
            <v>r1IVa</v>
          </cell>
        </row>
        <row r="49">
          <cell r="A49" t="str">
            <v>1442.2</v>
          </cell>
          <cell r="B49">
            <v>1442</v>
          </cell>
          <cell r="C49">
            <v>2</v>
          </cell>
          <cell r="D49" t="str">
            <v>Gogołkiewicz Jan</v>
          </cell>
          <cell r="E49" t="str">
            <v>ul.Św.Ducha 76</v>
          </cell>
          <cell r="F49" t="str">
            <v>63-200 Jarocin</v>
          </cell>
          <cell r="G49" t="str">
            <v>Jarocin</v>
          </cell>
          <cell r="H49" t="str">
            <v>Jarocin</v>
          </cell>
          <cell r="I49" t="str">
            <v>Cielcza</v>
          </cell>
          <cell r="J49" t="str">
            <v>110 a</v>
          </cell>
          <cell r="K49">
            <v>0.68</v>
          </cell>
          <cell r="L49" t="str">
            <v>r</v>
          </cell>
          <cell r="M49" t="str">
            <v>IV</v>
          </cell>
          <cell r="N49" t="str">
            <v>a</v>
          </cell>
          <cell r="O49" t="str">
            <v>C</v>
          </cell>
          <cell r="Q49" t="str">
            <v>Cielcza</v>
          </cell>
          <cell r="R49" t="str">
            <v>rIVC</v>
          </cell>
          <cell r="S49" t="str">
            <v/>
          </cell>
          <cell r="T49" t="str">
            <v/>
          </cell>
          <cell r="U49" t="str">
            <v/>
          </cell>
          <cell r="V49">
            <v>0.75</v>
          </cell>
          <cell r="W49">
            <v>0.51</v>
          </cell>
          <cell r="X49">
            <v>37.19</v>
          </cell>
          <cell r="Y49">
            <v>18.97</v>
          </cell>
          <cell r="Z49">
            <v>1</v>
          </cell>
          <cell r="AA49" t="str">
            <v>r1IVa</v>
          </cell>
        </row>
        <row r="50">
          <cell r="A50" t="str">
            <v>1442.3</v>
          </cell>
          <cell r="B50">
            <v>1442</v>
          </cell>
          <cell r="C50">
            <v>3</v>
          </cell>
          <cell r="D50" t="str">
            <v>Gogołkiewicz Jan</v>
          </cell>
          <cell r="E50" t="str">
            <v>ul.Św.Ducha 76</v>
          </cell>
          <cell r="F50" t="str">
            <v>63-200 Jarocin</v>
          </cell>
          <cell r="G50" t="str">
            <v>Jarocin</v>
          </cell>
          <cell r="H50" t="str">
            <v>Jarocin</v>
          </cell>
          <cell r="I50" t="str">
            <v>Cielcza</v>
          </cell>
          <cell r="J50" t="str">
            <v>110 o</v>
          </cell>
          <cell r="K50">
            <v>0.81</v>
          </cell>
          <cell r="L50" t="str">
            <v>r</v>
          </cell>
          <cell r="M50" t="str">
            <v>IV</v>
          </cell>
          <cell r="N50" t="str">
            <v>a</v>
          </cell>
          <cell r="O50" t="str">
            <v>A</v>
          </cell>
          <cell r="Q50" t="str">
            <v>Cielcza</v>
          </cell>
          <cell r="R50" t="str">
            <v>rIVA</v>
          </cell>
          <cell r="S50">
            <v>1</v>
          </cell>
          <cell r="T50" t="str">
            <v>r1IVa</v>
          </cell>
          <cell r="U50">
            <v>0.89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</v>
          </cell>
          <cell r="AA50" t="str">
            <v>r1IVa</v>
          </cell>
        </row>
        <row r="51">
          <cell r="A51" t="str">
            <v>605.1</v>
          </cell>
          <cell r="B51">
            <v>605</v>
          </cell>
          <cell r="C51">
            <v>1</v>
          </cell>
          <cell r="D51" t="str">
            <v>Gogołkiewicz Janusz</v>
          </cell>
          <cell r="E51" t="str">
            <v>ul.Św.Ducha 76</v>
          </cell>
          <cell r="F51" t="str">
            <v>63-200 Jarocin</v>
          </cell>
          <cell r="G51" t="str">
            <v>Jarocin</v>
          </cell>
          <cell r="H51" t="str">
            <v>Jarocin</v>
          </cell>
          <cell r="I51" t="str">
            <v>Cielcza</v>
          </cell>
          <cell r="J51" t="str">
            <v>110 a</v>
          </cell>
          <cell r="K51">
            <v>0.91</v>
          </cell>
          <cell r="L51" t="str">
            <v>r</v>
          </cell>
          <cell r="M51" t="str">
            <v>IV</v>
          </cell>
          <cell r="N51" t="str">
            <v>a</v>
          </cell>
          <cell r="O51" t="str">
            <v>A</v>
          </cell>
          <cell r="Q51" t="str">
            <v>Cielcza</v>
          </cell>
          <cell r="R51" t="str">
            <v>rIVA</v>
          </cell>
          <cell r="S51">
            <v>1</v>
          </cell>
          <cell r="T51" t="str">
            <v>r1IVa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</v>
          </cell>
          <cell r="AA51" t="str">
            <v>r1IVa</v>
          </cell>
        </row>
        <row r="52">
          <cell r="A52" t="str">
            <v>821.1</v>
          </cell>
          <cell r="B52">
            <v>821</v>
          </cell>
          <cell r="C52">
            <v>1</v>
          </cell>
          <cell r="D52" t="str">
            <v>Koło Łowieckie nr 29</v>
          </cell>
          <cell r="E52" t="str">
            <v>ul.Estkowskiego 41</v>
          </cell>
          <cell r="F52" t="str">
            <v>63-200 Jarocin</v>
          </cell>
          <cell r="G52" t="str">
            <v>Jarocin</v>
          </cell>
          <cell r="H52" t="str">
            <v>Jarocin</v>
          </cell>
          <cell r="I52" t="str">
            <v>Cielcza</v>
          </cell>
          <cell r="J52" t="str">
            <v>112 f</v>
          </cell>
          <cell r="K52">
            <v>1.92</v>
          </cell>
          <cell r="L52" t="str">
            <v>r</v>
          </cell>
          <cell r="M52" t="str">
            <v>IV</v>
          </cell>
          <cell r="N52" t="str">
            <v>a</v>
          </cell>
          <cell r="O52" t="str">
            <v>E</v>
          </cell>
          <cell r="Q52" t="str">
            <v>Cielcza</v>
          </cell>
          <cell r="R52" t="str">
            <v>rIVE</v>
          </cell>
          <cell r="S52" t="str">
            <v/>
          </cell>
          <cell r="T52" t="str">
            <v/>
          </cell>
          <cell r="U52" t="str">
            <v/>
          </cell>
          <cell r="V52">
            <v>1.5</v>
          </cell>
          <cell r="W52">
            <v>2.88</v>
          </cell>
          <cell r="X52">
            <v>37.19</v>
          </cell>
          <cell r="Y52">
            <v>107.11</v>
          </cell>
          <cell r="Z52">
            <v>1</v>
          </cell>
          <cell r="AA52" t="str">
            <v>r1IVa</v>
          </cell>
        </row>
        <row r="53">
          <cell r="A53" t="str">
            <v>.1</v>
          </cell>
          <cell r="C53">
            <v>1</v>
          </cell>
          <cell r="D53" t="str">
            <v>N-ctwo</v>
          </cell>
          <cell r="E53" t="str">
            <v>ul.Kościuszki 43</v>
          </cell>
          <cell r="F53" t="str">
            <v>63-200 Jarocin</v>
          </cell>
          <cell r="G53" t="str">
            <v>Jarocin</v>
          </cell>
          <cell r="H53" t="str">
            <v>Jarocin</v>
          </cell>
          <cell r="I53" t="str">
            <v>Cielcza</v>
          </cell>
          <cell r="J53" t="str">
            <v>181 p</v>
          </cell>
          <cell r="K53">
            <v>0.42</v>
          </cell>
          <cell r="L53" t="str">
            <v>ł</v>
          </cell>
          <cell r="M53" t="str">
            <v>IV</v>
          </cell>
          <cell r="O53" t="str">
            <v>F</v>
          </cell>
          <cell r="P53" t="str">
            <v>szkółka czasowa</v>
          </cell>
          <cell r="Q53" t="str">
            <v>Cielcza</v>
          </cell>
          <cell r="R53" t="str">
            <v>łIVF</v>
          </cell>
          <cell r="S53">
            <v>1</v>
          </cell>
          <cell r="T53" t="str">
            <v>ł1IV</v>
          </cell>
          <cell r="U53">
            <v>0.32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</v>
          </cell>
          <cell r="AA53" t="str">
            <v>ł1IV</v>
          </cell>
        </row>
        <row r="54">
          <cell r="A54" t="str">
            <v>1509.1</v>
          </cell>
          <cell r="B54">
            <v>1509</v>
          </cell>
          <cell r="C54">
            <v>1</v>
          </cell>
          <cell r="D54" t="str">
            <v>Orszulak Franciszek</v>
          </cell>
          <cell r="E54" t="str">
            <v>ul.Polna 13 Wilkowyja</v>
          </cell>
          <cell r="F54" t="str">
            <v>63-200 Jarocin</v>
          </cell>
          <cell r="G54" t="str">
            <v>Jarocin</v>
          </cell>
          <cell r="H54" t="str">
            <v>Jarocin</v>
          </cell>
          <cell r="I54" t="str">
            <v>Cielcza</v>
          </cell>
          <cell r="J54" t="str">
            <v>110 l</v>
          </cell>
          <cell r="K54">
            <v>0.5</v>
          </cell>
          <cell r="L54" t="str">
            <v>r</v>
          </cell>
          <cell r="M54" t="str">
            <v>IV</v>
          </cell>
          <cell r="N54" t="str">
            <v>b</v>
          </cell>
          <cell r="O54" t="str">
            <v>A</v>
          </cell>
          <cell r="Q54" t="str">
            <v>Cielcza</v>
          </cell>
          <cell r="R54" t="str">
            <v>rIVA</v>
          </cell>
          <cell r="S54">
            <v>1</v>
          </cell>
          <cell r="T54" t="str">
            <v>r1IVb</v>
          </cell>
          <cell r="U54">
            <v>0.4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1</v>
          </cell>
          <cell r="AA54" t="str">
            <v>r1IVb</v>
          </cell>
        </row>
        <row r="55">
          <cell r="A55" t="str">
            <v>913.1</v>
          </cell>
          <cell r="B55">
            <v>913</v>
          </cell>
          <cell r="C55">
            <v>1</v>
          </cell>
          <cell r="D55" t="str">
            <v>Pluta Kazimiera</v>
          </cell>
          <cell r="E55" t="str">
            <v>Cielcza ul. Jarocińska</v>
          </cell>
          <cell r="F55" t="str">
            <v>63-200 Jarocin</v>
          </cell>
          <cell r="G55" t="str">
            <v>Jarocin</v>
          </cell>
          <cell r="H55" t="str">
            <v>Jarocin</v>
          </cell>
          <cell r="I55" t="str">
            <v>Cielcza</v>
          </cell>
          <cell r="J55" t="str">
            <v>999 e</v>
          </cell>
          <cell r="K55">
            <v>0.09</v>
          </cell>
          <cell r="L55" t="str">
            <v>r</v>
          </cell>
          <cell r="M55" t="str">
            <v>IV</v>
          </cell>
          <cell r="N55" t="str">
            <v>b</v>
          </cell>
          <cell r="O55" t="str">
            <v>D</v>
          </cell>
          <cell r="P55" t="str">
            <v>dz 373/1</v>
          </cell>
          <cell r="Q55" t="str">
            <v>Cielcza</v>
          </cell>
          <cell r="R55" t="str">
            <v>rIVD</v>
          </cell>
          <cell r="S55" t="str">
            <v/>
          </cell>
          <cell r="T55" t="str">
            <v/>
          </cell>
          <cell r="U55" t="str">
            <v/>
          </cell>
          <cell r="V55">
            <v>1.5</v>
          </cell>
          <cell r="W55">
            <v>0.14000000000000001</v>
          </cell>
          <cell r="X55">
            <v>37.19</v>
          </cell>
          <cell r="Y55">
            <v>5.21</v>
          </cell>
          <cell r="Z55">
            <v>1</v>
          </cell>
          <cell r="AA55" t="str">
            <v>r1IVb</v>
          </cell>
        </row>
        <row r="56">
          <cell r="A56" t="str">
            <v>1538.1</v>
          </cell>
          <cell r="B56">
            <v>1538</v>
          </cell>
          <cell r="C56">
            <v>1</v>
          </cell>
          <cell r="D56" t="str">
            <v>Stasik Rafał</v>
          </cell>
          <cell r="E56" t="str">
            <v>Bachorzew 1</v>
          </cell>
          <cell r="F56" t="str">
            <v>63-200 Jarocin</v>
          </cell>
          <cell r="G56" t="str">
            <v>Jarocin</v>
          </cell>
          <cell r="H56" t="str">
            <v>Jarocin</v>
          </cell>
          <cell r="I56" t="str">
            <v>Cielcza</v>
          </cell>
          <cell r="J56" t="str">
            <v>108 b</v>
          </cell>
          <cell r="K56">
            <v>0.46</v>
          </cell>
          <cell r="L56" t="str">
            <v>r</v>
          </cell>
          <cell r="M56" t="str">
            <v>IV</v>
          </cell>
          <cell r="N56" t="str">
            <v>a</v>
          </cell>
          <cell r="O56" t="str">
            <v>D</v>
          </cell>
          <cell r="Q56" t="str">
            <v>Cielcza</v>
          </cell>
          <cell r="R56" t="str">
            <v>rIVD</v>
          </cell>
          <cell r="S56" t="str">
            <v/>
          </cell>
          <cell r="T56" t="str">
            <v/>
          </cell>
          <cell r="U56" t="str">
            <v/>
          </cell>
          <cell r="V56">
            <v>1.5</v>
          </cell>
          <cell r="W56">
            <v>0.69</v>
          </cell>
          <cell r="X56">
            <v>37.19</v>
          </cell>
          <cell r="Y56">
            <v>25.66</v>
          </cell>
          <cell r="Z56">
            <v>1</v>
          </cell>
          <cell r="AA56" t="str">
            <v>r1IVa</v>
          </cell>
        </row>
        <row r="57">
          <cell r="A57" t="str">
            <v>1538.2</v>
          </cell>
          <cell r="B57">
            <v>1538</v>
          </cell>
          <cell r="C57">
            <v>2</v>
          </cell>
          <cell r="D57" t="str">
            <v>Stasik Rafał</v>
          </cell>
          <cell r="E57" t="str">
            <v>Bachorzew 1</v>
          </cell>
          <cell r="F57" t="str">
            <v>63-200 Jarocin</v>
          </cell>
          <cell r="G57" t="str">
            <v>Jarocin</v>
          </cell>
          <cell r="H57" t="str">
            <v>Jarocin</v>
          </cell>
          <cell r="I57" t="str">
            <v>Cielcza</v>
          </cell>
          <cell r="J57" t="str">
            <v>110 a</v>
          </cell>
          <cell r="K57">
            <v>0.71</v>
          </cell>
          <cell r="L57" t="str">
            <v>r</v>
          </cell>
          <cell r="M57" t="str">
            <v>IV</v>
          </cell>
          <cell r="N57" t="str">
            <v>a</v>
          </cell>
          <cell r="O57" t="str">
            <v>D</v>
          </cell>
          <cell r="Q57" t="str">
            <v>Cielcza</v>
          </cell>
          <cell r="R57" t="str">
            <v>rIVD</v>
          </cell>
          <cell r="S57" t="str">
            <v/>
          </cell>
          <cell r="T57" t="str">
            <v/>
          </cell>
          <cell r="U57" t="str">
            <v/>
          </cell>
          <cell r="V57">
            <v>1.5</v>
          </cell>
          <cell r="W57">
            <v>1.07</v>
          </cell>
          <cell r="X57">
            <v>37.19</v>
          </cell>
          <cell r="Y57">
            <v>39.79</v>
          </cell>
          <cell r="Z57">
            <v>1</v>
          </cell>
          <cell r="AA57" t="str">
            <v>r1IVa</v>
          </cell>
        </row>
        <row r="58">
          <cell r="A58" t="str">
            <v>1538.3</v>
          </cell>
          <cell r="B58">
            <v>1538</v>
          </cell>
          <cell r="C58">
            <v>3</v>
          </cell>
          <cell r="D58" t="str">
            <v>Stasik Rafał</v>
          </cell>
          <cell r="E58" t="str">
            <v>Bachorzew 1</v>
          </cell>
          <cell r="F58" t="str">
            <v>63-200 Jarocin</v>
          </cell>
          <cell r="G58" t="str">
            <v>Jarocin</v>
          </cell>
          <cell r="H58" t="str">
            <v>Jarocin</v>
          </cell>
          <cell r="I58" t="str">
            <v>Cielcza</v>
          </cell>
          <cell r="J58" t="str">
            <v>110 l</v>
          </cell>
          <cell r="K58">
            <v>1.17</v>
          </cell>
          <cell r="L58" t="str">
            <v>r</v>
          </cell>
          <cell r="M58" t="str">
            <v>IV</v>
          </cell>
          <cell r="N58" t="str">
            <v>b</v>
          </cell>
          <cell r="O58" t="str">
            <v>D</v>
          </cell>
          <cell r="Q58" t="str">
            <v>Cielcza</v>
          </cell>
          <cell r="R58" t="str">
            <v>rIVD</v>
          </cell>
          <cell r="S58" t="str">
            <v/>
          </cell>
          <cell r="T58" t="str">
            <v/>
          </cell>
          <cell r="U58" t="str">
            <v/>
          </cell>
          <cell r="V58">
            <v>1.5</v>
          </cell>
          <cell r="W58">
            <v>1.76</v>
          </cell>
          <cell r="X58">
            <v>37.19</v>
          </cell>
          <cell r="Y58">
            <v>65.45</v>
          </cell>
          <cell r="Z58">
            <v>1</v>
          </cell>
          <cell r="AA58" t="str">
            <v>r1IVb</v>
          </cell>
        </row>
        <row r="59">
          <cell r="A59" t="str">
            <v>1538.4</v>
          </cell>
          <cell r="B59">
            <v>1538</v>
          </cell>
          <cell r="C59">
            <v>4</v>
          </cell>
          <cell r="D59" t="str">
            <v>Stasik Rafał</v>
          </cell>
          <cell r="E59" t="str">
            <v>Bachorzew 1</v>
          </cell>
          <cell r="F59" t="str">
            <v>63-200 Jarocin</v>
          </cell>
          <cell r="G59" t="str">
            <v>Jarocin</v>
          </cell>
          <cell r="H59" t="str">
            <v>Jarocin</v>
          </cell>
          <cell r="I59" t="str">
            <v>Cielcza</v>
          </cell>
          <cell r="J59" t="str">
            <v>111 c2</v>
          </cell>
          <cell r="K59">
            <v>1.5</v>
          </cell>
          <cell r="L59" t="str">
            <v>r</v>
          </cell>
          <cell r="M59" t="str">
            <v>IV</v>
          </cell>
          <cell r="N59" t="str">
            <v>a</v>
          </cell>
          <cell r="O59" t="str">
            <v>D</v>
          </cell>
          <cell r="Q59" t="str">
            <v>Cielcza</v>
          </cell>
          <cell r="R59" t="str">
            <v>rIVD</v>
          </cell>
          <cell r="S59" t="str">
            <v/>
          </cell>
          <cell r="T59" t="str">
            <v/>
          </cell>
          <cell r="U59" t="str">
            <v/>
          </cell>
          <cell r="V59">
            <v>1.5</v>
          </cell>
          <cell r="W59">
            <v>2.25</v>
          </cell>
          <cell r="X59">
            <v>37.19</v>
          </cell>
          <cell r="Y59">
            <v>83.68</v>
          </cell>
          <cell r="Z59">
            <v>1</v>
          </cell>
          <cell r="AA59" t="str">
            <v>r1IVa</v>
          </cell>
        </row>
        <row r="60">
          <cell r="A60" t="str">
            <v>1550.1</v>
          </cell>
          <cell r="B60">
            <v>1550</v>
          </cell>
          <cell r="C60">
            <v>1</v>
          </cell>
          <cell r="D60" t="str">
            <v>Wardyński Roman</v>
          </cell>
          <cell r="E60" t="str">
            <v>Bachorzew 2</v>
          </cell>
          <cell r="F60" t="str">
            <v>63-200 Jarocin</v>
          </cell>
          <cell r="G60" t="str">
            <v>Jarocin</v>
          </cell>
          <cell r="H60" t="str">
            <v>Jarocin</v>
          </cell>
          <cell r="I60" t="str">
            <v>Cielcza</v>
          </cell>
          <cell r="J60" t="str">
            <v>112 a</v>
          </cell>
          <cell r="K60">
            <v>0.86</v>
          </cell>
          <cell r="L60" t="str">
            <v>r</v>
          </cell>
          <cell r="M60" t="str">
            <v>IV</v>
          </cell>
          <cell r="N60" t="str">
            <v>a</v>
          </cell>
          <cell r="O60" t="str">
            <v>D</v>
          </cell>
          <cell r="Q60" t="str">
            <v>Cielcza</v>
          </cell>
          <cell r="R60" t="str">
            <v>rIVD</v>
          </cell>
          <cell r="S60" t="str">
            <v/>
          </cell>
          <cell r="T60" t="str">
            <v/>
          </cell>
          <cell r="U60" t="str">
            <v/>
          </cell>
          <cell r="V60">
            <v>1.5</v>
          </cell>
          <cell r="W60">
            <v>1.29</v>
          </cell>
          <cell r="X60">
            <v>37.19</v>
          </cell>
          <cell r="Y60">
            <v>47.98</v>
          </cell>
          <cell r="Z60">
            <v>1</v>
          </cell>
          <cell r="AA60" t="str">
            <v>r1IVa</v>
          </cell>
        </row>
        <row r="61">
          <cell r="A61" t="str">
            <v>576.1</v>
          </cell>
          <cell r="B61">
            <v>576</v>
          </cell>
          <cell r="C61">
            <v>1</v>
          </cell>
          <cell r="D61" t="str">
            <v>Baczyński Krzysztof</v>
          </cell>
          <cell r="E61" t="str">
            <v>ul.Poznańska 1          Cielcza</v>
          </cell>
          <cell r="F61" t="str">
            <v>63-200 Jarocin</v>
          </cell>
          <cell r="G61" t="str">
            <v>Jarocin</v>
          </cell>
          <cell r="H61" t="str">
            <v>Jarocin</v>
          </cell>
          <cell r="I61" t="str">
            <v>Cielcza</v>
          </cell>
          <cell r="J61" t="str">
            <v>164 a</v>
          </cell>
          <cell r="K61">
            <v>0.18</v>
          </cell>
          <cell r="L61" t="str">
            <v>r</v>
          </cell>
          <cell r="M61" t="str">
            <v>V</v>
          </cell>
          <cell r="O61" t="str">
            <v>A</v>
          </cell>
          <cell r="P61" t="str">
            <v>ogródek</v>
          </cell>
          <cell r="Q61" t="str">
            <v>Cielcza</v>
          </cell>
          <cell r="R61" t="str">
            <v>rVA</v>
          </cell>
          <cell r="S61">
            <v>1</v>
          </cell>
          <cell r="T61" t="str">
            <v>r1V</v>
          </cell>
          <cell r="U61">
            <v>0.06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</v>
          </cell>
          <cell r="AA61" t="str">
            <v>r1V</v>
          </cell>
        </row>
        <row r="62">
          <cell r="A62" t="str">
            <v>.1</v>
          </cell>
          <cell r="C62">
            <v>1</v>
          </cell>
          <cell r="D62" t="str">
            <v>brak</v>
          </cell>
          <cell r="H62" t="str">
            <v>Jarocin</v>
          </cell>
          <cell r="I62" t="str">
            <v>Cielcza</v>
          </cell>
          <cell r="J62" t="str">
            <v>164 h2</v>
          </cell>
          <cell r="K62">
            <v>0.6</v>
          </cell>
          <cell r="L62" t="str">
            <v>ł</v>
          </cell>
          <cell r="M62" t="str">
            <v>V</v>
          </cell>
          <cell r="O62" t="str">
            <v>F</v>
          </cell>
          <cell r="Q62" t="str">
            <v>Cielcza</v>
          </cell>
          <cell r="R62" t="str">
            <v>łVF</v>
          </cell>
          <cell r="S62">
            <v>1</v>
          </cell>
          <cell r="T62" t="str">
            <v>ł1V</v>
          </cell>
          <cell r="U62">
            <v>0.12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ł1V</v>
          </cell>
        </row>
        <row r="63">
          <cell r="A63" t="str">
            <v>.2</v>
          </cell>
          <cell r="C63">
            <v>2</v>
          </cell>
          <cell r="D63" t="str">
            <v>brak</v>
          </cell>
          <cell r="H63" t="str">
            <v>Jarocin</v>
          </cell>
          <cell r="I63" t="str">
            <v>Cielcza</v>
          </cell>
          <cell r="J63" t="str">
            <v>164 h2</v>
          </cell>
          <cell r="K63">
            <v>1.17</v>
          </cell>
          <cell r="L63" t="str">
            <v>ł</v>
          </cell>
          <cell r="M63" t="str">
            <v>V</v>
          </cell>
          <cell r="O63" t="str">
            <v>F</v>
          </cell>
          <cell r="Q63" t="str">
            <v>Cielcza</v>
          </cell>
          <cell r="R63" t="str">
            <v>łVF</v>
          </cell>
          <cell r="S63">
            <v>1</v>
          </cell>
          <cell r="T63" t="str">
            <v>ł1V</v>
          </cell>
          <cell r="U63">
            <v>0.23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</v>
          </cell>
          <cell r="AA63" t="str">
            <v>ł1V</v>
          </cell>
        </row>
        <row r="64">
          <cell r="A64" t="str">
            <v>.3</v>
          </cell>
          <cell r="C64">
            <v>3</v>
          </cell>
          <cell r="D64" t="str">
            <v>brak</v>
          </cell>
          <cell r="H64" t="str">
            <v>Jarocin</v>
          </cell>
          <cell r="I64" t="str">
            <v>Cielcza</v>
          </cell>
          <cell r="J64" t="str">
            <v>999 b</v>
          </cell>
          <cell r="K64">
            <v>0.19</v>
          </cell>
          <cell r="L64" t="str">
            <v>ł</v>
          </cell>
          <cell r="M64" t="str">
            <v>V</v>
          </cell>
          <cell r="O64" t="str">
            <v>F</v>
          </cell>
          <cell r="P64" t="str">
            <v>dz 33/1</v>
          </cell>
          <cell r="Q64" t="str">
            <v>Cielcza</v>
          </cell>
          <cell r="R64" t="str">
            <v>łVF</v>
          </cell>
          <cell r="S64">
            <v>1</v>
          </cell>
          <cell r="T64" t="str">
            <v>ł1V</v>
          </cell>
          <cell r="U64">
            <v>0.04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</v>
          </cell>
          <cell r="AA64" t="str">
            <v>ł1V</v>
          </cell>
        </row>
        <row r="65">
          <cell r="A65" t="str">
            <v>.4</v>
          </cell>
          <cell r="C65">
            <v>4</v>
          </cell>
          <cell r="D65" t="str">
            <v>brak</v>
          </cell>
          <cell r="H65" t="str">
            <v>Jarocin</v>
          </cell>
          <cell r="I65" t="str">
            <v>Cielcza</v>
          </cell>
          <cell r="J65" t="str">
            <v>999 c</v>
          </cell>
          <cell r="K65">
            <v>0.57999999999999996</v>
          </cell>
          <cell r="L65" t="str">
            <v>ł</v>
          </cell>
          <cell r="M65" t="str">
            <v>V</v>
          </cell>
          <cell r="O65" t="str">
            <v>F</v>
          </cell>
          <cell r="P65" t="str">
            <v>dz 35</v>
          </cell>
          <cell r="Q65" t="str">
            <v>Cielcza</v>
          </cell>
          <cell r="R65" t="str">
            <v>łVF</v>
          </cell>
          <cell r="S65">
            <v>1</v>
          </cell>
          <cell r="T65" t="str">
            <v>ł1V</v>
          </cell>
          <cell r="U65">
            <v>0.12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1</v>
          </cell>
          <cell r="AA65" t="str">
            <v>ł1V</v>
          </cell>
        </row>
        <row r="66">
          <cell r="A66" t="str">
            <v>.5</v>
          </cell>
          <cell r="C66">
            <v>5</v>
          </cell>
          <cell r="D66" t="str">
            <v>brak</v>
          </cell>
          <cell r="H66" t="str">
            <v>Jarocin</v>
          </cell>
          <cell r="I66" t="str">
            <v>Cielcza</v>
          </cell>
          <cell r="J66" t="str">
            <v>164 j</v>
          </cell>
          <cell r="K66">
            <v>7.28</v>
          </cell>
          <cell r="L66" t="str">
            <v>p</v>
          </cell>
          <cell r="M66" t="str">
            <v>V</v>
          </cell>
          <cell r="O66" t="str">
            <v>F</v>
          </cell>
          <cell r="Q66" t="str">
            <v>Cielcza</v>
          </cell>
          <cell r="R66" t="str">
            <v>pVF</v>
          </cell>
          <cell r="S66">
            <v>1</v>
          </cell>
          <cell r="T66" t="str">
            <v>p1V</v>
          </cell>
          <cell r="U66">
            <v>1.46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</v>
          </cell>
          <cell r="AA66" t="str">
            <v>p1V</v>
          </cell>
        </row>
        <row r="67">
          <cell r="A67" t="str">
            <v>.6</v>
          </cell>
          <cell r="C67">
            <v>6</v>
          </cell>
          <cell r="D67" t="str">
            <v>brak</v>
          </cell>
          <cell r="H67" t="str">
            <v>Jarocin</v>
          </cell>
          <cell r="I67" t="str">
            <v>Cielcza</v>
          </cell>
          <cell r="J67" t="str">
            <v>184 c</v>
          </cell>
          <cell r="K67">
            <v>0.26</v>
          </cell>
          <cell r="L67" t="str">
            <v>r</v>
          </cell>
          <cell r="M67" t="str">
            <v>V</v>
          </cell>
          <cell r="O67" t="str">
            <v>F</v>
          </cell>
          <cell r="Q67" t="str">
            <v>Cielcza</v>
          </cell>
          <cell r="R67" t="str">
            <v>rVF</v>
          </cell>
          <cell r="S67">
            <v>1</v>
          </cell>
          <cell r="T67" t="str">
            <v>r1V</v>
          </cell>
          <cell r="U67">
            <v>0.09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</v>
          </cell>
          <cell r="AA67" t="str">
            <v>r1V</v>
          </cell>
        </row>
        <row r="68">
          <cell r="A68" t="str">
            <v>.7</v>
          </cell>
          <cell r="C68">
            <v>7</v>
          </cell>
          <cell r="D68" t="str">
            <v>brak</v>
          </cell>
          <cell r="H68" t="str">
            <v>Jarocin</v>
          </cell>
          <cell r="I68" t="str">
            <v>Cielcza</v>
          </cell>
          <cell r="J68" t="str">
            <v>116 a</v>
          </cell>
          <cell r="K68">
            <v>0.35</v>
          </cell>
          <cell r="L68" t="str">
            <v>r</v>
          </cell>
          <cell r="M68" t="str">
            <v>V</v>
          </cell>
          <cell r="O68" t="str">
            <v>F</v>
          </cell>
          <cell r="Q68" t="str">
            <v>Tumidaj</v>
          </cell>
          <cell r="R68" t="str">
            <v>rVF</v>
          </cell>
          <cell r="S68">
            <v>1</v>
          </cell>
          <cell r="T68" t="str">
            <v>r1V</v>
          </cell>
          <cell r="U68">
            <v>0.12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</v>
          </cell>
          <cell r="AA68" t="str">
            <v>r1V</v>
          </cell>
        </row>
        <row r="69">
          <cell r="A69" t="str">
            <v>.8</v>
          </cell>
          <cell r="C69">
            <v>8</v>
          </cell>
          <cell r="D69" t="str">
            <v>brak</v>
          </cell>
          <cell r="H69" t="str">
            <v>Jarocin</v>
          </cell>
          <cell r="I69" t="str">
            <v>Cielcza</v>
          </cell>
          <cell r="J69" t="str">
            <v>194 m</v>
          </cell>
          <cell r="K69">
            <v>0.13</v>
          </cell>
          <cell r="L69" t="str">
            <v>s</v>
          </cell>
          <cell r="M69" t="str">
            <v>V</v>
          </cell>
          <cell r="O69" t="str">
            <v>F</v>
          </cell>
          <cell r="Q69" t="str">
            <v>Cielcza</v>
          </cell>
          <cell r="R69" t="str">
            <v>sVF</v>
          </cell>
          <cell r="S69">
            <v>1</v>
          </cell>
          <cell r="T69" t="str">
            <v>s1V</v>
          </cell>
          <cell r="U69">
            <v>0.05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</v>
          </cell>
          <cell r="AA69" t="str">
            <v>s1V</v>
          </cell>
        </row>
        <row r="70">
          <cell r="A70" t="str">
            <v>1447.1</v>
          </cell>
          <cell r="B70">
            <v>1447</v>
          </cell>
          <cell r="C70">
            <v>1</v>
          </cell>
          <cell r="D70" t="str">
            <v>Grześkowiak Leon</v>
          </cell>
          <cell r="E70" t="str">
            <v>ul.Brandowskiego 30 Wilkowyja</v>
          </cell>
          <cell r="F70" t="str">
            <v>63-200 Jarocin</v>
          </cell>
          <cell r="G70" t="str">
            <v>Jarocin</v>
          </cell>
          <cell r="H70" t="str">
            <v>Jarocin</v>
          </cell>
          <cell r="I70" t="str">
            <v>Cielcza</v>
          </cell>
          <cell r="J70" t="str">
            <v>163 g</v>
          </cell>
          <cell r="K70">
            <v>0.26</v>
          </cell>
          <cell r="L70" t="str">
            <v>ł</v>
          </cell>
          <cell r="M70" t="str">
            <v>V</v>
          </cell>
          <cell r="O70" t="str">
            <v>A</v>
          </cell>
          <cell r="Q70" t="str">
            <v>Cielcza</v>
          </cell>
          <cell r="R70" t="str">
            <v>łVA</v>
          </cell>
          <cell r="S70">
            <v>1</v>
          </cell>
          <cell r="T70" t="str">
            <v>ł1V</v>
          </cell>
          <cell r="U70">
            <v>0.05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</v>
          </cell>
          <cell r="AA70" t="str">
            <v>ł1V</v>
          </cell>
        </row>
        <row r="71">
          <cell r="A71" t="str">
            <v>1447.2</v>
          </cell>
          <cell r="B71">
            <v>1447</v>
          </cell>
          <cell r="C71">
            <v>2</v>
          </cell>
          <cell r="D71" t="str">
            <v>Grześkowiak Leon</v>
          </cell>
          <cell r="E71" t="str">
            <v>ul.Brandowskiego 30 Wilkowyja</v>
          </cell>
          <cell r="F71" t="str">
            <v>63-200 Jarocin</v>
          </cell>
          <cell r="G71" t="str">
            <v>Jarocin</v>
          </cell>
          <cell r="H71" t="str">
            <v>Jarocin</v>
          </cell>
          <cell r="I71" t="str">
            <v>Cielcza</v>
          </cell>
          <cell r="J71" t="str">
            <v>177 c</v>
          </cell>
          <cell r="K71">
            <v>0.25</v>
          </cell>
          <cell r="L71" t="str">
            <v>ł</v>
          </cell>
          <cell r="M71" t="str">
            <v>V</v>
          </cell>
          <cell r="O71" t="str">
            <v>A</v>
          </cell>
          <cell r="Q71" t="str">
            <v>Cielcza</v>
          </cell>
          <cell r="R71" t="str">
            <v>łVA</v>
          </cell>
          <cell r="S71">
            <v>1</v>
          </cell>
          <cell r="T71" t="str">
            <v>ł1V</v>
          </cell>
          <cell r="U71">
            <v>0.05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</v>
          </cell>
          <cell r="AA71" t="str">
            <v>ł1V</v>
          </cell>
        </row>
        <row r="72">
          <cell r="A72" t="str">
            <v>613.1</v>
          </cell>
          <cell r="B72">
            <v>613</v>
          </cell>
          <cell r="C72">
            <v>1</v>
          </cell>
          <cell r="D72" t="str">
            <v>Izydorczyk Zbigniew</v>
          </cell>
          <cell r="E72" t="str">
            <v>Bachorzew 66</v>
          </cell>
          <cell r="F72" t="str">
            <v>63-200 Jarocin</v>
          </cell>
          <cell r="G72" t="str">
            <v>Jarocin</v>
          </cell>
          <cell r="H72" t="str">
            <v>Jarocin</v>
          </cell>
          <cell r="I72" t="str">
            <v>Cielcza</v>
          </cell>
          <cell r="J72" t="str">
            <v>113 d</v>
          </cell>
          <cell r="K72">
            <v>0.51</v>
          </cell>
          <cell r="L72" t="str">
            <v>r</v>
          </cell>
          <cell r="M72" t="str">
            <v>V</v>
          </cell>
          <cell r="O72" t="str">
            <v>A</v>
          </cell>
          <cell r="Q72" t="str">
            <v>Cielcza</v>
          </cell>
          <cell r="R72" t="str">
            <v>rVA</v>
          </cell>
          <cell r="S72">
            <v>1</v>
          </cell>
          <cell r="T72" t="str">
            <v>r1V</v>
          </cell>
          <cell r="U72">
            <v>0.18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 t="str">
            <v>r1V</v>
          </cell>
        </row>
        <row r="73">
          <cell r="A73" t="str">
            <v>613.2</v>
          </cell>
          <cell r="B73">
            <v>613</v>
          </cell>
          <cell r="C73">
            <v>2</v>
          </cell>
          <cell r="D73" t="str">
            <v>Izydorczyk Zbigniew</v>
          </cell>
          <cell r="E73" t="str">
            <v>Bachorzew 66</v>
          </cell>
          <cell r="F73" t="str">
            <v>63-200 Jarocin</v>
          </cell>
          <cell r="G73" t="str">
            <v>Jarocin</v>
          </cell>
          <cell r="H73" t="str">
            <v>Jarocin</v>
          </cell>
          <cell r="I73" t="str">
            <v>Cielcza</v>
          </cell>
          <cell r="J73" t="str">
            <v>113 i</v>
          </cell>
          <cell r="K73">
            <v>0.18</v>
          </cell>
          <cell r="L73" t="str">
            <v>s</v>
          </cell>
          <cell r="M73" t="str">
            <v>V</v>
          </cell>
          <cell r="O73" t="str">
            <v>A</v>
          </cell>
          <cell r="Q73" t="str">
            <v>Cielcza</v>
          </cell>
          <cell r="R73" t="str">
            <v>sVA</v>
          </cell>
          <cell r="S73">
            <v>1</v>
          </cell>
          <cell r="T73" t="str">
            <v>s1V</v>
          </cell>
          <cell r="U73">
            <v>0.06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 t="str">
            <v>s1V</v>
          </cell>
        </row>
        <row r="74">
          <cell r="A74" t="str">
            <v>1463.1</v>
          </cell>
          <cell r="B74">
            <v>1463</v>
          </cell>
          <cell r="C74">
            <v>1</v>
          </cell>
          <cell r="D74" t="str">
            <v>Karliński Marian</v>
          </cell>
          <cell r="E74" t="str">
            <v>ul.Powstańców Wlkp. 4 Wilkowyja</v>
          </cell>
          <cell r="F74" t="str">
            <v>63-200 Jarocin</v>
          </cell>
          <cell r="G74" t="str">
            <v>Jarocin</v>
          </cell>
          <cell r="H74" t="str">
            <v>Jarocin</v>
          </cell>
          <cell r="I74" t="str">
            <v>Cielcza</v>
          </cell>
          <cell r="J74" t="str">
            <v>111 c3</v>
          </cell>
          <cell r="K74">
            <v>0.5</v>
          </cell>
          <cell r="L74" t="str">
            <v>r</v>
          </cell>
          <cell r="M74" t="str">
            <v>V</v>
          </cell>
          <cell r="O74" t="str">
            <v>D</v>
          </cell>
          <cell r="P74" t="str">
            <v>podklasa a ?</v>
          </cell>
          <cell r="Q74" t="str">
            <v>Cielcza</v>
          </cell>
          <cell r="R74" t="str">
            <v>rVD</v>
          </cell>
          <cell r="S74" t="str">
            <v/>
          </cell>
          <cell r="T74" t="str">
            <v/>
          </cell>
          <cell r="U74" t="str">
            <v/>
          </cell>
          <cell r="V74">
            <v>1.25</v>
          </cell>
          <cell r="W74">
            <v>0.63</v>
          </cell>
          <cell r="X74">
            <v>37.19</v>
          </cell>
          <cell r="Y74">
            <v>23.43</v>
          </cell>
          <cell r="Z74">
            <v>1</v>
          </cell>
          <cell r="AA74" t="str">
            <v>r1V</v>
          </cell>
        </row>
        <row r="75">
          <cell r="A75" t="str">
            <v>821.1</v>
          </cell>
          <cell r="B75">
            <v>821</v>
          </cell>
          <cell r="C75">
            <v>1</v>
          </cell>
          <cell r="D75" t="str">
            <v>Koło Łowieckie nr 29</v>
          </cell>
          <cell r="E75" t="str">
            <v>ul.Estkowskiego 41</v>
          </cell>
          <cell r="F75" t="str">
            <v>63-200 Jarocin</v>
          </cell>
          <cell r="G75" t="str">
            <v>Jarocin</v>
          </cell>
          <cell r="H75" t="str">
            <v>Jarocin</v>
          </cell>
          <cell r="I75" t="str">
            <v>Cielcza</v>
          </cell>
          <cell r="J75" t="str">
            <v>110 p</v>
          </cell>
          <cell r="K75">
            <v>1.1200000000000001</v>
          </cell>
          <cell r="L75" t="str">
            <v>ł</v>
          </cell>
          <cell r="M75" t="str">
            <v>V</v>
          </cell>
          <cell r="O75" t="str">
            <v>E</v>
          </cell>
          <cell r="P75" t="str">
            <v>strzelnica</v>
          </cell>
          <cell r="Q75" t="str">
            <v>Cielcza</v>
          </cell>
          <cell r="R75" t="str">
            <v>łVE</v>
          </cell>
          <cell r="S75" t="str">
            <v/>
          </cell>
          <cell r="T75" t="str">
            <v/>
          </cell>
          <cell r="U75" t="str">
            <v/>
          </cell>
          <cell r="V75">
            <v>1.25</v>
          </cell>
          <cell r="W75">
            <v>1.4</v>
          </cell>
          <cell r="X75">
            <v>37.19</v>
          </cell>
          <cell r="Y75">
            <v>52.07</v>
          </cell>
          <cell r="Z75">
            <v>1</v>
          </cell>
          <cell r="AA75" t="str">
            <v>ł1V</v>
          </cell>
        </row>
        <row r="76">
          <cell r="A76" t="str">
            <v>821.2</v>
          </cell>
          <cell r="B76">
            <v>821</v>
          </cell>
          <cell r="C76">
            <v>2</v>
          </cell>
          <cell r="D76" t="str">
            <v>Koło Łowieckie nr 29</v>
          </cell>
          <cell r="E76" t="str">
            <v>ul.Estkowskiego 41</v>
          </cell>
          <cell r="F76" t="str">
            <v>63-200 Jarocin</v>
          </cell>
          <cell r="G76" t="str">
            <v>Jarocin</v>
          </cell>
          <cell r="H76" t="str">
            <v>Jarocin</v>
          </cell>
          <cell r="I76" t="str">
            <v>Cielcza</v>
          </cell>
          <cell r="J76" t="str">
            <v>113 f</v>
          </cell>
          <cell r="K76">
            <v>0.3</v>
          </cell>
          <cell r="L76" t="str">
            <v>r</v>
          </cell>
          <cell r="M76" t="str">
            <v>V</v>
          </cell>
          <cell r="O76" t="str">
            <v>E</v>
          </cell>
          <cell r="P76" t="str">
            <v>poletko zgryzowe</v>
          </cell>
          <cell r="Q76" t="str">
            <v>Cielcza</v>
          </cell>
          <cell r="R76" t="str">
            <v>rVE</v>
          </cell>
          <cell r="S76" t="str">
            <v/>
          </cell>
          <cell r="T76" t="str">
            <v/>
          </cell>
          <cell r="U76" t="str">
            <v/>
          </cell>
          <cell r="V76">
            <v>1.25</v>
          </cell>
          <cell r="W76">
            <v>0</v>
          </cell>
          <cell r="X76">
            <v>37.19</v>
          </cell>
          <cell r="Y76">
            <v>0</v>
          </cell>
          <cell r="Z76">
            <v>1</v>
          </cell>
          <cell r="AA76" t="str">
            <v>r1V</v>
          </cell>
        </row>
        <row r="77">
          <cell r="A77" t="str">
            <v>.1</v>
          </cell>
          <cell r="C77">
            <v>1</v>
          </cell>
          <cell r="D77" t="str">
            <v>N-ctwo</v>
          </cell>
          <cell r="E77" t="str">
            <v>ul.Kościuszki 43</v>
          </cell>
          <cell r="F77" t="str">
            <v>63-200 Jarocin</v>
          </cell>
          <cell r="G77" t="str">
            <v>Jarocin</v>
          </cell>
          <cell r="H77" t="str">
            <v>Jarocin</v>
          </cell>
          <cell r="I77" t="str">
            <v>Cielcza</v>
          </cell>
          <cell r="J77" t="str">
            <v>164 f</v>
          </cell>
          <cell r="K77">
            <v>1.07</v>
          </cell>
          <cell r="L77" t="str">
            <v>r</v>
          </cell>
          <cell r="M77" t="str">
            <v>V</v>
          </cell>
          <cell r="O77" t="str">
            <v>F</v>
          </cell>
          <cell r="P77" t="str">
            <v>szkółka czasowa</v>
          </cell>
          <cell r="Q77" t="str">
            <v>Cielcza</v>
          </cell>
          <cell r="R77" t="str">
            <v>rVF</v>
          </cell>
          <cell r="S77">
            <v>1</v>
          </cell>
          <cell r="T77" t="str">
            <v>r1V</v>
          </cell>
          <cell r="U77">
            <v>0.37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 t="str">
            <v>r1V</v>
          </cell>
        </row>
        <row r="78">
          <cell r="A78" t="str">
            <v>.2</v>
          </cell>
          <cell r="C78">
            <v>2</v>
          </cell>
          <cell r="D78" t="str">
            <v>N-ctwo</v>
          </cell>
          <cell r="E78" t="str">
            <v>ul.Kościuszki 43</v>
          </cell>
          <cell r="F78" t="str">
            <v>63-200 Jarocin</v>
          </cell>
          <cell r="G78" t="str">
            <v>Jarocin</v>
          </cell>
          <cell r="H78" t="str">
            <v>Jarocin</v>
          </cell>
          <cell r="I78" t="str">
            <v>Cielcza</v>
          </cell>
          <cell r="J78" t="str">
            <v>164 f</v>
          </cell>
          <cell r="K78">
            <v>0.5</v>
          </cell>
          <cell r="L78" t="str">
            <v>r</v>
          </cell>
          <cell r="M78" t="str">
            <v>V</v>
          </cell>
          <cell r="O78" t="str">
            <v>F</v>
          </cell>
          <cell r="P78" t="str">
            <v>szkółka czasowa</v>
          </cell>
          <cell r="Q78" t="str">
            <v>Cielcza</v>
          </cell>
          <cell r="R78" t="str">
            <v>rVF</v>
          </cell>
          <cell r="S78">
            <v>1</v>
          </cell>
          <cell r="T78" t="str">
            <v>r1V</v>
          </cell>
          <cell r="U78">
            <v>0.18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 t="str">
            <v>r1V</v>
          </cell>
        </row>
        <row r="79">
          <cell r="A79" t="str">
            <v>.3</v>
          </cell>
          <cell r="C79">
            <v>3</v>
          </cell>
          <cell r="D79" t="str">
            <v>N-ctwo</v>
          </cell>
          <cell r="E79" t="str">
            <v>ul.Kościuszki 43</v>
          </cell>
          <cell r="F79" t="str">
            <v>63-200 Jarocin</v>
          </cell>
          <cell r="G79" t="str">
            <v>Jarocin</v>
          </cell>
          <cell r="H79" t="str">
            <v>Jarocin</v>
          </cell>
          <cell r="I79" t="str">
            <v>Cielcza</v>
          </cell>
          <cell r="J79" t="str">
            <v>164 f</v>
          </cell>
          <cell r="K79">
            <v>0.8</v>
          </cell>
          <cell r="L79" t="str">
            <v>r</v>
          </cell>
          <cell r="M79" t="str">
            <v>V</v>
          </cell>
          <cell r="O79" t="str">
            <v>F</v>
          </cell>
          <cell r="P79" t="str">
            <v>szkółka czasowa</v>
          </cell>
          <cell r="Q79" t="str">
            <v>Cielcza</v>
          </cell>
          <cell r="R79" t="str">
            <v>rVF</v>
          </cell>
          <cell r="S79">
            <v>1</v>
          </cell>
          <cell r="T79" t="str">
            <v>r1V</v>
          </cell>
          <cell r="U79">
            <v>0.28000000000000003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 t="str">
            <v>r1V</v>
          </cell>
        </row>
        <row r="80">
          <cell r="A80" t="str">
            <v>881.1</v>
          </cell>
          <cell r="B80">
            <v>881</v>
          </cell>
          <cell r="C80">
            <v>1</v>
          </cell>
          <cell r="D80" t="str">
            <v>Nieborak Hanna</v>
          </cell>
          <cell r="E80" t="str">
            <v>Cielcza ul. Sieńkiewicza 34</v>
          </cell>
          <cell r="F80" t="str">
            <v>63-200 Jarocin</v>
          </cell>
          <cell r="G80" t="str">
            <v>Jarocin</v>
          </cell>
          <cell r="H80" t="str">
            <v>Jarocin</v>
          </cell>
          <cell r="I80" t="str">
            <v>Cielcza</v>
          </cell>
          <cell r="J80" t="str">
            <v>164 l</v>
          </cell>
          <cell r="K80">
            <v>0.06</v>
          </cell>
          <cell r="L80" t="str">
            <v>s</v>
          </cell>
          <cell r="M80" t="str">
            <v>V</v>
          </cell>
          <cell r="O80" t="str">
            <v>D</v>
          </cell>
          <cell r="Q80" t="str">
            <v>Cielcza</v>
          </cell>
          <cell r="R80" t="str">
            <v>sVD</v>
          </cell>
          <cell r="S80" t="str">
            <v/>
          </cell>
          <cell r="T80" t="str">
            <v/>
          </cell>
          <cell r="U80" t="str">
            <v/>
          </cell>
          <cell r="V80">
            <v>1.25</v>
          </cell>
          <cell r="W80">
            <v>0.08</v>
          </cell>
          <cell r="X80">
            <v>37.19</v>
          </cell>
          <cell r="Y80">
            <v>2.98</v>
          </cell>
          <cell r="Z80">
            <v>1</v>
          </cell>
          <cell r="AA80" t="str">
            <v>s1V</v>
          </cell>
        </row>
        <row r="81">
          <cell r="A81" t="str">
            <v>698.1</v>
          </cell>
          <cell r="B81">
            <v>698</v>
          </cell>
          <cell r="C81">
            <v>1</v>
          </cell>
          <cell r="D81" t="str">
            <v>Stępniak Władysław</v>
          </cell>
          <cell r="E81" t="str">
            <v>ul.Łąkowa 3  Cielcza</v>
          </cell>
          <cell r="F81" t="str">
            <v>63-200 Jarocin</v>
          </cell>
          <cell r="G81" t="str">
            <v>Jarocin</v>
          </cell>
          <cell r="H81" t="str">
            <v>Jarocin</v>
          </cell>
          <cell r="I81" t="str">
            <v>Cielcza</v>
          </cell>
          <cell r="J81" t="str">
            <v>164 f</v>
          </cell>
          <cell r="K81">
            <v>0.85</v>
          </cell>
          <cell r="L81" t="str">
            <v>r</v>
          </cell>
          <cell r="M81" t="str">
            <v>V</v>
          </cell>
          <cell r="O81" t="str">
            <v>D</v>
          </cell>
          <cell r="Q81" t="str">
            <v>Cielcza</v>
          </cell>
          <cell r="R81" t="str">
            <v>rVD</v>
          </cell>
          <cell r="S81" t="str">
            <v/>
          </cell>
          <cell r="T81" t="str">
            <v/>
          </cell>
          <cell r="U81" t="str">
            <v/>
          </cell>
          <cell r="V81">
            <v>1.25</v>
          </cell>
          <cell r="W81">
            <v>1.06</v>
          </cell>
          <cell r="X81">
            <v>37.19</v>
          </cell>
          <cell r="Y81">
            <v>39.42</v>
          </cell>
          <cell r="Z81">
            <v>1</v>
          </cell>
          <cell r="AA81" t="str">
            <v>r1V</v>
          </cell>
        </row>
        <row r="82">
          <cell r="A82" t="str">
            <v>698.2</v>
          </cell>
          <cell r="B82">
            <v>698</v>
          </cell>
          <cell r="C82">
            <v>2</v>
          </cell>
          <cell r="D82" t="str">
            <v>Stępniak Władysław</v>
          </cell>
          <cell r="E82" t="str">
            <v>ul.Łąkowa 3  Cielcza</v>
          </cell>
          <cell r="F82" t="str">
            <v>63-200 Jarocin</v>
          </cell>
          <cell r="G82" t="str">
            <v>Jarocin</v>
          </cell>
          <cell r="H82" t="str">
            <v>Jarocin</v>
          </cell>
          <cell r="I82" t="str">
            <v>Cielcza</v>
          </cell>
          <cell r="J82" t="str">
            <v>164 g</v>
          </cell>
          <cell r="K82">
            <v>1.42</v>
          </cell>
          <cell r="L82" t="str">
            <v>r</v>
          </cell>
          <cell r="M82" t="str">
            <v>V</v>
          </cell>
          <cell r="O82" t="str">
            <v>D</v>
          </cell>
          <cell r="Q82" t="str">
            <v>Cielcza</v>
          </cell>
          <cell r="R82" t="str">
            <v>rVD</v>
          </cell>
          <cell r="S82" t="str">
            <v/>
          </cell>
          <cell r="T82" t="str">
            <v/>
          </cell>
          <cell r="U82" t="str">
            <v/>
          </cell>
          <cell r="V82">
            <v>1.25</v>
          </cell>
          <cell r="W82">
            <v>1.78</v>
          </cell>
          <cell r="X82">
            <v>37.19</v>
          </cell>
          <cell r="Y82">
            <v>66.2</v>
          </cell>
          <cell r="Z82">
            <v>1</v>
          </cell>
          <cell r="AA82" t="str">
            <v>r1V</v>
          </cell>
        </row>
        <row r="83">
          <cell r="A83" t="str">
            <v>698.3</v>
          </cell>
          <cell r="B83">
            <v>698</v>
          </cell>
          <cell r="C83">
            <v>3</v>
          </cell>
          <cell r="D83" t="str">
            <v>Stępniak Władysław</v>
          </cell>
          <cell r="E83" t="str">
            <v>ul.Łąkowa 3  Cielcza</v>
          </cell>
          <cell r="F83" t="str">
            <v>63-200 Jarocin</v>
          </cell>
          <cell r="G83" t="str">
            <v>Jarocin</v>
          </cell>
          <cell r="H83" t="str">
            <v>Jarocin</v>
          </cell>
          <cell r="I83" t="str">
            <v>Cielcza</v>
          </cell>
          <cell r="J83" t="str">
            <v>164 g</v>
          </cell>
          <cell r="K83">
            <v>0.53</v>
          </cell>
          <cell r="L83" t="str">
            <v>r</v>
          </cell>
          <cell r="M83" t="str">
            <v>V</v>
          </cell>
          <cell r="O83" t="str">
            <v>D</v>
          </cell>
          <cell r="Q83" t="str">
            <v>Cielcza</v>
          </cell>
          <cell r="R83" t="str">
            <v>rVD</v>
          </cell>
          <cell r="S83" t="str">
            <v/>
          </cell>
          <cell r="T83" t="str">
            <v/>
          </cell>
          <cell r="U83" t="str">
            <v/>
          </cell>
          <cell r="V83">
            <v>1.25</v>
          </cell>
          <cell r="W83">
            <v>0.66</v>
          </cell>
          <cell r="X83">
            <v>37.19</v>
          </cell>
          <cell r="Y83">
            <v>24.55</v>
          </cell>
          <cell r="Z83">
            <v>1</v>
          </cell>
          <cell r="AA83" t="str">
            <v>r1V</v>
          </cell>
        </row>
        <row r="84">
          <cell r="A84" t="str">
            <v>698.4</v>
          </cell>
          <cell r="B84">
            <v>698</v>
          </cell>
          <cell r="C84">
            <v>4</v>
          </cell>
          <cell r="D84" t="str">
            <v>Stępniak Władysław</v>
          </cell>
          <cell r="E84" t="str">
            <v xml:space="preserve">ul.Łąkowa 3  Cielcza </v>
          </cell>
          <cell r="F84" t="str">
            <v>63-200 Jarocin</v>
          </cell>
          <cell r="G84" t="str">
            <v>Jarocin</v>
          </cell>
          <cell r="H84" t="str">
            <v>Jarocin</v>
          </cell>
          <cell r="I84" t="str">
            <v>Cielcza</v>
          </cell>
          <cell r="J84" t="str">
            <v>164 g</v>
          </cell>
          <cell r="K84">
            <v>0.8</v>
          </cell>
          <cell r="L84" t="str">
            <v>r</v>
          </cell>
          <cell r="M84" t="str">
            <v>V</v>
          </cell>
          <cell r="O84" t="str">
            <v>D</v>
          </cell>
          <cell r="Q84" t="str">
            <v>Cielcza</v>
          </cell>
          <cell r="R84" t="str">
            <v>rVD</v>
          </cell>
          <cell r="S84" t="str">
            <v/>
          </cell>
          <cell r="T84" t="str">
            <v/>
          </cell>
          <cell r="U84" t="str">
            <v/>
          </cell>
          <cell r="V84">
            <v>1.25</v>
          </cell>
          <cell r="W84">
            <v>1</v>
          </cell>
          <cell r="X84">
            <v>37.19</v>
          </cell>
          <cell r="Y84">
            <v>37.19</v>
          </cell>
          <cell r="Z84">
            <v>1</v>
          </cell>
          <cell r="AA84" t="str">
            <v>r1V</v>
          </cell>
        </row>
        <row r="85">
          <cell r="A85" t="str">
            <v>695.1</v>
          </cell>
          <cell r="B85">
            <v>695</v>
          </cell>
          <cell r="C85">
            <v>1</v>
          </cell>
          <cell r="D85" t="str">
            <v>Szymkowiak Józef</v>
          </cell>
          <cell r="E85" t="str">
            <v>ul.Iwaszkiewicza 11 Wilkowyja</v>
          </cell>
          <cell r="F85" t="str">
            <v>63-200 Jarocin</v>
          </cell>
          <cell r="G85" t="str">
            <v>Jarocin</v>
          </cell>
          <cell r="H85" t="str">
            <v>Jarocin</v>
          </cell>
          <cell r="I85" t="str">
            <v>Cielcza</v>
          </cell>
          <cell r="J85" t="str">
            <v>111 c3</v>
          </cell>
          <cell r="K85">
            <v>0.16</v>
          </cell>
          <cell r="L85" t="str">
            <v>r</v>
          </cell>
          <cell r="M85" t="str">
            <v>V</v>
          </cell>
          <cell r="O85" t="str">
            <v>A</v>
          </cell>
          <cell r="Q85" t="str">
            <v>Cielcza</v>
          </cell>
          <cell r="R85" t="str">
            <v>rVA</v>
          </cell>
          <cell r="S85">
            <v>1</v>
          </cell>
          <cell r="T85" t="str">
            <v>r1V</v>
          </cell>
          <cell r="U85">
            <v>0.06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 t="str">
            <v>r1V</v>
          </cell>
        </row>
        <row r="86">
          <cell r="A86" t="str">
            <v>695.2</v>
          </cell>
          <cell r="B86">
            <v>695</v>
          </cell>
          <cell r="C86">
            <v>2</v>
          </cell>
          <cell r="D86" t="str">
            <v>Szymkowiak Józef</v>
          </cell>
          <cell r="E86" t="str">
            <v>ul.Iwaszkiewicza 11 Wilkowyja</v>
          </cell>
          <cell r="F86" t="str">
            <v>63-200 Jarocin</v>
          </cell>
          <cell r="G86" t="str">
            <v>Jarocin</v>
          </cell>
          <cell r="H86" t="str">
            <v>Jarocin</v>
          </cell>
          <cell r="I86" t="str">
            <v>Cielcza</v>
          </cell>
          <cell r="J86" t="str">
            <v>111 c4</v>
          </cell>
          <cell r="K86">
            <v>0.22</v>
          </cell>
          <cell r="L86" t="str">
            <v>r</v>
          </cell>
          <cell r="M86" t="str">
            <v>V</v>
          </cell>
          <cell r="O86" t="str">
            <v>A</v>
          </cell>
          <cell r="Q86" t="str">
            <v>Cielcza</v>
          </cell>
          <cell r="R86" t="str">
            <v>rVA</v>
          </cell>
          <cell r="S86">
            <v>1</v>
          </cell>
          <cell r="T86" t="str">
            <v>r1V</v>
          </cell>
          <cell r="U86">
            <v>0.08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 t="str">
            <v>r1V</v>
          </cell>
        </row>
        <row r="87">
          <cell r="A87" t="str">
            <v>.1</v>
          </cell>
          <cell r="C87">
            <v>1</v>
          </cell>
          <cell r="D87" t="str">
            <v>brak</v>
          </cell>
          <cell r="H87" t="str">
            <v>Jarocin</v>
          </cell>
          <cell r="I87" t="str">
            <v>Cielcza</v>
          </cell>
          <cell r="J87" t="str">
            <v>164 h1</v>
          </cell>
          <cell r="K87">
            <v>0.78</v>
          </cell>
          <cell r="L87" t="str">
            <v>ł</v>
          </cell>
          <cell r="M87" t="str">
            <v>VI</v>
          </cell>
          <cell r="O87" t="str">
            <v>F</v>
          </cell>
          <cell r="Q87" t="str">
            <v>Cielcza</v>
          </cell>
          <cell r="R87" t="str">
            <v>łVIF</v>
          </cell>
          <cell r="S87">
            <v>1</v>
          </cell>
          <cell r="T87" t="str">
            <v>ł1VI</v>
          </cell>
          <cell r="U87">
            <v>0.12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 t="str">
            <v>ł1VI</v>
          </cell>
        </row>
        <row r="88">
          <cell r="A88" t="str">
            <v>698.1</v>
          </cell>
          <cell r="B88">
            <v>698</v>
          </cell>
          <cell r="C88">
            <v>1</v>
          </cell>
          <cell r="D88" t="str">
            <v>Stępniak Władysław</v>
          </cell>
          <cell r="E88" t="str">
            <v>ul.Łąkowa 3  Cielcza</v>
          </cell>
          <cell r="F88" t="str">
            <v>63-200 Jarocin</v>
          </cell>
          <cell r="G88" t="str">
            <v>Jarocin</v>
          </cell>
          <cell r="H88" t="str">
            <v>Jarocin</v>
          </cell>
          <cell r="I88" t="str">
            <v>Cielcza</v>
          </cell>
          <cell r="J88" t="str">
            <v>164 h1</v>
          </cell>
          <cell r="K88">
            <v>0.27</v>
          </cell>
          <cell r="L88" t="str">
            <v>ł</v>
          </cell>
          <cell r="M88" t="str">
            <v>VI</v>
          </cell>
          <cell r="O88" t="str">
            <v>D</v>
          </cell>
          <cell r="Q88" t="str">
            <v>Cielcza</v>
          </cell>
          <cell r="R88" t="str">
            <v>łVID</v>
          </cell>
          <cell r="S88" t="str">
            <v/>
          </cell>
          <cell r="T88" t="str">
            <v/>
          </cell>
          <cell r="U88" t="str">
            <v/>
          </cell>
          <cell r="V88">
            <v>1</v>
          </cell>
          <cell r="W88">
            <v>0.27</v>
          </cell>
          <cell r="X88">
            <v>37.19</v>
          </cell>
          <cell r="Y88">
            <v>10.039999999999999</v>
          </cell>
          <cell r="Z88">
            <v>1</v>
          </cell>
          <cell r="AA88" t="str">
            <v>ł1VI</v>
          </cell>
        </row>
        <row r="89">
          <cell r="A89" t="str">
            <v>1439.1</v>
          </cell>
          <cell r="B89">
            <v>1439</v>
          </cell>
          <cell r="C89">
            <v>1</v>
          </cell>
          <cell r="D89" t="str">
            <v>Florczyk Adam</v>
          </cell>
          <cell r="E89" t="str">
            <v>ul.Dworcowa 47</v>
          </cell>
          <cell r="F89" t="str">
            <v>63-211 Golina</v>
          </cell>
          <cell r="G89" t="str">
            <v>Jarocin</v>
          </cell>
          <cell r="H89" t="str">
            <v>Jarocin</v>
          </cell>
          <cell r="I89" t="str">
            <v>Golina</v>
          </cell>
          <cell r="J89" t="str">
            <v>314 a</v>
          </cell>
          <cell r="K89">
            <v>1.86</v>
          </cell>
          <cell r="L89" t="str">
            <v>r</v>
          </cell>
          <cell r="M89" t="str">
            <v>III</v>
          </cell>
          <cell r="N89" t="str">
            <v>b</v>
          </cell>
          <cell r="O89" t="str">
            <v>D</v>
          </cell>
          <cell r="Q89" t="str">
            <v>Potarzyca</v>
          </cell>
          <cell r="R89" t="str">
            <v>rIIID</v>
          </cell>
          <cell r="S89" t="str">
            <v/>
          </cell>
          <cell r="T89" t="str">
            <v/>
          </cell>
          <cell r="U89" t="str">
            <v/>
          </cell>
          <cell r="V89">
            <v>1.75</v>
          </cell>
          <cell r="W89">
            <v>3.26</v>
          </cell>
          <cell r="X89">
            <v>37.19</v>
          </cell>
          <cell r="Y89">
            <v>121.24</v>
          </cell>
          <cell r="Z89">
            <v>1</v>
          </cell>
          <cell r="AA89" t="str">
            <v>r1IIIb</v>
          </cell>
        </row>
        <row r="90">
          <cell r="A90" t="str">
            <v>.1</v>
          </cell>
          <cell r="C90">
            <v>1</v>
          </cell>
          <cell r="D90" t="str">
            <v>brak</v>
          </cell>
          <cell r="H90" t="str">
            <v>Jarocin</v>
          </cell>
          <cell r="I90" t="str">
            <v>Osiek</v>
          </cell>
          <cell r="J90" t="str">
            <v>190 f</v>
          </cell>
          <cell r="K90">
            <v>0.83</v>
          </cell>
          <cell r="L90" t="str">
            <v>ł</v>
          </cell>
          <cell r="M90" t="str">
            <v>IV</v>
          </cell>
          <cell r="O90" t="str">
            <v>F</v>
          </cell>
          <cell r="P90" t="str">
            <v>brak użytkownika</v>
          </cell>
          <cell r="Q90" t="str">
            <v>Cielcza</v>
          </cell>
          <cell r="R90" t="str">
            <v>łIVF</v>
          </cell>
          <cell r="S90">
            <v>1</v>
          </cell>
          <cell r="T90" t="str">
            <v>ł1IV</v>
          </cell>
          <cell r="U90">
            <v>0.62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</v>
          </cell>
          <cell r="AA90" t="str">
            <v>ł1IV</v>
          </cell>
        </row>
        <row r="91">
          <cell r="A91" t="str">
            <v>.2</v>
          </cell>
          <cell r="C91">
            <v>2</v>
          </cell>
          <cell r="D91" t="str">
            <v>brak</v>
          </cell>
          <cell r="H91" t="str">
            <v>Jarocin</v>
          </cell>
          <cell r="I91" t="str">
            <v>Osiek</v>
          </cell>
          <cell r="J91" t="str">
            <v>190 f</v>
          </cell>
          <cell r="K91">
            <v>0.5</v>
          </cell>
          <cell r="L91" t="str">
            <v>ł</v>
          </cell>
          <cell r="M91" t="str">
            <v>IV</v>
          </cell>
          <cell r="O91" t="str">
            <v>F</v>
          </cell>
          <cell r="P91" t="str">
            <v>brak użytkownika</v>
          </cell>
          <cell r="Q91" t="str">
            <v>Cielcza</v>
          </cell>
          <cell r="R91" t="str">
            <v>łIVF</v>
          </cell>
          <cell r="S91">
            <v>1</v>
          </cell>
          <cell r="T91" t="str">
            <v>ł1IV</v>
          </cell>
          <cell r="U91">
            <v>0.38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</v>
          </cell>
          <cell r="AA91" t="str">
            <v>ł1IV</v>
          </cell>
        </row>
        <row r="92">
          <cell r="A92" t="str">
            <v>.3</v>
          </cell>
          <cell r="C92">
            <v>3</v>
          </cell>
          <cell r="D92" t="str">
            <v>brak</v>
          </cell>
          <cell r="H92" t="str">
            <v>Jarocin</v>
          </cell>
          <cell r="I92" t="str">
            <v>Osiek</v>
          </cell>
          <cell r="J92" t="str">
            <v>190 f</v>
          </cell>
          <cell r="K92">
            <v>0.5</v>
          </cell>
          <cell r="L92" t="str">
            <v>ł</v>
          </cell>
          <cell r="M92" t="str">
            <v>IV</v>
          </cell>
          <cell r="O92" t="str">
            <v>F</v>
          </cell>
          <cell r="P92" t="str">
            <v>brak użytkownika</v>
          </cell>
          <cell r="Q92" t="str">
            <v>Cielcza</v>
          </cell>
          <cell r="R92" t="str">
            <v>łIVF</v>
          </cell>
          <cell r="S92">
            <v>1</v>
          </cell>
          <cell r="T92" t="str">
            <v>ł1IV</v>
          </cell>
          <cell r="U92">
            <v>0.38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</v>
          </cell>
          <cell r="AA92" t="str">
            <v>ł1IV</v>
          </cell>
        </row>
        <row r="93">
          <cell r="A93" t="str">
            <v>.4</v>
          </cell>
          <cell r="C93">
            <v>4</v>
          </cell>
          <cell r="D93" t="str">
            <v>brak</v>
          </cell>
          <cell r="H93" t="str">
            <v>Jarocin</v>
          </cell>
          <cell r="I93" t="str">
            <v>Osiek</v>
          </cell>
          <cell r="J93" t="str">
            <v>191 b</v>
          </cell>
          <cell r="K93">
            <v>0.7</v>
          </cell>
          <cell r="L93" t="str">
            <v>ł</v>
          </cell>
          <cell r="M93" t="str">
            <v>IV</v>
          </cell>
          <cell r="O93" t="str">
            <v>F</v>
          </cell>
          <cell r="P93" t="str">
            <v>brak użytkownika</v>
          </cell>
          <cell r="Q93" t="str">
            <v>Cielcza</v>
          </cell>
          <cell r="R93" t="str">
            <v>łIVF</v>
          </cell>
          <cell r="S93">
            <v>1</v>
          </cell>
          <cell r="T93" t="str">
            <v>ł1IV</v>
          </cell>
          <cell r="U93">
            <v>0.53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</v>
          </cell>
          <cell r="AA93" t="str">
            <v>ł1IV</v>
          </cell>
        </row>
        <row r="94">
          <cell r="A94" t="str">
            <v>.5</v>
          </cell>
          <cell r="C94">
            <v>5</v>
          </cell>
          <cell r="D94" t="str">
            <v>brak</v>
          </cell>
          <cell r="H94" t="str">
            <v>Jarocin</v>
          </cell>
          <cell r="I94" t="str">
            <v>Osiek</v>
          </cell>
          <cell r="J94" t="str">
            <v>193 d</v>
          </cell>
          <cell r="K94">
            <v>0.6</v>
          </cell>
          <cell r="L94" t="str">
            <v>ł</v>
          </cell>
          <cell r="M94" t="str">
            <v>IV</v>
          </cell>
          <cell r="O94" t="str">
            <v>F</v>
          </cell>
          <cell r="P94" t="str">
            <v>brak użytkownika</v>
          </cell>
          <cell r="Q94" t="str">
            <v>Cielcza</v>
          </cell>
          <cell r="R94" t="str">
            <v>łIVF</v>
          </cell>
          <cell r="S94">
            <v>1</v>
          </cell>
          <cell r="T94" t="str">
            <v>ł1IV</v>
          </cell>
          <cell r="U94">
            <v>0.45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</v>
          </cell>
          <cell r="AA94" t="str">
            <v>ł1IV</v>
          </cell>
        </row>
        <row r="95">
          <cell r="A95" t="str">
            <v>.6</v>
          </cell>
          <cell r="C95">
            <v>6</v>
          </cell>
          <cell r="D95" t="str">
            <v>brak</v>
          </cell>
          <cell r="H95" t="str">
            <v>Jarocin</v>
          </cell>
          <cell r="I95" t="str">
            <v>Osiek</v>
          </cell>
          <cell r="J95" t="str">
            <v>193 d</v>
          </cell>
          <cell r="K95">
            <v>1.75</v>
          </cell>
          <cell r="L95" t="str">
            <v>ł</v>
          </cell>
          <cell r="M95" t="str">
            <v>IV</v>
          </cell>
          <cell r="O95" t="str">
            <v>F</v>
          </cell>
          <cell r="P95" t="str">
            <v>brak użytkownika</v>
          </cell>
          <cell r="Q95" t="str">
            <v>Cielcza</v>
          </cell>
          <cell r="R95" t="str">
            <v>łIVF</v>
          </cell>
          <cell r="S95">
            <v>1</v>
          </cell>
          <cell r="T95" t="str">
            <v>ł1IV</v>
          </cell>
          <cell r="U95">
            <v>1.31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</v>
          </cell>
          <cell r="AA95" t="str">
            <v>ł1IV</v>
          </cell>
        </row>
        <row r="96">
          <cell r="A96" t="str">
            <v>.7</v>
          </cell>
          <cell r="C96">
            <v>7</v>
          </cell>
          <cell r="D96" t="str">
            <v>brak</v>
          </cell>
          <cell r="H96" t="str">
            <v>Jarocin</v>
          </cell>
          <cell r="I96" t="str">
            <v>Osiek</v>
          </cell>
          <cell r="J96" t="str">
            <v>193 d</v>
          </cell>
          <cell r="K96">
            <v>1.1000000000000001</v>
          </cell>
          <cell r="L96" t="str">
            <v>ł</v>
          </cell>
          <cell r="M96" t="str">
            <v>IV</v>
          </cell>
          <cell r="O96" t="str">
            <v>F</v>
          </cell>
          <cell r="P96" t="str">
            <v>brak użytkownika</v>
          </cell>
          <cell r="Q96" t="str">
            <v>Cielcza</v>
          </cell>
          <cell r="R96" t="str">
            <v>łIVF</v>
          </cell>
          <cell r="S96">
            <v>1</v>
          </cell>
          <cell r="T96" t="str">
            <v>ł1IV</v>
          </cell>
          <cell r="U96">
            <v>0.83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</v>
          </cell>
          <cell r="AA96" t="str">
            <v>ł1IV</v>
          </cell>
        </row>
        <row r="97">
          <cell r="A97" t="str">
            <v>.8</v>
          </cell>
          <cell r="C97">
            <v>8</v>
          </cell>
          <cell r="D97" t="str">
            <v>brak</v>
          </cell>
          <cell r="H97" t="str">
            <v>Jarocin</v>
          </cell>
          <cell r="I97" t="str">
            <v>Osiek</v>
          </cell>
          <cell r="J97" t="str">
            <v>193 d</v>
          </cell>
          <cell r="K97">
            <v>0.54</v>
          </cell>
          <cell r="L97" t="str">
            <v>ł</v>
          </cell>
          <cell r="M97" t="str">
            <v>IV</v>
          </cell>
          <cell r="O97" t="str">
            <v>F</v>
          </cell>
          <cell r="P97" t="str">
            <v>brak użytkownika</v>
          </cell>
          <cell r="Q97" t="str">
            <v>Cielcza</v>
          </cell>
          <cell r="R97" t="str">
            <v>łIVF</v>
          </cell>
          <cell r="S97">
            <v>1</v>
          </cell>
          <cell r="T97" t="str">
            <v>ł1IV</v>
          </cell>
          <cell r="U97">
            <v>0.41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</v>
          </cell>
          <cell r="AA97" t="str">
            <v>ł1IV</v>
          </cell>
        </row>
        <row r="98">
          <cell r="A98" t="str">
            <v>.9</v>
          </cell>
          <cell r="C98">
            <v>9</v>
          </cell>
          <cell r="D98" t="str">
            <v>brak</v>
          </cell>
          <cell r="H98" t="str">
            <v>Jarocin</v>
          </cell>
          <cell r="I98" t="str">
            <v>Osiek</v>
          </cell>
          <cell r="J98" t="str">
            <v>276 b</v>
          </cell>
          <cell r="K98">
            <v>1.83</v>
          </cell>
          <cell r="L98" t="str">
            <v>ł</v>
          </cell>
          <cell r="M98" t="str">
            <v>IV</v>
          </cell>
          <cell r="O98" t="str">
            <v>F</v>
          </cell>
          <cell r="Q98" t="str">
            <v>N.Miasto</v>
          </cell>
          <cell r="R98" t="str">
            <v>łIVF</v>
          </cell>
          <cell r="S98">
            <v>1</v>
          </cell>
          <cell r="T98" t="str">
            <v>ł1IV</v>
          </cell>
          <cell r="U98">
            <v>1.37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</v>
          </cell>
          <cell r="AA98" t="str">
            <v>ł1IV</v>
          </cell>
        </row>
        <row r="99">
          <cell r="A99" t="str">
            <v>.10</v>
          </cell>
          <cell r="C99">
            <v>10</v>
          </cell>
          <cell r="D99" t="str">
            <v>brak</v>
          </cell>
          <cell r="H99" t="str">
            <v>Jarocin</v>
          </cell>
          <cell r="I99" t="str">
            <v>Osiek</v>
          </cell>
          <cell r="J99" t="str">
            <v>276 b</v>
          </cell>
          <cell r="K99">
            <v>1.62</v>
          </cell>
          <cell r="L99" t="str">
            <v>ł</v>
          </cell>
          <cell r="M99" t="str">
            <v>IV</v>
          </cell>
          <cell r="O99" t="str">
            <v>F</v>
          </cell>
          <cell r="Q99" t="str">
            <v>N.Miasto</v>
          </cell>
          <cell r="R99" t="str">
            <v>łIVF</v>
          </cell>
          <cell r="S99">
            <v>1</v>
          </cell>
          <cell r="T99" t="str">
            <v>ł1IV</v>
          </cell>
          <cell r="U99">
            <v>1.22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1</v>
          </cell>
          <cell r="AA99" t="str">
            <v>ł1IV</v>
          </cell>
        </row>
        <row r="100">
          <cell r="A100" t="str">
            <v>1432.1</v>
          </cell>
          <cell r="B100">
            <v>1432</v>
          </cell>
          <cell r="C100">
            <v>1</v>
          </cell>
          <cell r="D100" t="str">
            <v>Daszczyk Antoni</v>
          </cell>
          <cell r="E100" t="str">
            <v>Osiek 58</v>
          </cell>
          <cell r="F100" t="str">
            <v>63-242 Mieszków</v>
          </cell>
          <cell r="G100" t="str">
            <v>Jarocin</v>
          </cell>
          <cell r="H100" t="str">
            <v>Jarocin</v>
          </cell>
          <cell r="I100" t="str">
            <v>Osiek</v>
          </cell>
          <cell r="J100" t="str">
            <v>269 d</v>
          </cell>
          <cell r="K100">
            <v>0.51</v>
          </cell>
          <cell r="L100" t="str">
            <v>r</v>
          </cell>
          <cell r="M100" t="str">
            <v>IV</v>
          </cell>
          <cell r="N100" t="str">
            <v>b</v>
          </cell>
          <cell r="O100" t="str">
            <v>D</v>
          </cell>
          <cell r="Q100" t="str">
            <v>N.Miasto</v>
          </cell>
          <cell r="R100" t="str">
            <v>rIVD</v>
          </cell>
          <cell r="S100" t="str">
            <v/>
          </cell>
          <cell r="T100" t="str">
            <v/>
          </cell>
          <cell r="U100" t="str">
            <v/>
          </cell>
          <cell r="V100">
            <v>1.5</v>
          </cell>
          <cell r="W100">
            <v>0.77</v>
          </cell>
          <cell r="X100">
            <v>37.19</v>
          </cell>
          <cell r="Y100">
            <v>28.64</v>
          </cell>
          <cell r="Z100">
            <v>1</v>
          </cell>
          <cell r="AA100" t="str">
            <v>r1IVb</v>
          </cell>
        </row>
        <row r="101">
          <cell r="A101" t="str">
            <v>587.1</v>
          </cell>
          <cell r="B101">
            <v>587</v>
          </cell>
          <cell r="C101">
            <v>1</v>
          </cell>
          <cell r="D101" t="str">
            <v>Daszczyk Tomasz</v>
          </cell>
          <cell r="E101" t="str">
            <v>ul Leśna 2</v>
          </cell>
          <cell r="F101" t="str">
            <v>63-040 Nowe Miasto</v>
          </cell>
          <cell r="G101" t="str">
            <v>Nowe Miasto</v>
          </cell>
          <cell r="H101" t="str">
            <v>Jarocin</v>
          </cell>
          <cell r="I101" t="str">
            <v>Osiek</v>
          </cell>
          <cell r="J101" t="str">
            <v>279 n</v>
          </cell>
          <cell r="K101">
            <v>0.4</v>
          </cell>
          <cell r="L101" t="str">
            <v>ł</v>
          </cell>
          <cell r="M101" t="str">
            <v>IV</v>
          </cell>
          <cell r="O101" t="str">
            <v>A</v>
          </cell>
          <cell r="Q101" t="str">
            <v>N.Miasto</v>
          </cell>
          <cell r="R101" t="str">
            <v>łIVA</v>
          </cell>
          <cell r="S101">
            <v>1</v>
          </cell>
          <cell r="T101" t="str">
            <v>ł1IV</v>
          </cell>
          <cell r="U101">
            <v>0.3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 t="str">
            <v>ł1IV</v>
          </cell>
        </row>
        <row r="102">
          <cell r="A102" t="str">
            <v>587.2</v>
          </cell>
          <cell r="B102">
            <v>587</v>
          </cell>
          <cell r="C102">
            <v>2</v>
          </cell>
          <cell r="D102" t="str">
            <v>Daszczyk Tomasz</v>
          </cell>
          <cell r="E102" t="str">
            <v>ul Leśna 2</v>
          </cell>
          <cell r="F102" t="str">
            <v>63-040 Nowe Miasto</v>
          </cell>
          <cell r="G102" t="str">
            <v>Nowe Miasto</v>
          </cell>
          <cell r="H102" t="str">
            <v>Jarocin</v>
          </cell>
          <cell r="I102" t="str">
            <v>Osiek</v>
          </cell>
          <cell r="J102" t="str">
            <v>279 n</v>
          </cell>
          <cell r="K102">
            <v>0.15</v>
          </cell>
          <cell r="L102" t="str">
            <v>ł</v>
          </cell>
          <cell r="M102" t="str">
            <v>IV</v>
          </cell>
          <cell r="O102" t="str">
            <v>B</v>
          </cell>
          <cell r="Q102" t="str">
            <v>N.Miasto</v>
          </cell>
          <cell r="R102" t="str">
            <v>łIVB</v>
          </cell>
          <cell r="S102" t="str">
            <v/>
          </cell>
          <cell r="T102" t="str">
            <v/>
          </cell>
          <cell r="U102" t="str">
            <v/>
          </cell>
          <cell r="V102">
            <v>0.75</v>
          </cell>
          <cell r="W102">
            <v>0.11</v>
          </cell>
          <cell r="X102">
            <v>37.19</v>
          </cell>
          <cell r="Y102">
            <v>4.09</v>
          </cell>
          <cell r="Z102">
            <v>1</v>
          </cell>
          <cell r="AA102" t="str">
            <v>ł1IV</v>
          </cell>
        </row>
        <row r="103">
          <cell r="A103" t="str">
            <v>587.3</v>
          </cell>
          <cell r="B103">
            <v>587</v>
          </cell>
          <cell r="C103">
            <v>3</v>
          </cell>
          <cell r="D103" t="str">
            <v>Daszczyk Tomasz</v>
          </cell>
          <cell r="E103" t="str">
            <v>ul Leśna 2</v>
          </cell>
          <cell r="F103" t="str">
            <v>63-040 Nowe Miasto</v>
          </cell>
          <cell r="G103" t="str">
            <v>Nowe Miasto</v>
          </cell>
          <cell r="H103" t="str">
            <v>Jarocin</v>
          </cell>
          <cell r="I103" t="str">
            <v>Osiek</v>
          </cell>
          <cell r="J103" t="str">
            <v>279 m</v>
          </cell>
          <cell r="K103">
            <v>1.1200000000000001</v>
          </cell>
          <cell r="L103" t="str">
            <v>r</v>
          </cell>
          <cell r="M103" t="str">
            <v>IV</v>
          </cell>
          <cell r="N103" t="str">
            <v>a</v>
          </cell>
          <cell r="O103" t="str">
            <v>B</v>
          </cell>
          <cell r="Q103" t="str">
            <v>N.Miasto</v>
          </cell>
          <cell r="R103" t="str">
            <v>rIVB</v>
          </cell>
          <cell r="S103" t="str">
            <v/>
          </cell>
          <cell r="T103" t="str">
            <v/>
          </cell>
          <cell r="U103" t="str">
            <v/>
          </cell>
          <cell r="V103">
            <v>0.75</v>
          </cell>
          <cell r="W103">
            <v>0.84</v>
          </cell>
          <cell r="X103">
            <v>37.19</v>
          </cell>
          <cell r="Y103">
            <v>31.24</v>
          </cell>
          <cell r="Z103">
            <v>1</v>
          </cell>
          <cell r="AA103" t="str">
            <v>r1IVa</v>
          </cell>
        </row>
        <row r="104">
          <cell r="A104" t="str">
            <v>1438.1</v>
          </cell>
          <cell r="B104">
            <v>1438</v>
          </cell>
          <cell r="C104">
            <v>1</v>
          </cell>
          <cell r="D104" t="str">
            <v>Flis Ryszard</v>
          </cell>
          <cell r="E104" t="str">
            <v>Osiek 64</v>
          </cell>
          <cell r="F104" t="str">
            <v>63-242 Mieszków</v>
          </cell>
          <cell r="G104" t="str">
            <v>Jarocin</v>
          </cell>
          <cell r="H104" t="str">
            <v>Jarocin</v>
          </cell>
          <cell r="I104" t="str">
            <v>Osiek</v>
          </cell>
          <cell r="J104" t="str">
            <v>276 b</v>
          </cell>
          <cell r="K104">
            <v>0.5</v>
          </cell>
          <cell r="L104" t="str">
            <v>ł</v>
          </cell>
          <cell r="M104" t="str">
            <v>IV</v>
          </cell>
          <cell r="O104" t="str">
            <v>D</v>
          </cell>
          <cell r="Q104" t="str">
            <v>N.Miasto</v>
          </cell>
          <cell r="R104" t="str">
            <v>łIVD</v>
          </cell>
          <cell r="S104" t="str">
            <v/>
          </cell>
          <cell r="T104" t="str">
            <v/>
          </cell>
          <cell r="U104" t="str">
            <v/>
          </cell>
          <cell r="V104">
            <v>1.5</v>
          </cell>
          <cell r="W104">
            <v>0.75</v>
          </cell>
          <cell r="X104">
            <v>37.19</v>
          </cell>
          <cell r="Y104">
            <v>27.89</v>
          </cell>
          <cell r="Z104">
            <v>1</v>
          </cell>
          <cell r="AA104" t="str">
            <v>ł1IV</v>
          </cell>
        </row>
        <row r="105">
          <cell r="A105" t="str">
            <v>1444.1</v>
          </cell>
          <cell r="B105">
            <v>1444</v>
          </cell>
          <cell r="C105">
            <v>1</v>
          </cell>
          <cell r="D105" t="str">
            <v>Gościniak Grzegorz</v>
          </cell>
          <cell r="E105" t="str">
            <v>Zalesie  60</v>
          </cell>
          <cell r="F105" t="str">
            <v>63-231 Góra</v>
          </cell>
          <cell r="G105" t="str">
            <v>Jaraczewo</v>
          </cell>
          <cell r="H105" t="str">
            <v>Jarocin</v>
          </cell>
          <cell r="I105" t="str">
            <v>Osiek</v>
          </cell>
          <cell r="J105" t="str">
            <v>277 i2</v>
          </cell>
          <cell r="K105">
            <v>0.8</v>
          </cell>
          <cell r="L105" t="str">
            <v>r</v>
          </cell>
          <cell r="M105" t="str">
            <v>IV</v>
          </cell>
          <cell r="N105" t="str">
            <v>a</v>
          </cell>
          <cell r="O105" t="str">
            <v>D</v>
          </cell>
          <cell r="Q105" t="str">
            <v>N.Miasto</v>
          </cell>
          <cell r="R105" t="str">
            <v>rIVD</v>
          </cell>
          <cell r="S105" t="str">
            <v/>
          </cell>
          <cell r="T105" t="str">
            <v/>
          </cell>
          <cell r="U105" t="str">
            <v/>
          </cell>
          <cell r="V105">
            <v>1.5</v>
          </cell>
          <cell r="W105">
            <v>1.2</v>
          </cell>
          <cell r="X105">
            <v>37.19</v>
          </cell>
          <cell r="Y105">
            <v>44.63</v>
          </cell>
          <cell r="Z105">
            <v>1</v>
          </cell>
          <cell r="AA105" t="str">
            <v>r1IVa</v>
          </cell>
        </row>
        <row r="106">
          <cell r="A106" t="str">
            <v>1446.1</v>
          </cell>
          <cell r="B106">
            <v>1446</v>
          </cell>
          <cell r="C106">
            <v>1</v>
          </cell>
          <cell r="D106" t="str">
            <v>Grzelak Antoni</v>
          </cell>
          <cell r="E106" t="str">
            <v>Cząszczew 20</v>
          </cell>
          <cell r="F106" t="str">
            <v>63-242 Mieszków</v>
          </cell>
          <cell r="G106" t="str">
            <v>Jarocin</v>
          </cell>
          <cell r="H106" t="str">
            <v>Jarocin</v>
          </cell>
          <cell r="I106" t="str">
            <v>Osiek</v>
          </cell>
          <cell r="J106" t="str">
            <v>193 d</v>
          </cell>
          <cell r="K106">
            <v>1.65</v>
          </cell>
          <cell r="L106" t="str">
            <v>ł</v>
          </cell>
          <cell r="M106" t="str">
            <v>IV</v>
          </cell>
          <cell r="O106" t="str">
            <v>D</v>
          </cell>
          <cell r="Q106" t="str">
            <v>Cielcza</v>
          </cell>
          <cell r="R106" t="str">
            <v>łIVD</v>
          </cell>
          <cell r="S106" t="str">
            <v/>
          </cell>
          <cell r="T106" t="str">
            <v/>
          </cell>
          <cell r="U106" t="str">
            <v/>
          </cell>
          <cell r="V106">
            <v>1.5</v>
          </cell>
          <cell r="W106">
            <v>2.48</v>
          </cell>
          <cell r="X106">
            <v>37.19</v>
          </cell>
          <cell r="Y106">
            <v>92.23</v>
          </cell>
          <cell r="Z106">
            <v>1</v>
          </cell>
          <cell r="AA106" t="str">
            <v>ł1IV</v>
          </cell>
        </row>
        <row r="107">
          <cell r="A107" t="str">
            <v>2385.1</v>
          </cell>
          <cell r="B107">
            <v>2385</v>
          </cell>
          <cell r="C107">
            <v>1</v>
          </cell>
          <cell r="D107" t="str">
            <v>Hybiak Antoni</v>
          </cell>
          <cell r="E107" t="str">
            <v>Osiek 18</v>
          </cell>
          <cell r="F107" t="str">
            <v>63-200 Jarocin</v>
          </cell>
          <cell r="G107" t="str">
            <v>Jarocin</v>
          </cell>
          <cell r="H107" t="str">
            <v>Jarocin</v>
          </cell>
          <cell r="I107" t="str">
            <v>Osiek</v>
          </cell>
          <cell r="J107" t="str">
            <v>277 i2</v>
          </cell>
          <cell r="K107">
            <v>1</v>
          </cell>
          <cell r="L107" t="str">
            <v>r</v>
          </cell>
          <cell r="M107" t="str">
            <v>IV</v>
          </cell>
          <cell r="N107" t="str">
            <v>a</v>
          </cell>
          <cell r="O107" t="str">
            <v>D</v>
          </cell>
          <cell r="Q107" t="str">
            <v>N.Miasto</v>
          </cell>
          <cell r="R107" t="str">
            <v>rIVD</v>
          </cell>
          <cell r="S107" t="str">
            <v/>
          </cell>
          <cell r="T107" t="str">
            <v/>
          </cell>
          <cell r="U107" t="str">
            <v/>
          </cell>
          <cell r="V107">
            <v>1.5</v>
          </cell>
          <cell r="W107">
            <v>1.5</v>
          </cell>
          <cell r="X107">
            <v>37.19</v>
          </cell>
          <cell r="Y107">
            <v>55.79</v>
          </cell>
          <cell r="Z107">
            <v>1</v>
          </cell>
          <cell r="AA107" t="str">
            <v>r1IVa</v>
          </cell>
        </row>
        <row r="108">
          <cell r="A108" t="str">
            <v>1472.1</v>
          </cell>
          <cell r="B108">
            <v>1472</v>
          </cell>
          <cell r="C108">
            <v>1</v>
          </cell>
          <cell r="D108" t="str">
            <v>Konarkowska Gertruda</v>
          </cell>
          <cell r="E108" t="str">
            <v>Osiek 53</v>
          </cell>
          <cell r="F108" t="str">
            <v>63-242 Mieszków</v>
          </cell>
          <cell r="G108" t="str">
            <v>Jarocin</v>
          </cell>
          <cell r="H108" t="str">
            <v>Jarocin</v>
          </cell>
          <cell r="I108" t="str">
            <v>Osiek</v>
          </cell>
          <cell r="J108" t="str">
            <v>269 d</v>
          </cell>
          <cell r="K108">
            <v>0.5</v>
          </cell>
          <cell r="L108" t="str">
            <v>r</v>
          </cell>
          <cell r="M108" t="str">
            <v>IV</v>
          </cell>
          <cell r="N108" t="str">
            <v>b</v>
          </cell>
          <cell r="O108" t="str">
            <v>D</v>
          </cell>
          <cell r="Q108" t="str">
            <v>N.Miasto</v>
          </cell>
          <cell r="R108" t="str">
            <v>rIVD</v>
          </cell>
          <cell r="S108" t="str">
            <v/>
          </cell>
          <cell r="T108" t="str">
            <v/>
          </cell>
          <cell r="U108" t="str">
            <v/>
          </cell>
          <cell r="V108">
            <v>1.5</v>
          </cell>
          <cell r="W108">
            <v>0.75</v>
          </cell>
          <cell r="X108">
            <v>37.19</v>
          </cell>
          <cell r="Y108">
            <v>27.89</v>
          </cell>
          <cell r="Z108">
            <v>1</v>
          </cell>
          <cell r="AA108" t="str">
            <v>r1IVb</v>
          </cell>
        </row>
        <row r="109">
          <cell r="A109" t="str">
            <v>683.1</v>
          </cell>
          <cell r="B109">
            <v>683</v>
          </cell>
          <cell r="C109">
            <v>1</v>
          </cell>
          <cell r="D109" t="str">
            <v>Pohl  Henryk</v>
          </cell>
          <cell r="E109" t="str">
            <v>Osiek 20</v>
          </cell>
          <cell r="F109" t="str">
            <v>63-242 Mieszków</v>
          </cell>
          <cell r="G109" t="str">
            <v>Jarocin</v>
          </cell>
          <cell r="H109" t="str">
            <v>Jarocin</v>
          </cell>
          <cell r="I109" t="str">
            <v>Osiek</v>
          </cell>
          <cell r="J109" t="str">
            <v>277 k</v>
          </cell>
          <cell r="K109">
            <v>0.18</v>
          </cell>
          <cell r="L109" t="str">
            <v>ł</v>
          </cell>
          <cell r="M109" t="str">
            <v>IV</v>
          </cell>
          <cell r="O109" t="str">
            <v>D</v>
          </cell>
          <cell r="Q109" t="str">
            <v>N.Miasto</v>
          </cell>
          <cell r="R109" t="str">
            <v>łIVD</v>
          </cell>
          <cell r="S109" t="str">
            <v/>
          </cell>
          <cell r="T109" t="str">
            <v/>
          </cell>
          <cell r="U109" t="str">
            <v/>
          </cell>
          <cell r="V109">
            <v>1.5</v>
          </cell>
          <cell r="W109">
            <v>0.27</v>
          </cell>
          <cell r="X109">
            <v>37.19</v>
          </cell>
          <cell r="Y109">
            <v>10.039999999999999</v>
          </cell>
          <cell r="Z109">
            <v>1</v>
          </cell>
          <cell r="AA109" t="str">
            <v>ł1IV</v>
          </cell>
        </row>
        <row r="110">
          <cell r="A110" t="str">
            <v>683.2</v>
          </cell>
          <cell r="B110">
            <v>683</v>
          </cell>
          <cell r="C110">
            <v>2</v>
          </cell>
          <cell r="D110" t="str">
            <v>Pohl  Henryk</v>
          </cell>
          <cell r="E110" t="str">
            <v>Osiek 20</v>
          </cell>
          <cell r="F110" t="str">
            <v>63-242 Mieszków</v>
          </cell>
          <cell r="G110" t="str">
            <v>Jarocin</v>
          </cell>
          <cell r="H110" t="str">
            <v>Jarocin</v>
          </cell>
          <cell r="I110" t="str">
            <v>Osiek</v>
          </cell>
          <cell r="J110" t="str">
            <v>278 j</v>
          </cell>
          <cell r="K110">
            <v>0.81</v>
          </cell>
          <cell r="L110" t="str">
            <v>ł</v>
          </cell>
          <cell r="M110" t="str">
            <v>IV</v>
          </cell>
          <cell r="O110" t="str">
            <v>D</v>
          </cell>
          <cell r="Q110" t="str">
            <v>N.Miasto</v>
          </cell>
          <cell r="R110" t="str">
            <v>łIVD</v>
          </cell>
          <cell r="S110" t="str">
            <v/>
          </cell>
          <cell r="T110" t="str">
            <v/>
          </cell>
          <cell r="U110" t="str">
            <v/>
          </cell>
          <cell r="V110">
            <v>1.5</v>
          </cell>
          <cell r="W110">
            <v>1.22</v>
          </cell>
          <cell r="X110">
            <v>37.19</v>
          </cell>
          <cell r="Y110">
            <v>45.37</v>
          </cell>
          <cell r="Z110">
            <v>1</v>
          </cell>
          <cell r="AA110" t="str">
            <v>ł1IV</v>
          </cell>
        </row>
        <row r="111">
          <cell r="A111" t="str">
            <v>683.3</v>
          </cell>
          <cell r="B111">
            <v>683</v>
          </cell>
          <cell r="C111">
            <v>3</v>
          </cell>
          <cell r="D111" t="str">
            <v>Pohl  Henryk</v>
          </cell>
          <cell r="E111" t="str">
            <v>Osiek 20</v>
          </cell>
          <cell r="F111" t="str">
            <v>63-242 Mieszków</v>
          </cell>
          <cell r="G111" t="str">
            <v>Jarocin</v>
          </cell>
          <cell r="H111" t="str">
            <v>Jarocin</v>
          </cell>
          <cell r="I111" t="str">
            <v>Osiek</v>
          </cell>
          <cell r="J111" t="str">
            <v>277 i2</v>
          </cell>
          <cell r="K111">
            <v>0.73</v>
          </cell>
          <cell r="L111" t="str">
            <v>r</v>
          </cell>
          <cell r="M111" t="str">
            <v>IV</v>
          </cell>
          <cell r="N111" t="str">
            <v>a</v>
          </cell>
          <cell r="O111" t="str">
            <v>D</v>
          </cell>
          <cell r="Q111" t="str">
            <v>N.Miasto</v>
          </cell>
          <cell r="R111" t="str">
            <v>rIVD</v>
          </cell>
          <cell r="S111" t="str">
            <v/>
          </cell>
          <cell r="T111" t="str">
            <v/>
          </cell>
          <cell r="U111" t="str">
            <v/>
          </cell>
          <cell r="V111">
            <v>1.5</v>
          </cell>
          <cell r="W111">
            <v>1.1000000000000001</v>
          </cell>
          <cell r="X111">
            <v>37.19</v>
          </cell>
          <cell r="Y111">
            <v>40.909999999999997</v>
          </cell>
          <cell r="Z111">
            <v>1</v>
          </cell>
          <cell r="AA111" t="str">
            <v>r1IVa</v>
          </cell>
        </row>
        <row r="112">
          <cell r="A112" t="str">
            <v>683.4</v>
          </cell>
          <cell r="B112">
            <v>683</v>
          </cell>
          <cell r="C112">
            <v>4</v>
          </cell>
          <cell r="D112" t="str">
            <v>Pohl  Henryk</v>
          </cell>
          <cell r="E112" t="str">
            <v>Osiek 20</v>
          </cell>
          <cell r="F112" t="str">
            <v>63-242 Mieszków</v>
          </cell>
          <cell r="G112" t="str">
            <v>Jarocin</v>
          </cell>
          <cell r="H112" t="str">
            <v>Jarocin</v>
          </cell>
          <cell r="I112" t="str">
            <v>Osiek</v>
          </cell>
          <cell r="J112" t="str">
            <v>277 i2</v>
          </cell>
          <cell r="K112">
            <v>0.5</v>
          </cell>
          <cell r="L112" t="str">
            <v>r</v>
          </cell>
          <cell r="M112" t="str">
            <v>IV</v>
          </cell>
          <cell r="N112" t="str">
            <v>a</v>
          </cell>
          <cell r="O112" t="str">
            <v>D</v>
          </cell>
          <cell r="Q112" t="str">
            <v>N.Miasto</v>
          </cell>
          <cell r="R112" t="str">
            <v>rIVD</v>
          </cell>
          <cell r="S112" t="str">
            <v/>
          </cell>
          <cell r="T112" t="str">
            <v/>
          </cell>
          <cell r="U112" t="str">
            <v/>
          </cell>
          <cell r="V112">
            <v>1.5</v>
          </cell>
          <cell r="W112">
            <v>0.75</v>
          </cell>
          <cell r="X112">
            <v>37.19</v>
          </cell>
          <cell r="Y112">
            <v>27.89</v>
          </cell>
          <cell r="Z112">
            <v>1</v>
          </cell>
          <cell r="AA112" t="str">
            <v>r1IVa</v>
          </cell>
        </row>
        <row r="113">
          <cell r="A113" t="str">
            <v>1520.1</v>
          </cell>
          <cell r="B113">
            <v>1520</v>
          </cell>
          <cell r="C113">
            <v>1</v>
          </cell>
          <cell r="D113" t="str">
            <v>Poprawska Bożena</v>
          </cell>
          <cell r="E113" t="str">
            <v>Cząszczew 30</v>
          </cell>
          <cell r="F113" t="str">
            <v>63-242 Mieszków</v>
          </cell>
          <cell r="G113" t="str">
            <v>Jarocin</v>
          </cell>
          <cell r="H113" t="str">
            <v>Jarocin</v>
          </cell>
          <cell r="I113" t="str">
            <v>Osiek</v>
          </cell>
          <cell r="J113" t="str">
            <v>193 d</v>
          </cell>
          <cell r="K113">
            <v>0.55000000000000004</v>
          </cell>
          <cell r="L113" t="str">
            <v>ł</v>
          </cell>
          <cell r="M113" t="str">
            <v>IV</v>
          </cell>
          <cell r="O113" t="str">
            <v>D</v>
          </cell>
          <cell r="Q113" t="str">
            <v>Cielcza</v>
          </cell>
          <cell r="R113" t="str">
            <v>łIVD</v>
          </cell>
          <cell r="S113" t="str">
            <v/>
          </cell>
          <cell r="T113" t="str">
            <v/>
          </cell>
          <cell r="U113" t="str">
            <v/>
          </cell>
          <cell r="V113">
            <v>1.5</v>
          </cell>
          <cell r="W113">
            <v>0.83</v>
          </cell>
          <cell r="X113">
            <v>37.19</v>
          </cell>
          <cell r="Y113">
            <v>30.87</v>
          </cell>
          <cell r="Z113">
            <v>1</v>
          </cell>
          <cell r="AA113" t="str">
            <v>ł1IV</v>
          </cell>
        </row>
        <row r="114">
          <cell r="A114" t="str">
            <v>1552.1</v>
          </cell>
          <cell r="B114">
            <v>1552</v>
          </cell>
          <cell r="C114">
            <v>1</v>
          </cell>
          <cell r="D114" t="str">
            <v>Wawrzynkiewicz Grzegorz</v>
          </cell>
          <cell r="E114" t="str">
            <v>Cząszczew 8</v>
          </cell>
          <cell r="F114" t="str">
            <v>63-242 Mieszków</v>
          </cell>
          <cell r="G114" t="str">
            <v>Jarocin</v>
          </cell>
          <cell r="H114" t="str">
            <v>Jarocin</v>
          </cell>
          <cell r="I114" t="str">
            <v>Osiek</v>
          </cell>
          <cell r="J114" t="str">
            <v>190 f</v>
          </cell>
          <cell r="K114">
            <v>1</v>
          </cell>
          <cell r="L114" t="str">
            <v>ł</v>
          </cell>
          <cell r="M114" t="str">
            <v>IV</v>
          </cell>
          <cell r="O114" t="str">
            <v>D</v>
          </cell>
          <cell r="Q114" t="str">
            <v>Cielcza</v>
          </cell>
          <cell r="R114" t="str">
            <v>łIVD</v>
          </cell>
          <cell r="S114" t="str">
            <v/>
          </cell>
          <cell r="T114" t="str">
            <v/>
          </cell>
          <cell r="U114" t="str">
            <v/>
          </cell>
          <cell r="V114">
            <v>1.5</v>
          </cell>
          <cell r="W114">
            <v>1.5</v>
          </cell>
          <cell r="X114">
            <v>37.19</v>
          </cell>
          <cell r="Y114">
            <v>55.79</v>
          </cell>
          <cell r="Z114">
            <v>1</v>
          </cell>
          <cell r="AA114" t="str">
            <v>ł1IV</v>
          </cell>
        </row>
        <row r="115">
          <cell r="A115" t="str">
            <v>1559.1</v>
          </cell>
          <cell r="B115">
            <v>1559</v>
          </cell>
          <cell r="C115">
            <v>1</v>
          </cell>
          <cell r="D115" t="str">
            <v>Wolniak Ewa</v>
          </cell>
          <cell r="E115" t="str">
            <v>Zalesie 54</v>
          </cell>
          <cell r="F115" t="str">
            <v>63-231 Góra</v>
          </cell>
          <cell r="G115" t="str">
            <v>Jaraczewo</v>
          </cell>
          <cell r="H115" t="str">
            <v>Jarocin</v>
          </cell>
          <cell r="I115" t="str">
            <v>Osiek</v>
          </cell>
          <cell r="J115" t="str">
            <v>277 i2</v>
          </cell>
          <cell r="K115">
            <v>1.03</v>
          </cell>
          <cell r="L115" t="str">
            <v>r</v>
          </cell>
          <cell r="M115" t="str">
            <v>IV</v>
          </cell>
          <cell r="N115" t="str">
            <v>a</v>
          </cell>
          <cell r="O115" t="str">
            <v>D</v>
          </cell>
          <cell r="Q115" t="str">
            <v>N.Miasto</v>
          </cell>
          <cell r="R115" t="str">
            <v>rIVD</v>
          </cell>
          <cell r="S115" t="str">
            <v/>
          </cell>
          <cell r="T115" t="str">
            <v/>
          </cell>
          <cell r="U115" t="str">
            <v/>
          </cell>
          <cell r="V115">
            <v>1.5</v>
          </cell>
          <cell r="W115">
            <v>1.55</v>
          </cell>
          <cell r="X115">
            <v>37.19</v>
          </cell>
          <cell r="Y115">
            <v>57.64</v>
          </cell>
          <cell r="Z115">
            <v>1</v>
          </cell>
          <cell r="AA115" t="str">
            <v>r1IVa</v>
          </cell>
        </row>
        <row r="116">
          <cell r="A116" t="str">
            <v>.1</v>
          </cell>
          <cell r="C116">
            <v>1</v>
          </cell>
          <cell r="D116" t="str">
            <v>brak</v>
          </cell>
          <cell r="H116" t="str">
            <v>Jarocin</v>
          </cell>
          <cell r="I116" t="str">
            <v>Osiek</v>
          </cell>
          <cell r="J116" t="str">
            <v>999 d</v>
          </cell>
          <cell r="K116">
            <v>4.1100000000000003</v>
          </cell>
          <cell r="L116" t="str">
            <v>r</v>
          </cell>
          <cell r="M116" t="str">
            <v>V</v>
          </cell>
          <cell r="O116" t="str">
            <v>F</v>
          </cell>
          <cell r="P116" t="str">
            <v>sporny w trakcie wyj.</v>
          </cell>
          <cell r="Q116" t="str">
            <v>N.Miasto</v>
          </cell>
          <cell r="R116" t="str">
            <v>rVF</v>
          </cell>
          <cell r="S116">
            <v>1</v>
          </cell>
          <cell r="T116" t="str">
            <v>r1V</v>
          </cell>
          <cell r="U116">
            <v>1.44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1</v>
          </cell>
          <cell r="AA116" t="str">
            <v>r1V</v>
          </cell>
        </row>
        <row r="117">
          <cell r="A117" t="str">
            <v>1430.1</v>
          </cell>
          <cell r="B117">
            <v>1430</v>
          </cell>
          <cell r="C117">
            <v>1</v>
          </cell>
          <cell r="D117" t="str">
            <v>Bugaj Stefan</v>
          </cell>
          <cell r="E117" t="str">
            <v>ul. Dworcowa 36</v>
          </cell>
          <cell r="F117" t="str">
            <v>63-242 Mieszków</v>
          </cell>
          <cell r="G117" t="str">
            <v>Jarocin</v>
          </cell>
          <cell r="H117" t="str">
            <v>Jarocin</v>
          </cell>
          <cell r="I117" t="str">
            <v>Osiek</v>
          </cell>
          <cell r="J117" t="str">
            <v>277 i1</v>
          </cell>
          <cell r="K117">
            <v>1.5</v>
          </cell>
          <cell r="L117" t="str">
            <v>r</v>
          </cell>
          <cell r="M117" t="str">
            <v>V</v>
          </cell>
          <cell r="O117" t="str">
            <v>A</v>
          </cell>
          <cell r="Q117" t="str">
            <v>N.Miasto</v>
          </cell>
          <cell r="R117" t="str">
            <v>rVA</v>
          </cell>
          <cell r="S117">
            <v>1</v>
          </cell>
          <cell r="T117" t="str">
            <v>r1V</v>
          </cell>
          <cell r="U117">
            <v>0.53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</v>
          </cell>
          <cell r="AA117" t="str">
            <v>r1V</v>
          </cell>
        </row>
        <row r="118">
          <cell r="A118" t="str">
            <v>587.1</v>
          </cell>
          <cell r="B118">
            <v>587</v>
          </cell>
          <cell r="C118">
            <v>1</v>
          </cell>
          <cell r="D118" t="str">
            <v>Daszczyk Tomasz</v>
          </cell>
          <cell r="E118" t="str">
            <v>ul Leśna 2</v>
          </cell>
          <cell r="F118" t="str">
            <v>63-040 Nowe Miasto</v>
          </cell>
          <cell r="G118" t="str">
            <v>Nowe Miasto</v>
          </cell>
          <cell r="H118" t="str">
            <v>Jarocin</v>
          </cell>
          <cell r="I118" t="str">
            <v>Osiek</v>
          </cell>
          <cell r="J118" t="str">
            <v>277 i1</v>
          </cell>
          <cell r="K118">
            <v>1</v>
          </cell>
          <cell r="L118" t="str">
            <v>r</v>
          </cell>
          <cell r="M118" t="str">
            <v>V</v>
          </cell>
          <cell r="O118" t="str">
            <v>B</v>
          </cell>
          <cell r="Q118" t="str">
            <v>N.Miasto</v>
          </cell>
          <cell r="R118" t="str">
            <v>rVB</v>
          </cell>
          <cell r="S118" t="str">
            <v/>
          </cell>
          <cell r="T118" t="str">
            <v/>
          </cell>
          <cell r="U118" t="str">
            <v/>
          </cell>
          <cell r="V118">
            <v>0.5</v>
          </cell>
          <cell r="W118">
            <v>0.5</v>
          </cell>
          <cell r="X118">
            <v>37.19</v>
          </cell>
          <cell r="Y118">
            <v>18.600000000000001</v>
          </cell>
          <cell r="Z118">
            <v>1</v>
          </cell>
          <cell r="AA118" t="str">
            <v>r1V</v>
          </cell>
        </row>
        <row r="119">
          <cell r="A119" t="str">
            <v>811.1</v>
          </cell>
          <cell r="B119">
            <v>811</v>
          </cell>
          <cell r="C119">
            <v>1</v>
          </cell>
          <cell r="D119" t="str">
            <v>Koło Łowieckie nr 7</v>
          </cell>
          <cell r="E119" t="str">
            <v>Kamińsko</v>
          </cell>
          <cell r="F119" t="str">
            <v>60-095 Murowana Goślina</v>
          </cell>
          <cell r="G119" t="str">
            <v>Murowana Goślina</v>
          </cell>
          <cell r="H119" t="str">
            <v>Jarocin</v>
          </cell>
          <cell r="I119" t="str">
            <v>Osiek</v>
          </cell>
          <cell r="J119" t="str">
            <v>170 b2</v>
          </cell>
          <cell r="K119">
            <v>0.15</v>
          </cell>
          <cell r="L119" t="str">
            <v>r</v>
          </cell>
          <cell r="M119" t="str">
            <v>V</v>
          </cell>
          <cell r="O119" t="str">
            <v>E</v>
          </cell>
          <cell r="Q119" t="str">
            <v>Cielcza</v>
          </cell>
          <cell r="R119" t="str">
            <v>rVE</v>
          </cell>
          <cell r="S119" t="str">
            <v/>
          </cell>
          <cell r="T119" t="str">
            <v/>
          </cell>
          <cell r="U119" t="str">
            <v/>
          </cell>
          <cell r="V119">
            <v>1.25</v>
          </cell>
          <cell r="W119">
            <v>0.19</v>
          </cell>
          <cell r="X119">
            <v>37.19</v>
          </cell>
          <cell r="Y119">
            <v>7.07</v>
          </cell>
          <cell r="Z119">
            <v>1</v>
          </cell>
          <cell r="AA119" t="str">
            <v>r1V</v>
          </cell>
        </row>
        <row r="120">
          <cell r="A120" t="str">
            <v>811.2</v>
          </cell>
          <cell r="B120">
            <v>811</v>
          </cell>
          <cell r="C120">
            <v>2</v>
          </cell>
          <cell r="D120" t="str">
            <v>Koło Łowieckie nr 7</v>
          </cell>
          <cell r="E120" t="str">
            <v>Kamińsko</v>
          </cell>
          <cell r="F120" t="str">
            <v>60-095 Murowana Goślina</v>
          </cell>
          <cell r="G120" t="str">
            <v>Murowana Goślina</v>
          </cell>
          <cell r="H120" t="str">
            <v>Jarocin</v>
          </cell>
          <cell r="I120" t="str">
            <v>Osiek</v>
          </cell>
          <cell r="J120" t="str">
            <v>277 i1</v>
          </cell>
          <cell r="K120">
            <v>1.5</v>
          </cell>
          <cell r="L120" t="str">
            <v>r</v>
          </cell>
          <cell r="M120" t="str">
            <v>V</v>
          </cell>
          <cell r="O120" t="str">
            <v>E</v>
          </cell>
          <cell r="Q120" t="str">
            <v>N.Miasto</v>
          </cell>
          <cell r="R120" t="str">
            <v>rVE</v>
          </cell>
          <cell r="S120" t="str">
            <v/>
          </cell>
          <cell r="T120" t="str">
            <v/>
          </cell>
          <cell r="U120" t="str">
            <v/>
          </cell>
          <cell r="V120">
            <v>1.25</v>
          </cell>
          <cell r="W120">
            <v>1.88</v>
          </cell>
          <cell r="X120">
            <v>37.19</v>
          </cell>
          <cell r="Y120">
            <v>69.92</v>
          </cell>
          <cell r="Z120">
            <v>1</v>
          </cell>
          <cell r="AA120" t="str">
            <v>r1V</v>
          </cell>
        </row>
        <row r="121">
          <cell r="A121" t="str">
            <v>2125.1</v>
          </cell>
          <cell r="B121">
            <v>2125</v>
          </cell>
          <cell r="C121">
            <v>1</v>
          </cell>
          <cell r="D121" t="str">
            <v>Krawczyk Jadwiga</v>
          </cell>
          <cell r="E121" t="str">
            <v>Cząszczew 14</v>
          </cell>
          <cell r="F121" t="str">
            <v>63-242 Mieszków</v>
          </cell>
          <cell r="G121" t="str">
            <v>Jarocin</v>
          </cell>
          <cell r="H121" t="str">
            <v>Jarocin</v>
          </cell>
          <cell r="I121" t="str">
            <v>Osiek</v>
          </cell>
          <cell r="J121" t="str">
            <v>170 c</v>
          </cell>
          <cell r="K121">
            <v>0.11</v>
          </cell>
          <cell r="L121" t="str">
            <v>s</v>
          </cell>
          <cell r="M121" t="str">
            <v>V</v>
          </cell>
          <cell r="O121" t="str">
            <v>A</v>
          </cell>
          <cell r="Q121" t="str">
            <v>Cielcza</v>
          </cell>
          <cell r="R121" t="str">
            <v>sVA</v>
          </cell>
          <cell r="S121">
            <v>1</v>
          </cell>
          <cell r="T121" t="str">
            <v>s1V</v>
          </cell>
          <cell r="U121">
            <v>0.04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1</v>
          </cell>
          <cell r="AA121" t="str">
            <v>s1V</v>
          </cell>
        </row>
        <row r="122">
          <cell r="A122" t="str">
            <v>683.1</v>
          </cell>
          <cell r="B122">
            <v>683</v>
          </cell>
          <cell r="C122">
            <v>1</v>
          </cell>
          <cell r="D122" t="str">
            <v>Pohl  Henryk</v>
          </cell>
          <cell r="E122" t="str">
            <v>Osiek 20</v>
          </cell>
          <cell r="F122" t="str">
            <v>63-242 Mieszków</v>
          </cell>
          <cell r="G122" t="str">
            <v>Jarocin</v>
          </cell>
          <cell r="H122" t="str">
            <v>Jarocin</v>
          </cell>
          <cell r="I122" t="str">
            <v>Osiek</v>
          </cell>
          <cell r="J122" t="str">
            <v>277 i1</v>
          </cell>
          <cell r="K122">
            <v>0.37</v>
          </cell>
          <cell r="L122" t="str">
            <v>r</v>
          </cell>
          <cell r="M122" t="str">
            <v>V</v>
          </cell>
          <cell r="O122" t="str">
            <v>D</v>
          </cell>
          <cell r="Q122" t="str">
            <v>N.Miasto</v>
          </cell>
          <cell r="R122" t="str">
            <v>rVD</v>
          </cell>
          <cell r="S122" t="str">
            <v/>
          </cell>
          <cell r="T122" t="str">
            <v/>
          </cell>
          <cell r="U122" t="str">
            <v/>
          </cell>
          <cell r="V122">
            <v>1.25</v>
          </cell>
          <cell r="W122">
            <v>0.46</v>
          </cell>
          <cell r="X122">
            <v>37.19</v>
          </cell>
          <cell r="Y122">
            <v>17.11</v>
          </cell>
          <cell r="Z122">
            <v>1</v>
          </cell>
          <cell r="AA122" t="str">
            <v>r1V</v>
          </cell>
        </row>
        <row r="123">
          <cell r="A123" t="str">
            <v>683.2</v>
          </cell>
          <cell r="B123">
            <v>683</v>
          </cell>
          <cell r="C123">
            <v>2</v>
          </cell>
          <cell r="D123" t="str">
            <v>Pohl  Henryk</v>
          </cell>
          <cell r="E123" t="str">
            <v>Osiek 20</v>
          </cell>
          <cell r="F123" t="str">
            <v>63-242 Mieszków</v>
          </cell>
          <cell r="G123" t="str">
            <v>Jarocin</v>
          </cell>
          <cell r="H123" t="str">
            <v>Jarocin</v>
          </cell>
          <cell r="I123" t="str">
            <v>Osiek</v>
          </cell>
          <cell r="J123" t="str">
            <v>278 i</v>
          </cell>
          <cell r="K123">
            <v>0.44</v>
          </cell>
          <cell r="L123" t="str">
            <v>r</v>
          </cell>
          <cell r="M123" t="str">
            <v>V</v>
          </cell>
          <cell r="O123" t="str">
            <v>D</v>
          </cell>
          <cell r="Q123" t="str">
            <v>N.Miasto</v>
          </cell>
          <cell r="R123" t="str">
            <v>rVD</v>
          </cell>
          <cell r="S123" t="str">
            <v/>
          </cell>
          <cell r="T123" t="str">
            <v/>
          </cell>
          <cell r="U123" t="str">
            <v/>
          </cell>
          <cell r="V123">
            <v>1.25</v>
          </cell>
          <cell r="W123">
            <v>0.55000000000000004</v>
          </cell>
          <cell r="X123">
            <v>37.19</v>
          </cell>
          <cell r="Y123">
            <v>20.45</v>
          </cell>
          <cell r="Z123">
            <v>1</v>
          </cell>
          <cell r="AA123" t="str">
            <v>r1V</v>
          </cell>
        </row>
        <row r="124">
          <cell r="A124" t="str">
            <v>1552.1</v>
          </cell>
          <cell r="B124">
            <v>1552</v>
          </cell>
          <cell r="C124">
            <v>1</v>
          </cell>
          <cell r="D124" t="str">
            <v>Wawrzynkiewicz Grzegorz</v>
          </cell>
          <cell r="E124" t="str">
            <v>Cząszczew 8</v>
          </cell>
          <cell r="F124" t="str">
            <v>63-242 Mieszków</v>
          </cell>
          <cell r="G124" t="str">
            <v>Jarocin</v>
          </cell>
          <cell r="H124" t="str">
            <v>Jarocin</v>
          </cell>
          <cell r="I124" t="str">
            <v>Osiek</v>
          </cell>
          <cell r="J124" t="str">
            <v>170 b2</v>
          </cell>
          <cell r="K124">
            <v>1.69</v>
          </cell>
          <cell r="L124" t="str">
            <v>r</v>
          </cell>
          <cell r="M124" t="str">
            <v>V</v>
          </cell>
          <cell r="O124" t="str">
            <v>D</v>
          </cell>
          <cell r="Q124" t="str">
            <v>Cielcza</v>
          </cell>
          <cell r="R124" t="str">
            <v>rVD</v>
          </cell>
          <cell r="S124" t="str">
            <v/>
          </cell>
          <cell r="T124" t="str">
            <v/>
          </cell>
          <cell r="U124" t="str">
            <v/>
          </cell>
          <cell r="V124">
            <v>1.25</v>
          </cell>
          <cell r="W124">
            <v>2.11</v>
          </cell>
          <cell r="X124">
            <v>37.19</v>
          </cell>
          <cell r="Y124">
            <v>78.47</v>
          </cell>
          <cell r="Z124">
            <v>1</v>
          </cell>
          <cell r="AA124" t="str">
            <v>r1V</v>
          </cell>
        </row>
        <row r="125">
          <cell r="A125" t="str">
            <v>587.1</v>
          </cell>
          <cell r="B125">
            <v>587</v>
          </cell>
          <cell r="C125">
            <v>1</v>
          </cell>
          <cell r="D125" t="str">
            <v>Daszczyk Tomasz</v>
          </cell>
          <cell r="E125" t="str">
            <v>ul Leśna 2</v>
          </cell>
          <cell r="F125" t="str">
            <v>63-040 Nowe Miasto</v>
          </cell>
          <cell r="G125" t="str">
            <v>Nowe Miasto</v>
          </cell>
          <cell r="H125" t="str">
            <v>Jarocin</v>
          </cell>
          <cell r="I125" t="str">
            <v>Osiek</v>
          </cell>
          <cell r="J125" t="str">
            <v>170 b3</v>
          </cell>
          <cell r="K125">
            <v>0.25</v>
          </cell>
          <cell r="L125" t="str">
            <v>r</v>
          </cell>
          <cell r="M125" t="str">
            <v>VI</v>
          </cell>
          <cell r="O125" t="str">
            <v>B</v>
          </cell>
          <cell r="Q125" t="str">
            <v>Cielcza</v>
          </cell>
          <cell r="R125" t="str">
            <v>rVIB</v>
          </cell>
          <cell r="S125" t="str">
            <v/>
          </cell>
          <cell r="T125" t="str">
            <v/>
          </cell>
          <cell r="U125" t="str">
            <v/>
          </cell>
          <cell r="V125">
            <v>0.5</v>
          </cell>
          <cell r="W125">
            <v>0.13</v>
          </cell>
          <cell r="X125">
            <v>37.19</v>
          </cell>
          <cell r="Y125">
            <v>4.83</v>
          </cell>
          <cell r="Z125">
            <v>1</v>
          </cell>
          <cell r="AA125" t="str">
            <v>r1VI</v>
          </cell>
        </row>
        <row r="126">
          <cell r="A126" t="str">
            <v>1552.1</v>
          </cell>
          <cell r="B126">
            <v>1552</v>
          </cell>
          <cell r="C126">
            <v>1</v>
          </cell>
          <cell r="D126" t="str">
            <v>Wawrzynkiewicz Grzegorz</v>
          </cell>
          <cell r="E126" t="str">
            <v>Cząszczew 8</v>
          </cell>
          <cell r="F126" t="str">
            <v>63-242 Mieszków</v>
          </cell>
          <cell r="G126" t="str">
            <v>Jarocin</v>
          </cell>
          <cell r="H126" t="str">
            <v>Jarocin</v>
          </cell>
          <cell r="I126" t="str">
            <v>Osiek</v>
          </cell>
          <cell r="J126" t="str">
            <v>170 b1</v>
          </cell>
          <cell r="K126">
            <v>0.04</v>
          </cell>
          <cell r="L126" t="str">
            <v>r</v>
          </cell>
          <cell r="M126" t="str">
            <v>VI</v>
          </cell>
          <cell r="O126" t="str">
            <v>D</v>
          </cell>
          <cell r="Q126" t="str">
            <v>Cielcza</v>
          </cell>
          <cell r="R126" t="str">
            <v>rVID</v>
          </cell>
          <cell r="S126" t="str">
            <v/>
          </cell>
          <cell r="T126" t="str">
            <v/>
          </cell>
          <cell r="U126" t="str">
            <v/>
          </cell>
          <cell r="V126">
            <v>1</v>
          </cell>
          <cell r="W126">
            <v>0.04</v>
          </cell>
          <cell r="X126">
            <v>37.19</v>
          </cell>
          <cell r="Y126">
            <v>1.49</v>
          </cell>
          <cell r="Z126">
            <v>1</v>
          </cell>
          <cell r="AA126" t="str">
            <v>r1VI</v>
          </cell>
        </row>
        <row r="127">
          <cell r="A127" t="str">
            <v>1552.2</v>
          </cell>
          <cell r="B127">
            <v>1552</v>
          </cell>
          <cell r="C127">
            <v>2</v>
          </cell>
          <cell r="D127" t="str">
            <v>Wawrzynkiewicz Grzegorz</v>
          </cell>
          <cell r="E127" t="str">
            <v>Cząszczew 8</v>
          </cell>
          <cell r="F127" t="str">
            <v>63-242 Mieszków</v>
          </cell>
          <cell r="G127" t="str">
            <v>Jarocin</v>
          </cell>
          <cell r="H127" t="str">
            <v>Jarocin</v>
          </cell>
          <cell r="I127" t="str">
            <v>Osiek</v>
          </cell>
          <cell r="J127" t="str">
            <v>170 b3</v>
          </cell>
          <cell r="K127">
            <v>0.13</v>
          </cell>
          <cell r="L127" t="str">
            <v>r</v>
          </cell>
          <cell r="M127" t="str">
            <v>VI</v>
          </cell>
          <cell r="O127" t="str">
            <v>D</v>
          </cell>
          <cell r="Q127" t="str">
            <v>Cielcza</v>
          </cell>
          <cell r="R127" t="str">
            <v>rVID</v>
          </cell>
          <cell r="S127" t="str">
            <v/>
          </cell>
          <cell r="T127" t="str">
            <v/>
          </cell>
          <cell r="U127" t="str">
            <v/>
          </cell>
          <cell r="V127">
            <v>1</v>
          </cell>
          <cell r="W127">
            <v>0.13</v>
          </cell>
          <cell r="X127">
            <v>37.19</v>
          </cell>
          <cell r="Y127">
            <v>4.83</v>
          </cell>
          <cell r="Z127">
            <v>1</v>
          </cell>
          <cell r="AA127" t="str">
            <v>r1VI</v>
          </cell>
        </row>
        <row r="128">
          <cell r="A128" t="str">
            <v>1552.3</v>
          </cell>
          <cell r="B128">
            <v>1552</v>
          </cell>
          <cell r="C128">
            <v>3</v>
          </cell>
          <cell r="D128" t="str">
            <v>Wawrzynkiewicz Grzegorz</v>
          </cell>
          <cell r="E128" t="str">
            <v>Cząszczew 8</v>
          </cell>
          <cell r="F128" t="str">
            <v>63-242 Mieszków</v>
          </cell>
          <cell r="G128" t="str">
            <v>Jarocin</v>
          </cell>
          <cell r="H128" t="str">
            <v>Jarocin</v>
          </cell>
          <cell r="I128" t="str">
            <v>Osiek</v>
          </cell>
          <cell r="J128" t="str">
            <v>170 b3</v>
          </cell>
          <cell r="K128">
            <v>0.06</v>
          </cell>
          <cell r="L128" t="str">
            <v>r</v>
          </cell>
          <cell r="M128" t="str">
            <v>VI</v>
          </cell>
          <cell r="O128" t="str">
            <v>D</v>
          </cell>
          <cell r="Q128" t="str">
            <v>Cielcza</v>
          </cell>
          <cell r="R128" t="str">
            <v>rVID</v>
          </cell>
          <cell r="S128" t="str">
            <v/>
          </cell>
          <cell r="T128" t="str">
            <v/>
          </cell>
          <cell r="U128" t="str">
            <v/>
          </cell>
          <cell r="V128">
            <v>1</v>
          </cell>
          <cell r="W128">
            <v>0.06</v>
          </cell>
          <cell r="X128">
            <v>37.19</v>
          </cell>
          <cell r="Y128">
            <v>2.23</v>
          </cell>
          <cell r="Z128">
            <v>1</v>
          </cell>
          <cell r="AA128" t="str">
            <v>r1VI</v>
          </cell>
        </row>
        <row r="129">
          <cell r="A129" t="str">
            <v>.1</v>
          </cell>
          <cell r="C129">
            <v>1</v>
          </cell>
          <cell r="D129" t="str">
            <v>brak</v>
          </cell>
          <cell r="H129" t="str">
            <v>Jarocin</v>
          </cell>
          <cell r="I129" t="str">
            <v>Potarzyca</v>
          </cell>
          <cell r="J129" t="str">
            <v>336 a3</v>
          </cell>
          <cell r="K129">
            <v>0.54</v>
          </cell>
          <cell r="L129" t="str">
            <v>r</v>
          </cell>
          <cell r="M129" t="str">
            <v>III</v>
          </cell>
          <cell r="N129" t="str">
            <v>a</v>
          </cell>
          <cell r="O129" t="str">
            <v>F</v>
          </cell>
          <cell r="P129" t="str">
            <v>mokre</v>
          </cell>
          <cell r="Q129" t="str">
            <v>Potarzyca</v>
          </cell>
          <cell r="R129" t="str">
            <v>rIIIF</v>
          </cell>
          <cell r="S129">
            <v>1</v>
          </cell>
          <cell r="T129" t="str">
            <v>r1IIIa</v>
          </cell>
          <cell r="U129">
            <v>0.89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 t="str">
            <v>r1IIIa</v>
          </cell>
        </row>
        <row r="130">
          <cell r="A130" t="str">
            <v>812.1</v>
          </cell>
          <cell r="B130">
            <v>812</v>
          </cell>
          <cell r="C130">
            <v>1</v>
          </cell>
          <cell r="D130" t="str">
            <v>Koło Łowieckie nr 431</v>
          </cell>
          <cell r="E130" t="str">
            <v>Al.Niepodległości 53</v>
          </cell>
          <cell r="F130" t="str">
            <v>60-967 Poznań</v>
          </cell>
          <cell r="G130" t="str">
            <v>Poznań</v>
          </cell>
          <cell r="H130" t="str">
            <v>Jarocin</v>
          </cell>
          <cell r="I130" t="str">
            <v>Potarzyca</v>
          </cell>
          <cell r="J130" t="str">
            <v>329 b</v>
          </cell>
          <cell r="K130">
            <v>0.9</v>
          </cell>
          <cell r="L130" t="str">
            <v>ł</v>
          </cell>
          <cell r="M130" t="str">
            <v>III</v>
          </cell>
          <cell r="O130" t="str">
            <v>E</v>
          </cell>
          <cell r="P130" t="str">
            <v>poletko zgryzowe</v>
          </cell>
          <cell r="Q130" t="str">
            <v>Potarzyca</v>
          </cell>
          <cell r="R130" t="str">
            <v>łIIIE</v>
          </cell>
          <cell r="S130" t="str">
            <v/>
          </cell>
          <cell r="T130" t="str">
            <v/>
          </cell>
          <cell r="U130" t="str">
            <v/>
          </cell>
          <cell r="V130">
            <v>1.75</v>
          </cell>
          <cell r="W130">
            <v>0</v>
          </cell>
          <cell r="X130">
            <v>37.19</v>
          </cell>
          <cell r="Y130">
            <v>0</v>
          </cell>
          <cell r="Z130">
            <v>1</v>
          </cell>
          <cell r="AA130" t="str">
            <v>ł1III</v>
          </cell>
        </row>
        <row r="131">
          <cell r="A131" t="str">
            <v>812.2</v>
          </cell>
          <cell r="B131">
            <v>812</v>
          </cell>
          <cell r="C131">
            <v>2</v>
          </cell>
          <cell r="D131" t="str">
            <v>Koło Łowieckie nr 431</v>
          </cell>
          <cell r="E131" t="str">
            <v>Al..Niepodległości 53</v>
          </cell>
          <cell r="F131" t="str">
            <v>60-967 Poznań</v>
          </cell>
          <cell r="G131" t="str">
            <v>Poznań</v>
          </cell>
          <cell r="H131" t="str">
            <v>Jarocin</v>
          </cell>
          <cell r="I131" t="str">
            <v>Potarzyca</v>
          </cell>
          <cell r="J131" t="str">
            <v>329 b</v>
          </cell>
          <cell r="K131">
            <v>1.97</v>
          </cell>
          <cell r="L131" t="str">
            <v>ł</v>
          </cell>
          <cell r="M131" t="str">
            <v>III</v>
          </cell>
          <cell r="O131" t="str">
            <v>E</v>
          </cell>
          <cell r="Q131" t="str">
            <v>Potarzyca</v>
          </cell>
          <cell r="R131" t="str">
            <v>łIIIE</v>
          </cell>
          <cell r="S131" t="str">
            <v/>
          </cell>
          <cell r="T131" t="str">
            <v/>
          </cell>
          <cell r="U131" t="str">
            <v/>
          </cell>
          <cell r="V131">
            <v>1.75</v>
          </cell>
          <cell r="W131">
            <v>3.45</v>
          </cell>
          <cell r="X131">
            <v>37.19</v>
          </cell>
          <cell r="Y131">
            <v>128.31</v>
          </cell>
          <cell r="Z131">
            <v>1</v>
          </cell>
          <cell r="AA131" t="str">
            <v>ł1III</v>
          </cell>
        </row>
        <row r="132">
          <cell r="A132" t="str">
            <v>1531.1</v>
          </cell>
          <cell r="B132">
            <v>1531</v>
          </cell>
          <cell r="C132">
            <v>1</v>
          </cell>
          <cell r="D132" t="str">
            <v>Szkudelska Dorota</v>
          </cell>
          <cell r="E132" t="str">
            <v>ul.Leśna 1                   Potarzyca</v>
          </cell>
          <cell r="F132" t="str">
            <v>63-211 Golina</v>
          </cell>
          <cell r="G132" t="str">
            <v>Jarocin</v>
          </cell>
          <cell r="H132" t="str">
            <v>Jarocin</v>
          </cell>
          <cell r="I132" t="str">
            <v>Potarzyca</v>
          </cell>
          <cell r="J132" t="str">
            <v>327 h</v>
          </cell>
          <cell r="K132">
            <v>0.26</v>
          </cell>
          <cell r="L132" t="str">
            <v>ł</v>
          </cell>
          <cell r="M132" t="str">
            <v>III</v>
          </cell>
          <cell r="O132" t="str">
            <v>D</v>
          </cell>
          <cell r="Q132" t="str">
            <v>Potarzyca</v>
          </cell>
          <cell r="R132" t="str">
            <v>łIIID</v>
          </cell>
          <cell r="S132" t="str">
            <v/>
          </cell>
          <cell r="T132" t="str">
            <v/>
          </cell>
          <cell r="U132" t="str">
            <v/>
          </cell>
          <cell r="V132">
            <v>1.75</v>
          </cell>
          <cell r="W132">
            <v>0.46</v>
          </cell>
          <cell r="X132">
            <v>37.19</v>
          </cell>
          <cell r="Y132">
            <v>17.11</v>
          </cell>
          <cell r="Z132">
            <v>1</v>
          </cell>
          <cell r="AA132" t="str">
            <v>ł1III</v>
          </cell>
        </row>
        <row r="133">
          <cell r="A133" t="str">
            <v>1531.2</v>
          </cell>
          <cell r="B133">
            <v>1531</v>
          </cell>
          <cell r="C133">
            <v>2</v>
          </cell>
          <cell r="D133" t="str">
            <v>Szkudelska Dorota</v>
          </cell>
          <cell r="E133" t="str">
            <v>ul.Leśna 1                   Potarzyca</v>
          </cell>
          <cell r="F133" t="str">
            <v>63-211 Golina</v>
          </cell>
          <cell r="G133" t="str">
            <v>Jarocin</v>
          </cell>
          <cell r="H133" t="str">
            <v>Jarocin</v>
          </cell>
          <cell r="I133" t="str">
            <v>Potarzyca</v>
          </cell>
          <cell r="J133" t="str">
            <v>329 b</v>
          </cell>
          <cell r="K133">
            <v>0.26</v>
          </cell>
          <cell r="L133" t="str">
            <v>ł</v>
          </cell>
          <cell r="M133" t="str">
            <v>III</v>
          </cell>
          <cell r="O133" t="str">
            <v>D</v>
          </cell>
          <cell r="Q133" t="str">
            <v>Potarzyca</v>
          </cell>
          <cell r="R133" t="str">
            <v>łIIID</v>
          </cell>
          <cell r="S133" t="str">
            <v/>
          </cell>
          <cell r="T133" t="str">
            <v/>
          </cell>
          <cell r="U133" t="str">
            <v/>
          </cell>
          <cell r="V133">
            <v>1.75</v>
          </cell>
          <cell r="W133">
            <v>0.46</v>
          </cell>
          <cell r="X133">
            <v>37.19</v>
          </cell>
          <cell r="Y133">
            <v>17.11</v>
          </cell>
          <cell r="Z133">
            <v>1</v>
          </cell>
          <cell r="AA133" t="str">
            <v>ł1III</v>
          </cell>
        </row>
        <row r="134">
          <cell r="A134" t="str">
            <v>717.1</v>
          </cell>
          <cell r="B134">
            <v>717</v>
          </cell>
          <cell r="C134">
            <v>1</v>
          </cell>
          <cell r="D134" t="str">
            <v>Tomczak Jerzy</v>
          </cell>
          <cell r="E134" t="str">
            <v>ul.Słowikowa 6           Potarzyca</v>
          </cell>
          <cell r="F134" t="str">
            <v>63-211 Golina</v>
          </cell>
          <cell r="G134" t="str">
            <v>Jarocin</v>
          </cell>
          <cell r="H134" t="str">
            <v>Jarocin</v>
          </cell>
          <cell r="I134" t="str">
            <v>Potarzyca</v>
          </cell>
          <cell r="J134" t="str">
            <v>336 a3</v>
          </cell>
          <cell r="K134">
            <v>4.1500000000000004</v>
          </cell>
          <cell r="L134" t="str">
            <v>r</v>
          </cell>
          <cell r="M134" t="str">
            <v>III</v>
          </cell>
          <cell r="N134" t="str">
            <v>a</v>
          </cell>
          <cell r="O134" t="str">
            <v>B</v>
          </cell>
          <cell r="Q134" t="str">
            <v>Potarzyca</v>
          </cell>
          <cell r="R134" t="str">
            <v>rIIIB</v>
          </cell>
          <cell r="S134" t="str">
            <v/>
          </cell>
          <cell r="T134" t="str">
            <v/>
          </cell>
          <cell r="U134" t="str">
            <v/>
          </cell>
          <cell r="V134">
            <v>0.75</v>
          </cell>
          <cell r="W134">
            <v>3.11</v>
          </cell>
          <cell r="X134">
            <v>37.19</v>
          </cell>
          <cell r="Y134">
            <v>115.66</v>
          </cell>
          <cell r="Z134">
            <v>1</v>
          </cell>
          <cell r="AA134" t="str">
            <v>r1IIIa</v>
          </cell>
        </row>
        <row r="135">
          <cell r="A135" t="str">
            <v>1706.1</v>
          </cell>
          <cell r="B135">
            <v>1706</v>
          </cell>
          <cell r="C135">
            <v>1</v>
          </cell>
          <cell r="D135" t="str">
            <v>Walendowski Zenon</v>
          </cell>
          <cell r="E135" t="str">
            <v>Suchorzewko 19</v>
          </cell>
          <cell r="F135" t="str">
            <v>63-207 Rusko</v>
          </cell>
          <cell r="G135" t="str">
            <v>Jaraczewo</v>
          </cell>
          <cell r="H135" t="str">
            <v>Jarocin</v>
          </cell>
          <cell r="I135" t="str">
            <v>Potarzyca</v>
          </cell>
          <cell r="J135" t="str">
            <v>327 h</v>
          </cell>
          <cell r="K135">
            <v>2.0499999999999998</v>
          </cell>
          <cell r="L135" t="str">
            <v>ł</v>
          </cell>
          <cell r="M135" t="str">
            <v>III</v>
          </cell>
          <cell r="O135" t="str">
            <v>D</v>
          </cell>
          <cell r="Q135" t="str">
            <v>Potarzyca</v>
          </cell>
          <cell r="R135" t="str">
            <v>łIIID</v>
          </cell>
          <cell r="S135" t="str">
            <v/>
          </cell>
          <cell r="T135" t="str">
            <v/>
          </cell>
          <cell r="U135" t="str">
            <v/>
          </cell>
          <cell r="V135">
            <v>1.75</v>
          </cell>
          <cell r="W135">
            <v>3.59</v>
          </cell>
          <cell r="X135">
            <v>37.19</v>
          </cell>
          <cell r="Y135">
            <v>133.51</v>
          </cell>
          <cell r="Z135">
            <v>1</v>
          </cell>
          <cell r="AA135" t="str">
            <v>ł1III</v>
          </cell>
        </row>
        <row r="136">
          <cell r="A136" t="str">
            <v>1427.1</v>
          </cell>
          <cell r="B136">
            <v>1427</v>
          </cell>
          <cell r="C136">
            <v>1</v>
          </cell>
          <cell r="D136" t="str">
            <v>Błażejczyk Bronisław</v>
          </cell>
          <cell r="E136" t="str">
            <v>ul. Nowa 4</v>
          </cell>
          <cell r="F136" t="str">
            <v>63-720 Koźmin</v>
          </cell>
          <cell r="G136" t="str">
            <v>Koźmin</v>
          </cell>
          <cell r="H136" t="str">
            <v>Jarocin</v>
          </cell>
          <cell r="I136" t="str">
            <v>Potarzyca</v>
          </cell>
          <cell r="J136" t="str">
            <v>336 h</v>
          </cell>
          <cell r="K136">
            <v>0.25</v>
          </cell>
          <cell r="L136" t="str">
            <v>r</v>
          </cell>
          <cell r="M136" t="str">
            <v>IV</v>
          </cell>
          <cell r="N136" t="str">
            <v>a</v>
          </cell>
          <cell r="O136" t="str">
            <v>D</v>
          </cell>
          <cell r="Q136" t="str">
            <v>Potarzyca</v>
          </cell>
          <cell r="R136" t="str">
            <v>rIVD</v>
          </cell>
          <cell r="S136" t="str">
            <v/>
          </cell>
          <cell r="T136" t="str">
            <v/>
          </cell>
          <cell r="U136" t="str">
            <v/>
          </cell>
          <cell r="V136">
            <v>1.5</v>
          </cell>
          <cell r="W136">
            <v>0.38</v>
          </cell>
          <cell r="X136">
            <v>37.19</v>
          </cell>
          <cell r="Y136">
            <v>14.13</v>
          </cell>
          <cell r="Z136">
            <v>1</v>
          </cell>
          <cell r="AA136" t="str">
            <v>r1IVa</v>
          </cell>
        </row>
        <row r="137">
          <cell r="A137" t="str">
            <v>.1</v>
          </cell>
          <cell r="C137">
            <v>1</v>
          </cell>
          <cell r="D137" t="str">
            <v>brak</v>
          </cell>
          <cell r="H137" t="str">
            <v>Jarocin</v>
          </cell>
          <cell r="I137" t="str">
            <v>Potarzyca</v>
          </cell>
          <cell r="J137" t="str">
            <v>329 m</v>
          </cell>
          <cell r="K137">
            <v>0.3</v>
          </cell>
          <cell r="L137" t="str">
            <v>r</v>
          </cell>
          <cell r="M137" t="str">
            <v>IV</v>
          </cell>
          <cell r="N137" t="str">
            <v>b</v>
          </cell>
          <cell r="O137" t="str">
            <v>F</v>
          </cell>
          <cell r="P137" t="str">
            <v>ogródek</v>
          </cell>
          <cell r="Q137" t="str">
            <v>Potarzyca</v>
          </cell>
          <cell r="R137" t="str">
            <v>rIVF</v>
          </cell>
          <cell r="S137">
            <v>1</v>
          </cell>
          <cell r="T137" t="str">
            <v>r1IVb</v>
          </cell>
          <cell r="U137">
            <v>0.24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</v>
          </cell>
          <cell r="AA137" t="str">
            <v>r1IVb</v>
          </cell>
        </row>
        <row r="138">
          <cell r="A138" t="str">
            <v>.2</v>
          </cell>
          <cell r="C138">
            <v>2</v>
          </cell>
          <cell r="D138" t="str">
            <v>brak</v>
          </cell>
          <cell r="H138" t="str">
            <v>Jarocin</v>
          </cell>
          <cell r="I138" t="str">
            <v>Potarzyca</v>
          </cell>
          <cell r="J138" t="str">
            <v>336 a1</v>
          </cell>
          <cell r="K138">
            <v>0.51</v>
          </cell>
          <cell r="L138" t="str">
            <v>r</v>
          </cell>
          <cell r="M138" t="str">
            <v>IV</v>
          </cell>
          <cell r="N138" t="str">
            <v>a</v>
          </cell>
          <cell r="O138" t="str">
            <v>F</v>
          </cell>
          <cell r="P138" t="str">
            <v>0,5 zalesiono w 2000 r.</v>
          </cell>
          <cell r="Q138" t="str">
            <v>Potarzyca</v>
          </cell>
          <cell r="R138" t="str">
            <v>rIVF</v>
          </cell>
          <cell r="S138">
            <v>1</v>
          </cell>
          <cell r="T138" t="str">
            <v>r1IVa</v>
          </cell>
          <cell r="U138">
            <v>0.56000000000000005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r1IVa</v>
          </cell>
        </row>
        <row r="139">
          <cell r="A139" t="str">
            <v>.3</v>
          </cell>
          <cell r="C139">
            <v>3</v>
          </cell>
          <cell r="D139" t="str">
            <v>brak</v>
          </cell>
          <cell r="H139" t="str">
            <v>Jarocin</v>
          </cell>
          <cell r="I139" t="str">
            <v>Potarzyca</v>
          </cell>
          <cell r="J139" t="str">
            <v>336 a2</v>
          </cell>
          <cell r="K139">
            <v>0.8</v>
          </cell>
          <cell r="L139" t="str">
            <v>r</v>
          </cell>
          <cell r="M139" t="str">
            <v>IV</v>
          </cell>
          <cell r="N139" t="str">
            <v>b</v>
          </cell>
          <cell r="O139" t="str">
            <v>F</v>
          </cell>
          <cell r="P139" t="str">
            <v>mokre</v>
          </cell>
          <cell r="Q139" t="str">
            <v>Potarzyca</v>
          </cell>
          <cell r="R139" t="str">
            <v>rIVF</v>
          </cell>
          <cell r="S139">
            <v>1</v>
          </cell>
          <cell r="T139" t="str">
            <v>r1IVb</v>
          </cell>
          <cell r="U139">
            <v>0.64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1</v>
          </cell>
          <cell r="AA139" t="str">
            <v>r1IVb</v>
          </cell>
        </row>
        <row r="140">
          <cell r="A140" t="str">
            <v>1494.1</v>
          </cell>
          <cell r="B140">
            <v>1494</v>
          </cell>
          <cell r="C140">
            <v>1</v>
          </cell>
          <cell r="D140" t="str">
            <v>Mania Jan</v>
          </cell>
          <cell r="E140" t="str">
            <v>ul.Wolności 64</v>
          </cell>
          <cell r="F140" t="str">
            <v>63-211 Golina</v>
          </cell>
          <cell r="G140" t="str">
            <v>Jarocin</v>
          </cell>
          <cell r="H140" t="str">
            <v>Jarocin</v>
          </cell>
          <cell r="I140" t="str">
            <v>Potarzyca</v>
          </cell>
          <cell r="J140" t="str">
            <v>313 f</v>
          </cell>
          <cell r="K140">
            <v>0.46</v>
          </cell>
          <cell r="L140" t="str">
            <v>r</v>
          </cell>
          <cell r="M140" t="str">
            <v>IV</v>
          </cell>
          <cell r="N140" t="str">
            <v>a</v>
          </cell>
          <cell r="O140" t="str">
            <v>D</v>
          </cell>
          <cell r="Q140" t="str">
            <v>Potarzyca</v>
          </cell>
          <cell r="R140" t="str">
            <v>rIVD</v>
          </cell>
          <cell r="S140" t="str">
            <v/>
          </cell>
          <cell r="T140" t="str">
            <v/>
          </cell>
          <cell r="U140" t="str">
            <v/>
          </cell>
          <cell r="V140">
            <v>1.5</v>
          </cell>
          <cell r="W140">
            <v>0.69</v>
          </cell>
          <cell r="X140">
            <v>37.19</v>
          </cell>
          <cell r="Y140">
            <v>25.66</v>
          </cell>
          <cell r="Z140">
            <v>1</v>
          </cell>
          <cell r="AA140" t="str">
            <v>r1IVa</v>
          </cell>
        </row>
        <row r="141">
          <cell r="A141" t="str">
            <v>1066.1</v>
          </cell>
          <cell r="B141">
            <v>1066</v>
          </cell>
          <cell r="C141">
            <v>1</v>
          </cell>
          <cell r="D141" t="str">
            <v>Musieliński Wojciech</v>
          </cell>
          <cell r="E141" t="str">
            <v>Szymanów 16</v>
          </cell>
          <cell r="F141" t="str">
            <v>63-721 Wałków</v>
          </cell>
          <cell r="G141" t="str">
            <v>Koźmin</v>
          </cell>
          <cell r="H141" t="str">
            <v>Jarocin</v>
          </cell>
          <cell r="I141" t="str">
            <v>Potarzyca</v>
          </cell>
          <cell r="J141" t="str">
            <v>336 h</v>
          </cell>
          <cell r="K141">
            <v>1.4</v>
          </cell>
          <cell r="L141" t="str">
            <v>r</v>
          </cell>
          <cell r="M141" t="str">
            <v>IV</v>
          </cell>
          <cell r="N141" t="str">
            <v>a</v>
          </cell>
          <cell r="O141" t="str">
            <v>D</v>
          </cell>
          <cell r="Q141" t="str">
            <v>Potarzyca</v>
          </cell>
          <cell r="R141" t="str">
            <v>rIVD</v>
          </cell>
          <cell r="S141" t="str">
            <v/>
          </cell>
          <cell r="T141" t="str">
            <v/>
          </cell>
          <cell r="U141" t="str">
            <v/>
          </cell>
          <cell r="V141">
            <v>1.5</v>
          </cell>
          <cell r="W141">
            <v>2.1</v>
          </cell>
          <cell r="X141">
            <v>37.19</v>
          </cell>
          <cell r="Y141">
            <v>78.099999999999994</v>
          </cell>
          <cell r="Z141">
            <v>1</v>
          </cell>
          <cell r="AA141" t="str">
            <v>r1IVa</v>
          </cell>
        </row>
        <row r="142">
          <cell r="A142" t="str">
            <v>717.1</v>
          </cell>
          <cell r="B142">
            <v>717</v>
          </cell>
          <cell r="C142">
            <v>1</v>
          </cell>
          <cell r="D142" t="str">
            <v>Tomczak Jerzy</v>
          </cell>
          <cell r="E142" t="str">
            <v>ul.Słowikowa 6           Potarzyca</v>
          </cell>
          <cell r="F142" t="str">
            <v>63-211 Golina</v>
          </cell>
          <cell r="G142" t="str">
            <v>Jarocin</v>
          </cell>
          <cell r="H142" t="str">
            <v>Jarocin</v>
          </cell>
          <cell r="I142" t="str">
            <v>Potarzyca</v>
          </cell>
          <cell r="J142" t="str">
            <v>329 m</v>
          </cell>
          <cell r="K142">
            <v>0.28000000000000003</v>
          </cell>
          <cell r="L142" t="str">
            <v>r</v>
          </cell>
          <cell r="M142" t="str">
            <v>IV</v>
          </cell>
          <cell r="N142" t="str">
            <v>b</v>
          </cell>
          <cell r="O142" t="str">
            <v>B</v>
          </cell>
          <cell r="P142" t="str">
            <v>ogródek</v>
          </cell>
          <cell r="Q142" t="str">
            <v>Potarzyca</v>
          </cell>
          <cell r="R142" t="str">
            <v>rIVB</v>
          </cell>
          <cell r="S142" t="str">
            <v/>
          </cell>
          <cell r="T142" t="str">
            <v/>
          </cell>
          <cell r="U142" t="str">
            <v/>
          </cell>
          <cell r="V142">
            <v>0.75</v>
          </cell>
          <cell r="W142">
            <v>0.21</v>
          </cell>
          <cell r="X142">
            <v>37.19</v>
          </cell>
          <cell r="Y142">
            <v>7.81</v>
          </cell>
          <cell r="Z142">
            <v>1</v>
          </cell>
          <cell r="AA142" t="str">
            <v>r1IVb</v>
          </cell>
        </row>
        <row r="143">
          <cell r="A143" t="str">
            <v>717.2</v>
          </cell>
          <cell r="B143">
            <v>717</v>
          </cell>
          <cell r="C143">
            <v>2</v>
          </cell>
          <cell r="D143" t="str">
            <v>Tomczak Jerzy</v>
          </cell>
          <cell r="E143" t="str">
            <v>ul.Słowikowa 6           Potarzyca</v>
          </cell>
          <cell r="F143" t="str">
            <v>63-211 Golina</v>
          </cell>
          <cell r="G143" t="str">
            <v>Jarocin</v>
          </cell>
          <cell r="H143" t="str">
            <v>Jarocin</v>
          </cell>
          <cell r="I143" t="str">
            <v>Potarzyca</v>
          </cell>
          <cell r="J143" t="str">
            <v>336 a1</v>
          </cell>
          <cell r="K143">
            <v>1.27</v>
          </cell>
          <cell r="L143" t="str">
            <v>r</v>
          </cell>
          <cell r="M143" t="str">
            <v>IV</v>
          </cell>
          <cell r="N143" t="str">
            <v>a</v>
          </cell>
          <cell r="O143" t="str">
            <v>B</v>
          </cell>
          <cell r="Q143" t="str">
            <v>Potarzyca</v>
          </cell>
          <cell r="R143" t="str">
            <v>rIVB</v>
          </cell>
          <cell r="S143" t="str">
            <v/>
          </cell>
          <cell r="T143" t="str">
            <v/>
          </cell>
          <cell r="U143" t="str">
            <v/>
          </cell>
          <cell r="V143">
            <v>0.75</v>
          </cell>
          <cell r="W143">
            <v>0.95</v>
          </cell>
          <cell r="X143">
            <v>37.19</v>
          </cell>
          <cell r="Y143">
            <v>35.33</v>
          </cell>
          <cell r="Z143">
            <v>1</v>
          </cell>
          <cell r="AA143" t="str">
            <v>r1IVa</v>
          </cell>
        </row>
        <row r="144">
          <cell r="A144" t="str">
            <v>717.3</v>
          </cell>
          <cell r="B144">
            <v>717</v>
          </cell>
          <cell r="C144">
            <v>3</v>
          </cell>
          <cell r="D144" t="str">
            <v>Tomczak Jerzy</v>
          </cell>
          <cell r="E144" t="str">
            <v>ul.Słowikowa 6           Potarzyca</v>
          </cell>
          <cell r="F144" t="str">
            <v>63-211 Golina</v>
          </cell>
          <cell r="G144" t="str">
            <v>Jarocin</v>
          </cell>
          <cell r="H144" t="str">
            <v>Jarocin</v>
          </cell>
          <cell r="I144" t="str">
            <v>Potarzyca</v>
          </cell>
          <cell r="J144" t="str">
            <v>336 a2</v>
          </cell>
          <cell r="K144">
            <v>0.91</v>
          </cell>
          <cell r="L144" t="str">
            <v>r</v>
          </cell>
          <cell r="M144" t="str">
            <v>IV</v>
          </cell>
          <cell r="N144" t="str">
            <v>b</v>
          </cell>
          <cell r="O144" t="str">
            <v>B</v>
          </cell>
          <cell r="Q144" t="str">
            <v>Potarzyca</v>
          </cell>
          <cell r="R144" t="str">
            <v>rIVB</v>
          </cell>
          <cell r="S144" t="str">
            <v/>
          </cell>
          <cell r="T144" t="str">
            <v/>
          </cell>
          <cell r="U144" t="str">
            <v/>
          </cell>
          <cell r="V144">
            <v>0.75</v>
          </cell>
          <cell r="W144">
            <v>0.68</v>
          </cell>
          <cell r="X144">
            <v>37.19</v>
          </cell>
          <cell r="Y144">
            <v>25.29</v>
          </cell>
          <cell r="Z144">
            <v>1</v>
          </cell>
          <cell r="AA144" t="str">
            <v>r1IVb</v>
          </cell>
        </row>
        <row r="145">
          <cell r="A145" t="str">
            <v>945.1</v>
          </cell>
          <cell r="B145">
            <v>945</v>
          </cell>
          <cell r="C145">
            <v>1</v>
          </cell>
          <cell r="D145" t="str">
            <v>Tyc Bogdan</v>
          </cell>
          <cell r="E145" t="str">
            <v>Prusy 54</v>
          </cell>
          <cell r="F145" t="str">
            <v>63-230 Witaszyce</v>
          </cell>
          <cell r="G145" t="str">
            <v>Jarocin</v>
          </cell>
          <cell r="H145" t="str">
            <v>Jarocin</v>
          </cell>
          <cell r="I145" t="str">
            <v>Prusy</v>
          </cell>
          <cell r="J145" t="str">
            <v>138 A1</v>
          </cell>
          <cell r="K145">
            <v>0.23</v>
          </cell>
          <cell r="L145" t="str">
            <v>r</v>
          </cell>
          <cell r="M145" t="str">
            <v>III</v>
          </cell>
          <cell r="N145" t="str">
            <v>b</v>
          </cell>
          <cell r="O145" t="str">
            <v>D</v>
          </cell>
          <cell r="Q145" t="str">
            <v>Tumidaj</v>
          </cell>
          <cell r="R145" t="str">
            <v>rIIID</v>
          </cell>
          <cell r="S145" t="str">
            <v/>
          </cell>
          <cell r="T145" t="str">
            <v/>
          </cell>
          <cell r="U145" t="str">
            <v/>
          </cell>
          <cell r="V145">
            <v>1.75</v>
          </cell>
          <cell r="W145">
            <v>0.4</v>
          </cell>
          <cell r="X145">
            <v>37.19</v>
          </cell>
          <cell r="Y145">
            <v>14.88</v>
          </cell>
          <cell r="Z145">
            <v>1</v>
          </cell>
          <cell r="AA145" t="str">
            <v>r1IIIb</v>
          </cell>
        </row>
        <row r="146">
          <cell r="A146" t="str">
            <v>945.2</v>
          </cell>
          <cell r="B146">
            <v>945</v>
          </cell>
          <cell r="C146">
            <v>2</v>
          </cell>
          <cell r="D146" t="str">
            <v>Tyc Bogdan</v>
          </cell>
          <cell r="E146" t="str">
            <v>Prusy 54</v>
          </cell>
          <cell r="F146" t="str">
            <v>63-230 Witaszyce</v>
          </cell>
          <cell r="G146" t="str">
            <v>Jarocin</v>
          </cell>
          <cell r="H146" t="str">
            <v>Jarocin</v>
          </cell>
          <cell r="I146" t="str">
            <v>Prusy</v>
          </cell>
          <cell r="J146" t="str">
            <v>138 A4</v>
          </cell>
          <cell r="K146">
            <v>0.16</v>
          </cell>
          <cell r="L146" t="str">
            <v>r</v>
          </cell>
          <cell r="M146" t="str">
            <v>III</v>
          </cell>
          <cell r="N146" t="str">
            <v>b</v>
          </cell>
          <cell r="O146" t="str">
            <v>D</v>
          </cell>
          <cell r="Q146" t="str">
            <v>Tumidaj</v>
          </cell>
          <cell r="R146" t="str">
            <v>rIIID</v>
          </cell>
          <cell r="S146" t="str">
            <v/>
          </cell>
          <cell r="T146" t="str">
            <v/>
          </cell>
          <cell r="U146" t="str">
            <v/>
          </cell>
          <cell r="V146">
            <v>1.75</v>
          </cell>
          <cell r="W146">
            <v>0.28000000000000003</v>
          </cell>
          <cell r="X146">
            <v>37.19</v>
          </cell>
          <cell r="Y146">
            <v>10.41</v>
          </cell>
          <cell r="Z146">
            <v>1</v>
          </cell>
          <cell r="AA146" t="str">
            <v>r1IIIb</v>
          </cell>
        </row>
        <row r="147">
          <cell r="A147" t="str">
            <v>945.3</v>
          </cell>
          <cell r="B147">
            <v>945</v>
          </cell>
          <cell r="C147">
            <v>3</v>
          </cell>
          <cell r="D147" t="str">
            <v>Tyc Bogdan</v>
          </cell>
          <cell r="E147" t="str">
            <v>Prusy 54</v>
          </cell>
          <cell r="F147" t="str">
            <v>63-230 Witaszyce</v>
          </cell>
          <cell r="G147" t="str">
            <v>Jarocin</v>
          </cell>
          <cell r="H147" t="str">
            <v>Jarocin</v>
          </cell>
          <cell r="I147" t="str">
            <v>Prusy</v>
          </cell>
          <cell r="J147" t="str">
            <v>138 A6</v>
          </cell>
          <cell r="K147">
            <v>0.52</v>
          </cell>
          <cell r="L147" t="str">
            <v>r</v>
          </cell>
          <cell r="M147" t="str">
            <v>III</v>
          </cell>
          <cell r="N147" t="str">
            <v>a</v>
          </cell>
          <cell r="O147" t="str">
            <v>D</v>
          </cell>
          <cell r="Q147" t="str">
            <v>Tumidaj</v>
          </cell>
          <cell r="R147" t="str">
            <v>rIIID</v>
          </cell>
          <cell r="S147" t="str">
            <v/>
          </cell>
          <cell r="T147" t="str">
            <v/>
          </cell>
          <cell r="U147" t="str">
            <v/>
          </cell>
          <cell r="V147">
            <v>1.75</v>
          </cell>
          <cell r="W147">
            <v>0.91</v>
          </cell>
          <cell r="X147">
            <v>37.19</v>
          </cell>
          <cell r="Y147">
            <v>33.840000000000003</v>
          </cell>
          <cell r="Z147">
            <v>1</v>
          </cell>
          <cell r="AA147" t="str">
            <v>r1IIIa</v>
          </cell>
        </row>
        <row r="148">
          <cell r="A148" t="str">
            <v>945.4</v>
          </cell>
          <cell r="B148">
            <v>945</v>
          </cell>
          <cell r="C148">
            <v>4</v>
          </cell>
          <cell r="D148" t="str">
            <v>Tyc Bogdan</v>
          </cell>
          <cell r="E148" t="str">
            <v>Prusy 54</v>
          </cell>
          <cell r="F148" t="str">
            <v>63-230 Witaszyce</v>
          </cell>
          <cell r="G148" t="str">
            <v>Jarocin</v>
          </cell>
          <cell r="H148" t="str">
            <v>Jarocin</v>
          </cell>
          <cell r="I148" t="str">
            <v>Prusy</v>
          </cell>
          <cell r="J148" t="str">
            <v>138 A7</v>
          </cell>
          <cell r="K148">
            <v>0.21</v>
          </cell>
          <cell r="L148" t="str">
            <v>r</v>
          </cell>
          <cell r="M148" t="str">
            <v>III</v>
          </cell>
          <cell r="N148" t="str">
            <v>b</v>
          </cell>
          <cell r="O148" t="str">
            <v>D</v>
          </cell>
          <cell r="Q148" t="str">
            <v>Tumidaj</v>
          </cell>
          <cell r="R148" t="str">
            <v>rIIID</v>
          </cell>
          <cell r="S148" t="str">
            <v/>
          </cell>
          <cell r="T148" t="str">
            <v/>
          </cell>
          <cell r="U148" t="str">
            <v/>
          </cell>
          <cell r="V148">
            <v>1.75</v>
          </cell>
          <cell r="W148">
            <v>0.37</v>
          </cell>
          <cell r="X148">
            <v>37.19</v>
          </cell>
          <cell r="Y148">
            <v>13.76</v>
          </cell>
          <cell r="Z148">
            <v>1</v>
          </cell>
          <cell r="AA148" t="str">
            <v>r1IIIb</v>
          </cell>
        </row>
        <row r="149">
          <cell r="A149" t="str">
            <v>945.5</v>
          </cell>
          <cell r="B149">
            <v>945</v>
          </cell>
          <cell r="C149">
            <v>5</v>
          </cell>
          <cell r="D149" t="str">
            <v>Tyc Bogdan</v>
          </cell>
          <cell r="E149" t="str">
            <v>Prusy 54</v>
          </cell>
          <cell r="F149" t="str">
            <v>63-230 Witaszyce</v>
          </cell>
          <cell r="G149" t="str">
            <v>Jarocin</v>
          </cell>
          <cell r="H149" t="str">
            <v>Jarocin</v>
          </cell>
          <cell r="I149" t="str">
            <v>Prusy</v>
          </cell>
          <cell r="J149" t="str">
            <v>138 A2</v>
          </cell>
          <cell r="K149">
            <v>0.01</v>
          </cell>
          <cell r="L149" t="str">
            <v>r</v>
          </cell>
          <cell r="M149" t="str">
            <v>IV</v>
          </cell>
          <cell r="N149" t="str">
            <v>b</v>
          </cell>
          <cell r="O149" t="str">
            <v>D</v>
          </cell>
          <cell r="Q149" t="str">
            <v>Tumidaj</v>
          </cell>
          <cell r="R149" t="str">
            <v>rIVD</v>
          </cell>
          <cell r="S149" t="str">
            <v/>
          </cell>
          <cell r="T149" t="str">
            <v/>
          </cell>
          <cell r="U149" t="str">
            <v/>
          </cell>
          <cell r="V149">
            <v>1.5</v>
          </cell>
          <cell r="W149">
            <v>0.02</v>
          </cell>
          <cell r="X149">
            <v>37.19</v>
          </cell>
          <cell r="Y149">
            <v>0.74</v>
          </cell>
          <cell r="Z149">
            <v>1</v>
          </cell>
          <cell r="AA149" t="str">
            <v>r1IVb</v>
          </cell>
        </row>
        <row r="150">
          <cell r="A150" t="str">
            <v>945.6</v>
          </cell>
          <cell r="B150">
            <v>945</v>
          </cell>
          <cell r="C150">
            <v>6</v>
          </cell>
          <cell r="D150" t="str">
            <v>Tyc Bogdan</v>
          </cell>
          <cell r="E150" t="str">
            <v>Prusy 54</v>
          </cell>
          <cell r="F150" t="str">
            <v>63-230 Witaszyce</v>
          </cell>
          <cell r="G150" t="str">
            <v>Jarocin</v>
          </cell>
          <cell r="H150" t="str">
            <v>Jarocin</v>
          </cell>
          <cell r="I150" t="str">
            <v>Prusy</v>
          </cell>
          <cell r="J150" t="str">
            <v>138 A3</v>
          </cell>
          <cell r="K150">
            <v>0.5</v>
          </cell>
          <cell r="L150" t="str">
            <v>r</v>
          </cell>
          <cell r="M150" t="str">
            <v>IV</v>
          </cell>
          <cell r="N150" t="str">
            <v>a</v>
          </cell>
          <cell r="O150" t="str">
            <v>D</v>
          </cell>
          <cell r="Q150" t="str">
            <v>Tumidaj</v>
          </cell>
          <cell r="R150" t="str">
            <v>rIVD</v>
          </cell>
          <cell r="S150" t="str">
            <v/>
          </cell>
          <cell r="T150" t="str">
            <v/>
          </cell>
          <cell r="U150" t="str">
            <v/>
          </cell>
          <cell r="V150">
            <v>1.5</v>
          </cell>
          <cell r="W150">
            <v>0.75</v>
          </cell>
          <cell r="X150">
            <v>37.19</v>
          </cell>
          <cell r="Y150">
            <v>27.89</v>
          </cell>
          <cell r="Z150">
            <v>1</v>
          </cell>
          <cell r="AA150" t="str">
            <v>r1IVa</v>
          </cell>
        </row>
        <row r="151">
          <cell r="A151" t="str">
            <v>945.7</v>
          </cell>
          <cell r="B151">
            <v>945</v>
          </cell>
          <cell r="C151">
            <v>7</v>
          </cell>
          <cell r="D151" t="str">
            <v>Tyc Bogdan</v>
          </cell>
          <cell r="E151" t="str">
            <v>Prusy 54</v>
          </cell>
          <cell r="F151" t="str">
            <v>63-230 Witaszyce</v>
          </cell>
          <cell r="G151" t="str">
            <v>Jarocin</v>
          </cell>
          <cell r="H151" t="str">
            <v>Jarocin</v>
          </cell>
          <cell r="I151" t="str">
            <v>Prusy</v>
          </cell>
          <cell r="J151" t="str">
            <v>138 A5</v>
          </cell>
          <cell r="K151">
            <v>0.02</v>
          </cell>
          <cell r="L151" t="str">
            <v>r</v>
          </cell>
          <cell r="M151" t="str">
            <v>IV</v>
          </cell>
          <cell r="N151" t="str">
            <v>a</v>
          </cell>
          <cell r="O151" t="str">
            <v>D</v>
          </cell>
          <cell r="Q151" t="str">
            <v>Tumidaj</v>
          </cell>
          <cell r="R151" t="str">
            <v>rIVD</v>
          </cell>
          <cell r="S151" t="str">
            <v/>
          </cell>
          <cell r="T151" t="str">
            <v/>
          </cell>
          <cell r="U151" t="str">
            <v/>
          </cell>
          <cell r="V151">
            <v>1.5</v>
          </cell>
          <cell r="W151">
            <v>0.03</v>
          </cell>
          <cell r="X151">
            <v>37.19</v>
          </cell>
          <cell r="Y151">
            <v>1.1200000000000001</v>
          </cell>
          <cell r="Z151">
            <v>1</v>
          </cell>
          <cell r="AA151" t="str">
            <v>r1IVa</v>
          </cell>
        </row>
        <row r="152">
          <cell r="A152" t="str">
            <v>732.1</v>
          </cell>
          <cell r="B152">
            <v>732</v>
          </cell>
          <cell r="C152">
            <v>1</v>
          </cell>
          <cell r="D152" t="str">
            <v>Żakowski Jerzy</v>
          </cell>
          <cell r="E152" t="str">
            <v>Radlin 79</v>
          </cell>
          <cell r="F152" t="str">
            <v>63-242 Mieszków</v>
          </cell>
          <cell r="G152" t="str">
            <v>Jarocin</v>
          </cell>
          <cell r="H152" t="str">
            <v>Jarocin</v>
          </cell>
          <cell r="I152" t="str">
            <v>Radlin</v>
          </cell>
          <cell r="J152" t="str">
            <v>248 a</v>
          </cell>
          <cell r="K152">
            <v>1.25</v>
          </cell>
          <cell r="L152" t="str">
            <v>r</v>
          </cell>
          <cell r="M152" t="str">
            <v>IV</v>
          </cell>
          <cell r="N152" t="str">
            <v>b</v>
          </cell>
          <cell r="O152" t="str">
            <v>A</v>
          </cell>
          <cell r="Q152" t="str">
            <v>Radliniec</v>
          </cell>
          <cell r="R152" t="str">
            <v>rIVA</v>
          </cell>
          <cell r="S152">
            <v>1</v>
          </cell>
          <cell r="T152" t="str">
            <v>r1IVb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 t="str">
            <v>r1IVb</v>
          </cell>
        </row>
        <row r="153">
          <cell r="A153" t="str">
            <v>732.2</v>
          </cell>
          <cell r="B153">
            <v>732</v>
          </cell>
          <cell r="C153">
            <v>2</v>
          </cell>
          <cell r="D153" t="str">
            <v>Żakowski Jerzy</v>
          </cell>
          <cell r="E153" t="str">
            <v>Radlin 79</v>
          </cell>
          <cell r="F153" t="str">
            <v>63-242 Mieszków</v>
          </cell>
          <cell r="G153" t="str">
            <v>Jarocin</v>
          </cell>
          <cell r="H153" t="str">
            <v>Jarocin</v>
          </cell>
          <cell r="I153" t="str">
            <v>Radlin</v>
          </cell>
          <cell r="J153" t="str">
            <v>248 a</v>
          </cell>
          <cell r="K153">
            <v>1.25</v>
          </cell>
          <cell r="L153" t="str">
            <v>r</v>
          </cell>
          <cell r="M153" t="str">
            <v>IV</v>
          </cell>
          <cell r="N153" t="str">
            <v>b</v>
          </cell>
          <cell r="O153" t="str">
            <v>B</v>
          </cell>
          <cell r="Q153" t="str">
            <v>Radliniec</v>
          </cell>
          <cell r="R153" t="str">
            <v>rIVB</v>
          </cell>
          <cell r="S153" t="str">
            <v/>
          </cell>
          <cell r="T153" t="str">
            <v/>
          </cell>
          <cell r="U153" t="str">
            <v/>
          </cell>
          <cell r="V153">
            <v>0.75</v>
          </cell>
          <cell r="W153">
            <v>0.94</v>
          </cell>
          <cell r="X153">
            <v>37.19</v>
          </cell>
          <cell r="Y153">
            <v>34.96</v>
          </cell>
          <cell r="Z153">
            <v>1</v>
          </cell>
          <cell r="AA153" t="str">
            <v>r1IVb</v>
          </cell>
        </row>
        <row r="154">
          <cell r="A154" t="str">
            <v>732.3</v>
          </cell>
          <cell r="B154">
            <v>732</v>
          </cell>
          <cell r="C154">
            <v>3</v>
          </cell>
          <cell r="D154" t="str">
            <v>Żakowski Jerzy</v>
          </cell>
          <cell r="E154" t="str">
            <v>Radlin 79</v>
          </cell>
          <cell r="F154" t="str">
            <v>63-242 Mieszków</v>
          </cell>
          <cell r="G154" t="str">
            <v>Jarocin</v>
          </cell>
          <cell r="H154" t="str">
            <v>Jarocin</v>
          </cell>
          <cell r="I154" t="str">
            <v>Radlin</v>
          </cell>
          <cell r="J154" t="str">
            <v>248 a</v>
          </cell>
          <cell r="K154">
            <v>0.47</v>
          </cell>
          <cell r="L154" t="str">
            <v>r</v>
          </cell>
          <cell r="M154" t="str">
            <v>IV</v>
          </cell>
          <cell r="N154" t="str">
            <v>b</v>
          </cell>
          <cell r="O154" t="str">
            <v>B</v>
          </cell>
          <cell r="Q154" t="str">
            <v>Radliniec</v>
          </cell>
          <cell r="R154" t="str">
            <v>rIVB</v>
          </cell>
          <cell r="S154" t="str">
            <v/>
          </cell>
          <cell r="T154" t="str">
            <v/>
          </cell>
          <cell r="U154" t="str">
            <v/>
          </cell>
          <cell r="V154">
            <v>0.75</v>
          </cell>
          <cell r="W154">
            <v>0.35</v>
          </cell>
          <cell r="X154">
            <v>37.19</v>
          </cell>
          <cell r="Y154">
            <v>13.02</v>
          </cell>
          <cell r="Z154">
            <v>1</v>
          </cell>
          <cell r="AA154" t="str">
            <v>r1IVb</v>
          </cell>
        </row>
        <row r="155">
          <cell r="A155" t="str">
            <v>732.4</v>
          </cell>
          <cell r="B155">
            <v>732</v>
          </cell>
          <cell r="C155">
            <v>4</v>
          </cell>
          <cell r="D155" t="str">
            <v>Żakowski Jerzy</v>
          </cell>
          <cell r="E155" t="str">
            <v>Radlin 79</v>
          </cell>
          <cell r="F155" t="str">
            <v>63-242 Mieszków</v>
          </cell>
          <cell r="G155" t="str">
            <v>Jarocin</v>
          </cell>
          <cell r="H155" t="str">
            <v>Jarocin</v>
          </cell>
          <cell r="I155" t="str">
            <v>Radlin</v>
          </cell>
          <cell r="J155" t="str">
            <v>248 a</v>
          </cell>
          <cell r="K155">
            <v>0.75</v>
          </cell>
          <cell r="L155" t="str">
            <v>r</v>
          </cell>
          <cell r="M155" t="str">
            <v>IV</v>
          </cell>
          <cell r="N155" t="str">
            <v>b</v>
          </cell>
          <cell r="O155" t="str">
            <v>B</v>
          </cell>
          <cell r="Q155" t="str">
            <v>Radliniec</v>
          </cell>
          <cell r="R155" t="str">
            <v>rIVB</v>
          </cell>
          <cell r="S155" t="str">
            <v/>
          </cell>
          <cell r="T155" t="str">
            <v/>
          </cell>
          <cell r="U155" t="str">
            <v/>
          </cell>
          <cell r="V155">
            <v>0.75</v>
          </cell>
          <cell r="W155">
            <v>0.56000000000000005</v>
          </cell>
          <cell r="X155">
            <v>37.19</v>
          </cell>
          <cell r="Y155">
            <v>20.83</v>
          </cell>
          <cell r="Z155">
            <v>1</v>
          </cell>
          <cell r="AA155" t="str">
            <v>r1IVb</v>
          </cell>
        </row>
        <row r="156">
          <cell r="A156" t="str">
            <v>.1</v>
          </cell>
          <cell r="C156">
            <v>1</v>
          </cell>
          <cell r="D156" t="str">
            <v>brak</v>
          </cell>
          <cell r="H156" t="str">
            <v>Jarocin</v>
          </cell>
          <cell r="I156" t="str">
            <v>Roszków</v>
          </cell>
          <cell r="J156" t="str">
            <v>236 i</v>
          </cell>
          <cell r="K156">
            <v>0.68</v>
          </cell>
          <cell r="L156" t="str">
            <v>ł</v>
          </cell>
          <cell r="M156" t="str">
            <v>IV</v>
          </cell>
          <cell r="O156" t="str">
            <v>F</v>
          </cell>
          <cell r="P156" t="str">
            <v>t.zalewowy i podmokły</v>
          </cell>
          <cell r="Q156" t="str">
            <v>Roszków</v>
          </cell>
          <cell r="R156" t="str">
            <v>łIVF</v>
          </cell>
          <cell r="S156">
            <v>1</v>
          </cell>
          <cell r="T156" t="str">
            <v>ł1IV</v>
          </cell>
          <cell r="U156">
            <v>0.51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 t="str">
            <v>ł1IV</v>
          </cell>
        </row>
        <row r="157">
          <cell r="A157" t="str">
            <v>2179.1</v>
          </cell>
          <cell r="B157">
            <v>2179</v>
          </cell>
          <cell r="C157">
            <v>1</v>
          </cell>
          <cell r="D157" t="str">
            <v>Dręczewski Kazimierz</v>
          </cell>
          <cell r="E157" t="str">
            <v>Roszków 3</v>
          </cell>
          <cell r="F157" t="str">
            <v>63-200 Jarocin</v>
          </cell>
          <cell r="G157" t="str">
            <v>Jarocin</v>
          </cell>
          <cell r="H157" t="str">
            <v>Jarocin</v>
          </cell>
          <cell r="I157" t="str">
            <v>Roszków</v>
          </cell>
          <cell r="J157" t="str">
            <v>236 k</v>
          </cell>
          <cell r="K157">
            <v>2</v>
          </cell>
          <cell r="L157" t="str">
            <v>r</v>
          </cell>
          <cell r="M157" t="str">
            <v>IV</v>
          </cell>
          <cell r="N157" t="str">
            <v>a</v>
          </cell>
          <cell r="O157" t="str">
            <v>D</v>
          </cell>
          <cell r="Q157" t="str">
            <v>Roszków</v>
          </cell>
          <cell r="R157" t="str">
            <v>rIVD</v>
          </cell>
          <cell r="S157" t="str">
            <v/>
          </cell>
          <cell r="T157" t="str">
            <v/>
          </cell>
          <cell r="U157" t="str">
            <v/>
          </cell>
          <cell r="V157">
            <v>1.5</v>
          </cell>
          <cell r="W157">
            <v>3</v>
          </cell>
          <cell r="X157">
            <v>37.19</v>
          </cell>
          <cell r="Y157">
            <v>111.57</v>
          </cell>
          <cell r="Z157">
            <v>1</v>
          </cell>
          <cell r="AA157" t="str">
            <v>r1IVa</v>
          </cell>
        </row>
        <row r="158">
          <cell r="A158" t="str">
            <v>1478.1</v>
          </cell>
          <cell r="B158">
            <v>1478</v>
          </cell>
          <cell r="C158">
            <v>1</v>
          </cell>
          <cell r="D158" t="str">
            <v>Kubiak Hieronim</v>
          </cell>
          <cell r="E158" t="str">
            <v>Brzostów 30</v>
          </cell>
          <cell r="F158" t="str">
            <v>63-200 Jarocin</v>
          </cell>
          <cell r="G158" t="str">
            <v>Jaraczewo</v>
          </cell>
          <cell r="H158" t="str">
            <v>Jarocin</v>
          </cell>
          <cell r="I158" t="str">
            <v>Roszków</v>
          </cell>
          <cell r="J158" t="str">
            <v>236 k</v>
          </cell>
          <cell r="K158">
            <v>3.02</v>
          </cell>
          <cell r="L158" t="str">
            <v>r</v>
          </cell>
          <cell r="M158" t="str">
            <v>IV</v>
          </cell>
          <cell r="N158" t="str">
            <v>a</v>
          </cell>
          <cell r="O158" t="str">
            <v>D</v>
          </cell>
          <cell r="Q158" t="str">
            <v>Roszków</v>
          </cell>
          <cell r="R158" t="str">
            <v>rIVD</v>
          </cell>
          <cell r="S158" t="str">
            <v/>
          </cell>
          <cell r="T158" t="str">
            <v/>
          </cell>
          <cell r="U158" t="str">
            <v/>
          </cell>
          <cell r="V158">
            <v>1.5</v>
          </cell>
          <cell r="W158">
            <v>4.53</v>
          </cell>
          <cell r="X158">
            <v>37.19</v>
          </cell>
          <cell r="Y158">
            <v>168.47</v>
          </cell>
          <cell r="Z158">
            <v>1</v>
          </cell>
          <cell r="AA158" t="str">
            <v>r1IVa</v>
          </cell>
        </row>
        <row r="159">
          <cell r="A159" t="str">
            <v>1484.1</v>
          </cell>
          <cell r="B159">
            <v>1484</v>
          </cell>
          <cell r="C159">
            <v>1</v>
          </cell>
          <cell r="D159" t="str">
            <v>Łabędzki Alfons</v>
          </cell>
          <cell r="E159" t="str">
            <v>ul.Folwarczna 18a</v>
          </cell>
          <cell r="F159" t="str">
            <v>63-200 Jarocin</v>
          </cell>
          <cell r="G159" t="str">
            <v>Jarocin</v>
          </cell>
          <cell r="H159" t="str">
            <v>Jarocin</v>
          </cell>
          <cell r="I159" t="str">
            <v>Roszków</v>
          </cell>
          <cell r="J159" t="str">
            <v>236 k</v>
          </cell>
          <cell r="K159">
            <v>0.5</v>
          </cell>
          <cell r="L159" t="str">
            <v>r</v>
          </cell>
          <cell r="M159" t="str">
            <v>IV</v>
          </cell>
          <cell r="N159" t="str">
            <v>a</v>
          </cell>
          <cell r="O159" t="str">
            <v>A</v>
          </cell>
          <cell r="Q159" t="str">
            <v>Roszków</v>
          </cell>
          <cell r="R159" t="str">
            <v>rIVA</v>
          </cell>
          <cell r="S159">
            <v>1</v>
          </cell>
          <cell r="T159" t="str">
            <v>r1IVa</v>
          </cell>
          <cell r="U159">
            <v>0.55000000000000004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 t="str">
            <v>r1IVa</v>
          </cell>
        </row>
        <row r="160">
          <cell r="A160" t="str">
            <v>933.1</v>
          </cell>
          <cell r="B160">
            <v>933</v>
          </cell>
          <cell r="C160">
            <v>1</v>
          </cell>
          <cell r="D160" t="str">
            <v>Stolka Edward</v>
          </cell>
          <cell r="E160" t="str">
            <v xml:space="preserve">ul.Poznańska 30 </v>
          </cell>
          <cell r="F160" t="str">
            <v>63-200 Jarocin</v>
          </cell>
          <cell r="G160" t="str">
            <v>Jarocin</v>
          </cell>
          <cell r="H160" t="str">
            <v>Jarocin</v>
          </cell>
          <cell r="I160" t="str">
            <v>Roszków</v>
          </cell>
          <cell r="J160" t="str">
            <v>236 k</v>
          </cell>
          <cell r="K160">
            <v>0.91</v>
          </cell>
          <cell r="L160" t="str">
            <v>r</v>
          </cell>
          <cell r="M160" t="str">
            <v>IV</v>
          </cell>
          <cell r="N160" t="str">
            <v>a</v>
          </cell>
          <cell r="O160" t="str">
            <v>A</v>
          </cell>
          <cell r="Q160" t="str">
            <v>Roszków</v>
          </cell>
          <cell r="R160" t="str">
            <v>rIVA</v>
          </cell>
          <cell r="S160">
            <v>1</v>
          </cell>
          <cell r="T160" t="str">
            <v>r1IVa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1</v>
          </cell>
          <cell r="AA160" t="str">
            <v>r1IVa</v>
          </cell>
        </row>
        <row r="161">
          <cell r="A161" t="str">
            <v>933.2</v>
          </cell>
          <cell r="B161">
            <v>933</v>
          </cell>
          <cell r="C161">
            <v>2</v>
          </cell>
          <cell r="D161" t="str">
            <v>Stolka Edward</v>
          </cell>
          <cell r="E161" t="str">
            <v>ul.Poznańska 30</v>
          </cell>
          <cell r="F161" t="str">
            <v>63-200 Jarocin</v>
          </cell>
          <cell r="G161" t="str">
            <v>Jarocin</v>
          </cell>
          <cell r="H161" t="str">
            <v>Jarocin</v>
          </cell>
          <cell r="I161" t="str">
            <v>Roszków</v>
          </cell>
          <cell r="J161" t="str">
            <v>236 k</v>
          </cell>
          <cell r="K161">
            <v>0.09</v>
          </cell>
          <cell r="L161" t="str">
            <v>r</v>
          </cell>
          <cell r="M161" t="str">
            <v>IV</v>
          </cell>
          <cell r="N161" t="str">
            <v>a</v>
          </cell>
          <cell r="O161" t="str">
            <v>C</v>
          </cell>
          <cell r="Q161" t="str">
            <v>Roszków</v>
          </cell>
          <cell r="R161" t="str">
            <v>rIVC</v>
          </cell>
          <cell r="S161" t="str">
            <v/>
          </cell>
          <cell r="T161" t="str">
            <v/>
          </cell>
          <cell r="U161" t="str">
            <v/>
          </cell>
          <cell r="V161">
            <v>0.75</v>
          </cell>
          <cell r="W161">
            <v>7.0000000000000007E-2</v>
          </cell>
          <cell r="X161">
            <v>37.19</v>
          </cell>
          <cell r="Y161">
            <v>2.6</v>
          </cell>
          <cell r="Z161">
            <v>1</v>
          </cell>
          <cell r="AA161" t="str">
            <v>r1IVa</v>
          </cell>
        </row>
        <row r="162">
          <cell r="A162" t="str">
            <v>1448.1</v>
          </cell>
          <cell r="B162">
            <v>1448</v>
          </cell>
          <cell r="C162">
            <v>1</v>
          </cell>
          <cell r="D162" t="str">
            <v>Grzybowski Rafał</v>
          </cell>
          <cell r="E162" t="str">
            <v>Zakrzew 72</v>
          </cell>
          <cell r="F162" t="str">
            <v>63-230 Witaszyce</v>
          </cell>
          <cell r="G162" t="str">
            <v>Jarocin</v>
          </cell>
          <cell r="H162" t="str">
            <v>Jarocin</v>
          </cell>
          <cell r="I162" t="str">
            <v>Roszkówko</v>
          </cell>
          <cell r="J162" t="str">
            <v>138 c</v>
          </cell>
          <cell r="K162">
            <v>0.56000000000000005</v>
          </cell>
          <cell r="L162" t="str">
            <v>ł</v>
          </cell>
          <cell r="M162" t="str">
            <v>IV</v>
          </cell>
          <cell r="O162" t="str">
            <v>D</v>
          </cell>
          <cell r="Q162" t="str">
            <v>Tumidaj</v>
          </cell>
          <cell r="R162" t="str">
            <v>łIVD</v>
          </cell>
          <cell r="S162" t="str">
            <v/>
          </cell>
          <cell r="T162" t="str">
            <v/>
          </cell>
          <cell r="U162" t="str">
            <v/>
          </cell>
          <cell r="V162">
            <v>1.5</v>
          </cell>
          <cell r="W162">
            <v>0.84</v>
          </cell>
          <cell r="X162">
            <v>37.19</v>
          </cell>
          <cell r="Y162">
            <v>31.24</v>
          </cell>
          <cell r="Z162">
            <v>1</v>
          </cell>
          <cell r="AA162" t="str">
            <v>ł1IV</v>
          </cell>
        </row>
        <row r="163">
          <cell r="A163" t="str">
            <v>626.1</v>
          </cell>
          <cell r="B163">
            <v>626</v>
          </cell>
          <cell r="C163">
            <v>1</v>
          </cell>
          <cell r="D163" t="str">
            <v>Krawczyk Zygfryd</v>
          </cell>
          <cell r="E163" t="str">
            <v>Prusy 17</v>
          </cell>
          <cell r="F163" t="str">
            <v>63-230 Witaszyce</v>
          </cell>
          <cell r="G163" t="str">
            <v>Jarocin</v>
          </cell>
          <cell r="H163" t="str">
            <v>Jarocin</v>
          </cell>
          <cell r="I163" t="str">
            <v>Roszkówko</v>
          </cell>
          <cell r="J163" t="str">
            <v>138 c</v>
          </cell>
          <cell r="K163">
            <v>1.33</v>
          </cell>
          <cell r="L163" t="str">
            <v>ł</v>
          </cell>
          <cell r="M163" t="str">
            <v>IV</v>
          </cell>
          <cell r="O163" t="str">
            <v>A</v>
          </cell>
          <cell r="Q163" t="str">
            <v>Tumidaj</v>
          </cell>
          <cell r="R163" t="str">
            <v>łIVA</v>
          </cell>
          <cell r="S163">
            <v>1</v>
          </cell>
          <cell r="T163" t="str">
            <v>ł1IV</v>
          </cell>
          <cell r="U163">
            <v>1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1</v>
          </cell>
          <cell r="AA163" t="str">
            <v>ł1IV</v>
          </cell>
        </row>
        <row r="164">
          <cell r="A164" t="str">
            <v>626.2</v>
          </cell>
          <cell r="B164">
            <v>626</v>
          </cell>
          <cell r="C164">
            <v>2</v>
          </cell>
          <cell r="D164" t="str">
            <v>Krawczyk Zygfryd</v>
          </cell>
          <cell r="E164" t="str">
            <v>Prusy 17</v>
          </cell>
          <cell r="F164" t="str">
            <v>63-230 Witaszyce</v>
          </cell>
          <cell r="G164" t="str">
            <v>Jarocin</v>
          </cell>
          <cell r="H164" t="str">
            <v>Jarocin</v>
          </cell>
          <cell r="I164" t="str">
            <v>Roszkówko</v>
          </cell>
          <cell r="J164" t="str">
            <v>138 c</v>
          </cell>
          <cell r="K164">
            <v>0.33</v>
          </cell>
          <cell r="L164" t="str">
            <v>ł</v>
          </cell>
          <cell r="M164" t="str">
            <v>IV</v>
          </cell>
          <cell r="O164" t="str">
            <v>C</v>
          </cell>
          <cell r="Q164" t="str">
            <v>Tumidaj</v>
          </cell>
          <cell r="R164" t="str">
            <v>łIVC</v>
          </cell>
          <cell r="S164" t="str">
            <v/>
          </cell>
          <cell r="T164" t="str">
            <v/>
          </cell>
          <cell r="U164" t="str">
            <v/>
          </cell>
          <cell r="V164">
            <v>0.75</v>
          </cell>
          <cell r="W164">
            <v>0.25</v>
          </cell>
          <cell r="X164">
            <v>37.19</v>
          </cell>
          <cell r="Y164">
            <v>9.3000000000000007</v>
          </cell>
          <cell r="Z164">
            <v>1</v>
          </cell>
          <cell r="AA164" t="str">
            <v>ł1IV</v>
          </cell>
        </row>
        <row r="165">
          <cell r="A165" t="str">
            <v>.1</v>
          </cell>
          <cell r="C165">
            <v>1</v>
          </cell>
          <cell r="D165" t="str">
            <v>brak</v>
          </cell>
          <cell r="H165" t="str">
            <v>Jarocin</v>
          </cell>
          <cell r="I165" t="str">
            <v>Roszkówko</v>
          </cell>
          <cell r="J165" t="str">
            <v>136 b</v>
          </cell>
          <cell r="K165">
            <v>0.69</v>
          </cell>
          <cell r="L165" t="str">
            <v>p</v>
          </cell>
          <cell r="M165" t="str">
            <v>V</v>
          </cell>
          <cell r="O165" t="str">
            <v>F</v>
          </cell>
          <cell r="P165" t="str">
            <v>brak użytkownika</v>
          </cell>
          <cell r="Q165" t="str">
            <v>Tumidaj</v>
          </cell>
          <cell r="R165" t="str">
            <v>pVF</v>
          </cell>
          <cell r="S165">
            <v>1</v>
          </cell>
          <cell r="T165" t="str">
            <v>p1V</v>
          </cell>
          <cell r="U165">
            <v>0.14000000000000001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1</v>
          </cell>
          <cell r="AA165" t="str">
            <v>p1V</v>
          </cell>
        </row>
        <row r="166">
          <cell r="A166" t="str">
            <v>626.1</v>
          </cell>
          <cell r="B166">
            <v>626</v>
          </cell>
          <cell r="C166">
            <v>1</v>
          </cell>
          <cell r="D166" t="str">
            <v>Krawczyk Zygfryd</v>
          </cell>
          <cell r="E166" t="str">
            <v>Prusy 17</v>
          </cell>
          <cell r="F166" t="str">
            <v>63-230 Witaszyce</v>
          </cell>
          <cell r="G166" t="str">
            <v>Jarocin</v>
          </cell>
          <cell r="H166" t="str">
            <v>Jarocin</v>
          </cell>
          <cell r="I166" t="str">
            <v>Roszkówko</v>
          </cell>
          <cell r="J166" t="str">
            <v>139 c</v>
          </cell>
          <cell r="K166">
            <v>1.77</v>
          </cell>
          <cell r="L166" t="str">
            <v>r</v>
          </cell>
          <cell r="M166" t="str">
            <v>V</v>
          </cell>
          <cell r="O166" t="str">
            <v>C</v>
          </cell>
          <cell r="Q166" t="str">
            <v>Tumidaj</v>
          </cell>
          <cell r="R166" t="str">
            <v>rVC</v>
          </cell>
          <cell r="S166" t="str">
            <v/>
          </cell>
          <cell r="T166" t="str">
            <v/>
          </cell>
          <cell r="U166" t="str">
            <v/>
          </cell>
          <cell r="V166">
            <v>0.5</v>
          </cell>
          <cell r="W166">
            <v>0.89</v>
          </cell>
          <cell r="X166">
            <v>37.19</v>
          </cell>
          <cell r="Y166">
            <v>33.1</v>
          </cell>
          <cell r="Z166">
            <v>1</v>
          </cell>
          <cell r="AA166" t="str">
            <v>r1V</v>
          </cell>
        </row>
        <row r="167">
          <cell r="A167" t="str">
            <v>626.2</v>
          </cell>
          <cell r="B167">
            <v>626</v>
          </cell>
          <cell r="C167">
            <v>2</v>
          </cell>
          <cell r="D167" t="str">
            <v>Krawczyk Zygfryd</v>
          </cell>
          <cell r="E167" t="str">
            <v>Prusy 17</v>
          </cell>
          <cell r="F167" t="str">
            <v>63-230 Witaszyce</v>
          </cell>
          <cell r="G167" t="str">
            <v>Jarocin</v>
          </cell>
          <cell r="H167" t="str">
            <v>Jarocin</v>
          </cell>
          <cell r="I167" t="str">
            <v>Roszkówko</v>
          </cell>
          <cell r="J167" t="str">
            <v>140 b</v>
          </cell>
          <cell r="K167">
            <v>0.16</v>
          </cell>
          <cell r="L167" t="str">
            <v>r</v>
          </cell>
          <cell r="M167" t="str">
            <v>V</v>
          </cell>
          <cell r="O167" t="str">
            <v>C</v>
          </cell>
          <cell r="Q167" t="str">
            <v>Tumidaj</v>
          </cell>
          <cell r="R167" t="str">
            <v>rVC</v>
          </cell>
          <cell r="S167" t="str">
            <v/>
          </cell>
          <cell r="T167" t="str">
            <v/>
          </cell>
          <cell r="U167" t="str">
            <v/>
          </cell>
          <cell r="V167">
            <v>0.5</v>
          </cell>
          <cell r="W167">
            <v>0.08</v>
          </cell>
          <cell r="X167">
            <v>37.19</v>
          </cell>
          <cell r="Y167">
            <v>2.98</v>
          </cell>
          <cell r="Z167">
            <v>1</v>
          </cell>
          <cell r="AA167" t="str">
            <v>r1V</v>
          </cell>
        </row>
        <row r="168">
          <cell r="A168" t="str">
            <v>626.3</v>
          </cell>
          <cell r="B168">
            <v>626</v>
          </cell>
          <cell r="C168">
            <v>3</v>
          </cell>
          <cell r="D168" t="str">
            <v>Krawczyk Zygfryd</v>
          </cell>
          <cell r="E168" t="str">
            <v>Prusy 17</v>
          </cell>
          <cell r="F168" t="str">
            <v>63-230 Witaszyce</v>
          </cell>
          <cell r="G168" t="str">
            <v>Jarocin</v>
          </cell>
          <cell r="H168" t="str">
            <v>Jarocin</v>
          </cell>
          <cell r="I168" t="str">
            <v>Roszkówko</v>
          </cell>
          <cell r="J168" t="str">
            <v>136 l</v>
          </cell>
          <cell r="K168">
            <v>0.6</v>
          </cell>
          <cell r="L168" t="str">
            <v>s</v>
          </cell>
          <cell r="M168" t="str">
            <v>V</v>
          </cell>
          <cell r="O168" t="str">
            <v>C</v>
          </cell>
          <cell r="Q168" t="str">
            <v>Tumidaj</v>
          </cell>
          <cell r="R168" t="str">
            <v>sVC</v>
          </cell>
          <cell r="S168" t="str">
            <v/>
          </cell>
          <cell r="T168" t="str">
            <v/>
          </cell>
          <cell r="U168" t="str">
            <v/>
          </cell>
          <cell r="V168">
            <v>0.5</v>
          </cell>
          <cell r="W168">
            <v>0.3</v>
          </cell>
          <cell r="X168">
            <v>37.19</v>
          </cell>
          <cell r="Y168">
            <v>11.16</v>
          </cell>
          <cell r="Z168">
            <v>1</v>
          </cell>
          <cell r="AA168" t="str">
            <v>s1V</v>
          </cell>
        </row>
        <row r="169">
          <cell r="A169" t="str">
            <v>2753.1</v>
          </cell>
          <cell r="B169">
            <v>2753</v>
          </cell>
          <cell r="C169">
            <v>1</v>
          </cell>
          <cell r="D169" t="str">
            <v>Walczak Piotr</v>
          </cell>
          <cell r="E169" t="str">
            <v>Magnuszewice 106</v>
          </cell>
          <cell r="F169" t="str">
            <v>63-220 Kotlin</v>
          </cell>
          <cell r="G169" t="str">
            <v>Kotlin</v>
          </cell>
          <cell r="H169" t="str">
            <v>Jarocin</v>
          </cell>
          <cell r="I169" t="str">
            <v>Roszkówko</v>
          </cell>
          <cell r="J169" t="str">
            <v>139 C</v>
          </cell>
          <cell r="K169">
            <v>0.8</v>
          </cell>
          <cell r="L169" t="str">
            <v>r</v>
          </cell>
          <cell r="M169" t="str">
            <v>V</v>
          </cell>
          <cell r="O169" t="str">
            <v>D</v>
          </cell>
          <cell r="Q169" t="str">
            <v>Tumidaj</v>
          </cell>
          <cell r="R169" t="str">
            <v>rVD</v>
          </cell>
          <cell r="S169" t="str">
            <v/>
          </cell>
          <cell r="T169" t="str">
            <v/>
          </cell>
          <cell r="U169" t="str">
            <v/>
          </cell>
          <cell r="V169">
            <v>1.25</v>
          </cell>
          <cell r="W169">
            <v>1</v>
          </cell>
          <cell r="X169">
            <v>37.19</v>
          </cell>
          <cell r="Y169">
            <v>37.19</v>
          </cell>
          <cell r="Z169">
            <v>1</v>
          </cell>
          <cell r="AA169" t="str">
            <v>r1V</v>
          </cell>
        </row>
        <row r="170">
          <cell r="A170" t="str">
            <v>616.1</v>
          </cell>
          <cell r="B170">
            <v>616</v>
          </cell>
          <cell r="C170">
            <v>1</v>
          </cell>
          <cell r="D170" t="str">
            <v>Jędrzejczak Tadeusz</v>
          </cell>
          <cell r="E170" t="str">
            <v>Tarce 24</v>
          </cell>
          <cell r="F170" t="str">
            <v>63-200 Jarocin</v>
          </cell>
          <cell r="G170" t="str">
            <v>Jarocin</v>
          </cell>
          <cell r="H170" t="str">
            <v>Jarocin</v>
          </cell>
          <cell r="I170" t="str">
            <v>Tarce</v>
          </cell>
          <cell r="J170" t="str">
            <v>54 a1</v>
          </cell>
          <cell r="K170">
            <v>0.61</v>
          </cell>
          <cell r="L170" t="str">
            <v>r</v>
          </cell>
          <cell r="M170" t="str">
            <v>III</v>
          </cell>
          <cell r="N170" t="str">
            <v>a</v>
          </cell>
          <cell r="O170" t="str">
            <v>A</v>
          </cell>
          <cell r="Q170" t="str">
            <v>Racendów</v>
          </cell>
          <cell r="R170" t="str">
            <v>rIIIA</v>
          </cell>
          <cell r="S170">
            <v>1</v>
          </cell>
          <cell r="T170" t="str">
            <v>r1IIIa</v>
          </cell>
          <cell r="U170">
            <v>1.01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</v>
          </cell>
          <cell r="AA170" t="str">
            <v>r1IIIa</v>
          </cell>
        </row>
        <row r="171">
          <cell r="A171" t="str">
            <v>616.2</v>
          </cell>
          <cell r="B171">
            <v>616</v>
          </cell>
          <cell r="C171">
            <v>2</v>
          </cell>
          <cell r="D171" t="str">
            <v>Jędrzejczak Tadeusz</v>
          </cell>
          <cell r="E171" t="str">
            <v>Tarce 24</v>
          </cell>
          <cell r="F171" t="str">
            <v>63-200 Jarocin</v>
          </cell>
          <cell r="G171" t="str">
            <v>Jarocin</v>
          </cell>
          <cell r="H171" t="str">
            <v>Jarocin</v>
          </cell>
          <cell r="I171" t="str">
            <v>Tarce</v>
          </cell>
          <cell r="J171" t="str">
            <v>54 a1</v>
          </cell>
          <cell r="K171">
            <v>2.8</v>
          </cell>
          <cell r="L171" t="str">
            <v>r</v>
          </cell>
          <cell r="M171" t="str">
            <v>III</v>
          </cell>
          <cell r="N171" t="str">
            <v>a</v>
          </cell>
          <cell r="O171" t="str">
            <v>C</v>
          </cell>
          <cell r="Q171" t="str">
            <v>Racendów</v>
          </cell>
          <cell r="R171" t="str">
            <v>rIIIC</v>
          </cell>
          <cell r="S171" t="str">
            <v/>
          </cell>
          <cell r="T171" t="str">
            <v/>
          </cell>
          <cell r="U171" t="str">
            <v/>
          </cell>
          <cell r="V171">
            <v>0.75</v>
          </cell>
          <cell r="W171">
            <v>2.1</v>
          </cell>
          <cell r="X171">
            <v>37.19</v>
          </cell>
          <cell r="Y171">
            <v>78.099999999999994</v>
          </cell>
          <cell r="Z171">
            <v>1</v>
          </cell>
          <cell r="AA171" t="str">
            <v>r1IIIa</v>
          </cell>
        </row>
        <row r="172">
          <cell r="A172" t="str">
            <v>1468.1</v>
          </cell>
          <cell r="B172">
            <v>1468</v>
          </cell>
          <cell r="C172">
            <v>1</v>
          </cell>
          <cell r="D172" t="str">
            <v>Klimpel Tadeusz</v>
          </cell>
          <cell r="E172" t="str">
            <v>Tarce Osiedle</v>
          </cell>
          <cell r="F172" t="str">
            <v>63-200 Jarocin</v>
          </cell>
          <cell r="G172" t="str">
            <v>Jarocin</v>
          </cell>
          <cell r="H172" t="str">
            <v>Jarocin</v>
          </cell>
          <cell r="I172" t="str">
            <v>Tarce</v>
          </cell>
          <cell r="J172" t="str">
            <v>54 a1</v>
          </cell>
          <cell r="K172">
            <v>0.75</v>
          </cell>
          <cell r="L172" t="str">
            <v>r</v>
          </cell>
          <cell r="M172" t="str">
            <v>III</v>
          </cell>
          <cell r="N172" t="str">
            <v>a</v>
          </cell>
          <cell r="O172" t="str">
            <v>D</v>
          </cell>
          <cell r="Q172" t="str">
            <v>Racendów</v>
          </cell>
          <cell r="R172" t="str">
            <v>rIIID</v>
          </cell>
          <cell r="S172" t="str">
            <v/>
          </cell>
          <cell r="T172" t="str">
            <v/>
          </cell>
          <cell r="U172" t="str">
            <v/>
          </cell>
          <cell r="V172">
            <v>1.75</v>
          </cell>
          <cell r="W172">
            <v>1.31</v>
          </cell>
          <cell r="X172">
            <v>37.19</v>
          </cell>
          <cell r="Y172">
            <v>48.72</v>
          </cell>
          <cell r="Z172">
            <v>1</v>
          </cell>
          <cell r="AA172" t="str">
            <v>r1IIIa</v>
          </cell>
        </row>
        <row r="173">
          <cell r="A173" t="str">
            <v>.1</v>
          </cell>
          <cell r="C173">
            <v>1</v>
          </cell>
          <cell r="D173" t="str">
            <v>N-ctwo</v>
          </cell>
          <cell r="E173" t="str">
            <v>ul.Kościuszki 43</v>
          </cell>
          <cell r="F173" t="str">
            <v>63-200 Jarocin</v>
          </cell>
          <cell r="G173" t="str">
            <v>Jarocin</v>
          </cell>
          <cell r="H173" t="str">
            <v>Jarocin</v>
          </cell>
          <cell r="I173" t="str">
            <v>Tarce</v>
          </cell>
          <cell r="J173" t="str">
            <v>102 a3</v>
          </cell>
          <cell r="K173">
            <v>2</v>
          </cell>
          <cell r="L173" t="str">
            <v>r</v>
          </cell>
          <cell r="M173" t="str">
            <v>III</v>
          </cell>
          <cell r="N173" t="str">
            <v>a</v>
          </cell>
          <cell r="O173" t="str">
            <v>F</v>
          </cell>
          <cell r="P173" t="str">
            <v>prod.zielo.</v>
          </cell>
          <cell r="Q173" t="str">
            <v>Tarce</v>
          </cell>
          <cell r="R173" t="str">
            <v>rIIIF</v>
          </cell>
          <cell r="S173">
            <v>1</v>
          </cell>
          <cell r="T173" t="str">
            <v>r1IIIa</v>
          </cell>
          <cell r="U173">
            <v>3.3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 t="str">
            <v>r1IIIa</v>
          </cell>
        </row>
        <row r="174">
          <cell r="A174" t="str">
            <v>1875.1</v>
          </cell>
          <cell r="B174">
            <v>1875</v>
          </cell>
          <cell r="C174">
            <v>1</v>
          </cell>
          <cell r="D174" t="str">
            <v>Sierańska Anna</v>
          </cell>
          <cell r="E174" t="str">
            <v>Tarce 9a</v>
          </cell>
          <cell r="F174" t="str">
            <v>63-200 Jarocin</v>
          </cell>
          <cell r="G174" t="str">
            <v>Jarocin</v>
          </cell>
          <cell r="H174" t="str">
            <v>Jarocin</v>
          </cell>
          <cell r="I174" t="str">
            <v>Tarce</v>
          </cell>
          <cell r="J174" t="str">
            <v>102 a3</v>
          </cell>
          <cell r="K174">
            <v>0.26</v>
          </cell>
          <cell r="L174" t="str">
            <v>r</v>
          </cell>
          <cell r="M174" t="str">
            <v>III</v>
          </cell>
          <cell r="N174" t="str">
            <v>a</v>
          </cell>
          <cell r="O174" t="str">
            <v>D</v>
          </cell>
          <cell r="Q174" t="str">
            <v>Tarce</v>
          </cell>
          <cell r="R174" t="str">
            <v>rIIID</v>
          </cell>
          <cell r="S174" t="str">
            <v/>
          </cell>
          <cell r="T174" t="str">
            <v/>
          </cell>
          <cell r="U174" t="str">
            <v/>
          </cell>
          <cell r="V174">
            <v>1.75</v>
          </cell>
          <cell r="W174">
            <v>0.46</v>
          </cell>
          <cell r="X174">
            <v>37.19</v>
          </cell>
          <cell r="Y174">
            <v>17.11</v>
          </cell>
          <cell r="Z174">
            <v>1</v>
          </cell>
          <cell r="AA174" t="str">
            <v>r1IIIa</v>
          </cell>
        </row>
        <row r="175">
          <cell r="A175" t="str">
            <v>616.1</v>
          </cell>
          <cell r="B175">
            <v>616</v>
          </cell>
          <cell r="C175">
            <v>1</v>
          </cell>
          <cell r="D175" t="str">
            <v>Jędrzejczak Tadeusz</v>
          </cell>
          <cell r="E175" t="str">
            <v>Tarce 24</v>
          </cell>
          <cell r="F175" t="str">
            <v>63-200 Jarocin</v>
          </cell>
          <cell r="G175" t="str">
            <v>Jarocin</v>
          </cell>
          <cell r="H175" t="str">
            <v>Jarocin</v>
          </cell>
          <cell r="I175" t="str">
            <v>Tarce</v>
          </cell>
          <cell r="J175" t="str">
            <v>54 a2</v>
          </cell>
          <cell r="K175">
            <v>0.5</v>
          </cell>
          <cell r="L175" t="str">
            <v>r</v>
          </cell>
          <cell r="M175" t="str">
            <v>IV</v>
          </cell>
          <cell r="N175" t="str">
            <v>a</v>
          </cell>
          <cell r="O175" t="str">
            <v>C</v>
          </cell>
          <cell r="Q175" t="str">
            <v>Racendów</v>
          </cell>
          <cell r="R175" t="str">
            <v>rIVC</v>
          </cell>
          <cell r="S175" t="str">
            <v/>
          </cell>
          <cell r="T175" t="str">
            <v/>
          </cell>
          <cell r="U175" t="str">
            <v/>
          </cell>
          <cell r="V175">
            <v>0.75</v>
          </cell>
          <cell r="W175">
            <v>0.38</v>
          </cell>
          <cell r="X175">
            <v>37.19</v>
          </cell>
          <cell r="Y175">
            <v>14.13</v>
          </cell>
          <cell r="Z175">
            <v>1</v>
          </cell>
          <cell r="AA175" t="str">
            <v>r1IVa</v>
          </cell>
        </row>
        <row r="176">
          <cell r="A176" t="str">
            <v>1468.1</v>
          </cell>
          <cell r="B176">
            <v>1468</v>
          </cell>
          <cell r="C176">
            <v>1</v>
          </cell>
          <cell r="D176" t="str">
            <v>Klimpel Tadeusz</v>
          </cell>
          <cell r="E176" t="str">
            <v>Tarce Osiedle</v>
          </cell>
          <cell r="F176" t="str">
            <v>63-200 Jarocin</v>
          </cell>
          <cell r="G176" t="str">
            <v>Jarocin</v>
          </cell>
          <cell r="H176" t="str">
            <v>Jarocin</v>
          </cell>
          <cell r="I176" t="str">
            <v>Tarce</v>
          </cell>
          <cell r="J176" t="str">
            <v>54 a2</v>
          </cell>
          <cell r="K176">
            <v>0.16</v>
          </cell>
          <cell r="L176" t="str">
            <v>r</v>
          </cell>
          <cell r="M176" t="str">
            <v>IV</v>
          </cell>
          <cell r="N176" t="str">
            <v>a</v>
          </cell>
          <cell r="O176" t="str">
            <v>D</v>
          </cell>
          <cell r="Q176" t="str">
            <v>Racendów</v>
          </cell>
          <cell r="R176" t="str">
            <v>rIVD</v>
          </cell>
          <cell r="S176" t="str">
            <v/>
          </cell>
          <cell r="T176" t="str">
            <v/>
          </cell>
          <cell r="U176" t="str">
            <v/>
          </cell>
          <cell r="V176">
            <v>1.5</v>
          </cell>
          <cell r="W176">
            <v>0.24</v>
          </cell>
          <cell r="X176">
            <v>37.19</v>
          </cell>
          <cell r="Y176">
            <v>8.93</v>
          </cell>
          <cell r="Z176">
            <v>1</v>
          </cell>
          <cell r="AA176" t="str">
            <v>r1IVa</v>
          </cell>
        </row>
        <row r="177">
          <cell r="A177" t="str">
            <v>1875.1</v>
          </cell>
          <cell r="B177">
            <v>1875</v>
          </cell>
          <cell r="C177">
            <v>1</v>
          </cell>
          <cell r="D177" t="str">
            <v>Sierańska Anna</v>
          </cell>
          <cell r="E177" t="str">
            <v>Tarce 9a</v>
          </cell>
          <cell r="F177" t="str">
            <v>63-200 Jarocin</v>
          </cell>
          <cell r="G177" t="str">
            <v>Jarocin</v>
          </cell>
          <cell r="H177" t="str">
            <v>Jarocin</v>
          </cell>
          <cell r="I177" t="str">
            <v>Tarce</v>
          </cell>
          <cell r="J177" t="str">
            <v>102 a2</v>
          </cell>
          <cell r="K177">
            <v>1.47</v>
          </cell>
          <cell r="L177" t="str">
            <v>r</v>
          </cell>
          <cell r="M177" t="str">
            <v>IV</v>
          </cell>
          <cell r="N177" t="str">
            <v>a</v>
          </cell>
          <cell r="O177" t="str">
            <v>D</v>
          </cell>
          <cell r="Q177" t="str">
            <v>Tarce</v>
          </cell>
          <cell r="R177" t="str">
            <v>rIVD</v>
          </cell>
          <cell r="S177" t="str">
            <v/>
          </cell>
          <cell r="T177" t="str">
            <v/>
          </cell>
          <cell r="U177" t="str">
            <v/>
          </cell>
          <cell r="V177">
            <v>1.5</v>
          </cell>
          <cell r="W177">
            <v>2.21</v>
          </cell>
          <cell r="X177">
            <v>37.19</v>
          </cell>
          <cell r="Y177">
            <v>82.19</v>
          </cell>
          <cell r="Z177">
            <v>1</v>
          </cell>
          <cell r="AA177" t="str">
            <v>r1IVa</v>
          </cell>
        </row>
        <row r="178">
          <cell r="A178" t="str">
            <v>1875.2</v>
          </cell>
          <cell r="B178">
            <v>1875</v>
          </cell>
          <cell r="C178">
            <v>2</v>
          </cell>
          <cell r="D178" t="str">
            <v>Sierańska Anna</v>
          </cell>
          <cell r="E178" t="str">
            <v>Tarce 9a</v>
          </cell>
          <cell r="F178" t="str">
            <v>63-200 Jarocin</v>
          </cell>
          <cell r="G178" t="str">
            <v>Jarocin</v>
          </cell>
          <cell r="H178" t="str">
            <v>Jarocin</v>
          </cell>
          <cell r="I178" t="str">
            <v>Tarce</v>
          </cell>
          <cell r="J178" t="str">
            <v>102 a2</v>
          </cell>
          <cell r="K178">
            <v>1.27</v>
          </cell>
          <cell r="L178" t="str">
            <v>r</v>
          </cell>
          <cell r="M178" t="str">
            <v>IV</v>
          </cell>
          <cell r="N178" t="str">
            <v>a</v>
          </cell>
          <cell r="O178" t="str">
            <v>D</v>
          </cell>
          <cell r="Q178" t="str">
            <v>Tarce</v>
          </cell>
          <cell r="R178" t="str">
            <v>rIVD</v>
          </cell>
          <cell r="S178" t="str">
            <v/>
          </cell>
          <cell r="T178" t="str">
            <v/>
          </cell>
          <cell r="U178" t="str">
            <v/>
          </cell>
          <cell r="V178">
            <v>1.5</v>
          </cell>
          <cell r="W178">
            <v>1.91</v>
          </cell>
          <cell r="X178">
            <v>37.19</v>
          </cell>
          <cell r="Y178">
            <v>71.03</v>
          </cell>
          <cell r="Z178">
            <v>1</v>
          </cell>
          <cell r="AA178" t="str">
            <v>r1IVa</v>
          </cell>
        </row>
        <row r="179">
          <cell r="A179" t="str">
            <v>3211.1</v>
          </cell>
          <cell r="B179">
            <v>3211</v>
          </cell>
          <cell r="C179">
            <v>1</v>
          </cell>
          <cell r="D179" t="str">
            <v>Trybek Roman</v>
          </cell>
          <cell r="E179" t="str">
            <v xml:space="preserve">ul. Żużlowa 6 </v>
          </cell>
          <cell r="F179" t="str">
            <v>63-230 Witaszyce</v>
          </cell>
          <cell r="G179" t="str">
            <v>Jarocin</v>
          </cell>
          <cell r="H179" t="str">
            <v>Jarocin</v>
          </cell>
          <cell r="I179" t="str">
            <v>Tarce</v>
          </cell>
          <cell r="J179" t="str">
            <v>102 a2</v>
          </cell>
          <cell r="K179">
            <v>0.79</v>
          </cell>
          <cell r="L179" t="str">
            <v>r</v>
          </cell>
          <cell r="M179" t="str">
            <v>IV</v>
          </cell>
          <cell r="N179" t="str">
            <v>a</v>
          </cell>
          <cell r="O179" t="str">
            <v>D</v>
          </cell>
          <cell r="Q179" t="str">
            <v>Tarce</v>
          </cell>
          <cell r="R179" t="str">
            <v>rIVD</v>
          </cell>
          <cell r="S179" t="str">
            <v/>
          </cell>
          <cell r="T179" t="str">
            <v/>
          </cell>
          <cell r="U179" t="str">
            <v/>
          </cell>
          <cell r="V179">
            <v>1.5</v>
          </cell>
          <cell r="W179">
            <v>1.19</v>
          </cell>
          <cell r="X179">
            <v>37.19</v>
          </cell>
          <cell r="Y179">
            <v>44.26</v>
          </cell>
          <cell r="Z179">
            <v>1</v>
          </cell>
          <cell r="AA179" t="str">
            <v>r1IVa</v>
          </cell>
        </row>
        <row r="180">
          <cell r="A180" t="str">
            <v>574.1</v>
          </cell>
          <cell r="B180">
            <v>574</v>
          </cell>
          <cell r="C180">
            <v>1</v>
          </cell>
          <cell r="D180" t="str">
            <v>Andrzejewski Stefan</v>
          </cell>
          <cell r="E180" t="str">
            <v>Racendów 60</v>
          </cell>
          <cell r="F180" t="str">
            <v>63-205 Sławoszew</v>
          </cell>
          <cell r="G180" t="str">
            <v>Kotlin</v>
          </cell>
          <cell r="H180" t="str">
            <v>Jarocin</v>
          </cell>
          <cell r="I180" t="str">
            <v>Tarce</v>
          </cell>
          <cell r="J180" t="str">
            <v>59 c</v>
          </cell>
          <cell r="K180">
            <v>0.96</v>
          </cell>
          <cell r="L180" t="str">
            <v>ł</v>
          </cell>
          <cell r="M180" t="str">
            <v>V</v>
          </cell>
          <cell r="O180" t="str">
            <v>D</v>
          </cell>
          <cell r="Q180" t="str">
            <v>Racendów</v>
          </cell>
          <cell r="R180" t="str">
            <v>łVD</v>
          </cell>
          <cell r="S180" t="str">
            <v/>
          </cell>
          <cell r="T180" t="str">
            <v/>
          </cell>
          <cell r="U180" t="str">
            <v/>
          </cell>
          <cell r="V180">
            <v>1.25</v>
          </cell>
          <cell r="W180">
            <v>1.2</v>
          </cell>
          <cell r="X180">
            <v>37.19</v>
          </cell>
          <cell r="Y180">
            <v>44.63</v>
          </cell>
          <cell r="Z180">
            <v>1</v>
          </cell>
          <cell r="AA180" t="str">
            <v>ł1V</v>
          </cell>
        </row>
        <row r="181">
          <cell r="A181" t="str">
            <v>1419.1</v>
          </cell>
          <cell r="B181">
            <v>1419</v>
          </cell>
          <cell r="C181">
            <v>1</v>
          </cell>
          <cell r="D181" t="str">
            <v>Bachorz Bronisław</v>
          </cell>
          <cell r="E181" t="str">
            <v>Racendów 40</v>
          </cell>
          <cell r="F181" t="str">
            <v>63-205 Sławoszew</v>
          </cell>
          <cell r="G181" t="str">
            <v>Kotlin</v>
          </cell>
          <cell r="H181" t="str">
            <v>Jarocin</v>
          </cell>
          <cell r="I181" t="str">
            <v>Tarce</v>
          </cell>
          <cell r="J181" t="str">
            <v>59 c</v>
          </cell>
          <cell r="K181">
            <v>0.91</v>
          </cell>
          <cell r="L181" t="str">
            <v>ł</v>
          </cell>
          <cell r="M181" t="str">
            <v>V</v>
          </cell>
          <cell r="O181" t="str">
            <v>D</v>
          </cell>
          <cell r="Q181" t="str">
            <v>Racendów</v>
          </cell>
          <cell r="R181" t="str">
            <v>łVD</v>
          </cell>
          <cell r="S181" t="str">
            <v/>
          </cell>
          <cell r="T181" t="str">
            <v/>
          </cell>
          <cell r="U181" t="str">
            <v/>
          </cell>
          <cell r="V181">
            <v>1.25</v>
          </cell>
          <cell r="W181">
            <v>1.1399999999999999</v>
          </cell>
          <cell r="X181">
            <v>37.19</v>
          </cell>
          <cell r="Y181">
            <v>42.4</v>
          </cell>
          <cell r="Z181">
            <v>1</v>
          </cell>
          <cell r="AA181" t="str">
            <v>ł1V</v>
          </cell>
        </row>
        <row r="182">
          <cell r="A182" t="str">
            <v>1419.2</v>
          </cell>
          <cell r="B182">
            <v>1419</v>
          </cell>
          <cell r="C182">
            <v>2</v>
          </cell>
          <cell r="D182" t="str">
            <v>Bachorz Bronisław</v>
          </cell>
          <cell r="E182" t="str">
            <v>Racendów 40</v>
          </cell>
          <cell r="F182" t="str">
            <v>63-205 Sławoszew</v>
          </cell>
          <cell r="G182" t="str">
            <v>Kotlin</v>
          </cell>
          <cell r="H182" t="str">
            <v>Jarocin</v>
          </cell>
          <cell r="I182" t="str">
            <v>Tarce</v>
          </cell>
          <cell r="J182" t="str">
            <v>60 a</v>
          </cell>
          <cell r="K182">
            <v>1.34</v>
          </cell>
          <cell r="L182" t="str">
            <v>ł</v>
          </cell>
          <cell r="M182" t="str">
            <v>V</v>
          </cell>
          <cell r="O182" t="str">
            <v>D</v>
          </cell>
          <cell r="Q182" t="str">
            <v>Racendów</v>
          </cell>
          <cell r="R182" t="str">
            <v>łVD</v>
          </cell>
          <cell r="S182" t="str">
            <v/>
          </cell>
          <cell r="T182" t="str">
            <v/>
          </cell>
          <cell r="U182" t="str">
            <v/>
          </cell>
          <cell r="V182">
            <v>1.25</v>
          </cell>
          <cell r="W182">
            <v>1.68</v>
          </cell>
          <cell r="X182">
            <v>37.19</v>
          </cell>
          <cell r="Y182">
            <v>62.48</v>
          </cell>
          <cell r="Z182">
            <v>1</v>
          </cell>
          <cell r="AA182" t="str">
            <v>ł1V</v>
          </cell>
        </row>
        <row r="183">
          <cell r="A183" t="str">
            <v>1421.1</v>
          </cell>
          <cell r="B183">
            <v>1421</v>
          </cell>
          <cell r="C183">
            <v>1</v>
          </cell>
          <cell r="D183" t="str">
            <v>Bachorz Stefan</v>
          </cell>
          <cell r="E183" t="str">
            <v>Wysogotówek 28</v>
          </cell>
          <cell r="F183" t="str">
            <v>63-205 Sławoszew</v>
          </cell>
          <cell r="G183" t="str">
            <v>Kotlin</v>
          </cell>
          <cell r="H183" t="str">
            <v>Jarocin</v>
          </cell>
          <cell r="I183" t="str">
            <v>Tarce</v>
          </cell>
          <cell r="J183" t="str">
            <v>59 a</v>
          </cell>
          <cell r="K183">
            <v>0.53</v>
          </cell>
          <cell r="L183" t="str">
            <v>ł</v>
          </cell>
          <cell r="M183" t="str">
            <v>V</v>
          </cell>
          <cell r="O183" t="str">
            <v>D</v>
          </cell>
          <cell r="Q183" t="str">
            <v>Racendów</v>
          </cell>
          <cell r="R183" t="str">
            <v>łVD</v>
          </cell>
          <cell r="S183" t="str">
            <v/>
          </cell>
          <cell r="T183" t="str">
            <v/>
          </cell>
          <cell r="U183" t="str">
            <v/>
          </cell>
          <cell r="V183">
            <v>1.25</v>
          </cell>
          <cell r="W183">
            <v>0.66</v>
          </cell>
          <cell r="X183">
            <v>37.19</v>
          </cell>
          <cell r="Y183">
            <v>24.55</v>
          </cell>
          <cell r="Z183">
            <v>1</v>
          </cell>
          <cell r="AA183" t="str">
            <v>ł1V</v>
          </cell>
        </row>
        <row r="184">
          <cell r="A184" t="str">
            <v>1421.2</v>
          </cell>
          <cell r="B184">
            <v>1421</v>
          </cell>
          <cell r="C184">
            <v>2</v>
          </cell>
          <cell r="D184" t="str">
            <v>Bachorz Stefan</v>
          </cell>
          <cell r="E184" t="str">
            <v>Wysogotówek 28</v>
          </cell>
          <cell r="F184" t="str">
            <v>63-205 Sławoszew</v>
          </cell>
          <cell r="G184" t="str">
            <v>Kotlin</v>
          </cell>
          <cell r="H184" t="str">
            <v>Jarocin</v>
          </cell>
          <cell r="I184" t="str">
            <v>Tarce</v>
          </cell>
          <cell r="J184" t="str">
            <v>59 c</v>
          </cell>
          <cell r="K184">
            <v>0.26</v>
          </cell>
          <cell r="L184" t="str">
            <v>ł</v>
          </cell>
          <cell r="M184" t="str">
            <v>V</v>
          </cell>
          <cell r="O184" t="str">
            <v>D</v>
          </cell>
          <cell r="Q184" t="str">
            <v>Racendów</v>
          </cell>
          <cell r="R184" t="str">
            <v>łVD</v>
          </cell>
          <cell r="S184" t="str">
            <v/>
          </cell>
          <cell r="T184" t="str">
            <v/>
          </cell>
          <cell r="U184" t="str">
            <v/>
          </cell>
          <cell r="V184">
            <v>1.25</v>
          </cell>
          <cell r="W184">
            <v>0.33</v>
          </cell>
          <cell r="X184">
            <v>37.19</v>
          </cell>
          <cell r="Y184">
            <v>12.27</v>
          </cell>
          <cell r="Z184">
            <v>1</v>
          </cell>
          <cell r="AA184" t="str">
            <v>ł1V</v>
          </cell>
        </row>
        <row r="185">
          <cell r="A185" t="str">
            <v>578.1</v>
          </cell>
          <cell r="B185">
            <v>578</v>
          </cell>
          <cell r="C185">
            <v>1</v>
          </cell>
          <cell r="D185" t="str">
            <v>Bogielczyk Kazimierz</v>
          </cell>
          <cell r="E185" t="str">
            <v>Tarce 9</v>
          </cell>
          <cell r="F185" t="str">
            <v>63-200 Jarocin</v>
          </cell>
          <cell r="G185" t="str">
            <v>Jarocin</v>
          </cell>
          <cell r="H185" t="str">
            <v>Jarocin</v>
          </cell>
          <cell r="I185" t="str">
            <v>Tarce</v>
          </cell>
          <cell r="J185" t="str">
            <v>23 f1</v>
          </cell>
          <cell r="K185">
            <v>0.08</v>
          </cell>
          <cell r="L185" t="str">
            <v>r</v>
          </cell>
          <cell r="M185" t="str">
            <v>V</v>
          </cell>
          <cell r="O185" t="str">
            <v>D</v>
          </cell>
          <cell r="Q185" t="str">
            <v>Tarce</v>
          </cell>
          <cell r="R185" t="str">
            <v>rVD</v>
          </cell>
          <cell r="S185" t="str">
            <v/>
          </cell>
          <cell r="T185" t="str">
            <v/>
          </cell>
          <cell r="U185" t="str">
            <v/>
          </cell>
          <cell r="V185">
            <v>1.25</v>
          </cell>
          <cell r="W185">
            <v>0.1</v>
          </cell>
          <cell r="X185">
            <v>37.19</v>
          </cell>
          <cell r="Y185">
            <v>3.72</v>
          </cell>
          <cell r="Z185">
            <v>1</v>
          </cell>
          <cell r="AA185" t="str">
            <v>r1V</v>
          </cell>
        </row>
        <row r="186">
          <cell r="A186" t="str">
            <v>.1</v>
          </cell>
          <cell r="C186">
            <v>1</v>
          </cell>
          <cell r="D186" t="str">
            <v>brak</v>
          </cell>
          <cell r="H186" t="str">
            <v>Jarocin</v>
          </cell>
          <cell r="I186" t="str">
            <v>Tarce</v>
          </cell>
          <cell r="J186" t="str">
            <v>31 d</v>
          </cell>
          <cell r="K186">
            <v>0.22</v>
          </cell>
          <cell r="L186" t="str">
            <v>ł</v>
          </cell>
          <cell r="M186" t="str">
            <v>V</v>
          </cell>
          <cell r="O186" t="str">
            <v>F</v>
          </cell>
          <cell r="P186" t="str">
            <v>brak chętnych</v>
          </cell>
          <cell r="Q186" t="str">
            <v>Tarce</v>
          </cell>
          <cell r="R186" t="str">
            <v>łVF</v>
          </cell>
          <cell r="S186">
            <v>1</v>
          </cell>
          <cell r="T186" t="str">
            <v>ł1V</v>
          </cell>
          <cell r="U186">
            <v>0.04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 t="str">
            <v>ł1V</v>
          </cell>
        </row>
        <row r="187">
          <cell r="A187" t="str">
            <v>.2</v>
          </cell>
          <cell r="C187">
            <v>2</v>
          </cell>
          <cell r="D187" t="str">
            <v>brak</v>
          </cell>
          <cell r="H187" t="str">
            <v>Jarocin</v>
          </cell>
          <cell r="I187" t="str">
            <v>Tarce</v>
          </cell>
          <cell r="J187" t="str">
            <v>32 b</v>
          </cell>
          <cell r="K187">
            <v>2.12</v>
          </cell>
          <cell r="L187" t="str">
            <v>ł</v>
          </cell>
          <cell r="M187" t="str">
            <v>V</v>
          </cell>
          <cell r="O187" t="str">
            <v>F</v>
          </cell>
          <cell r="P187" t="str">
            <v>brak chętnych</v>
          </cell>
          <cell r="Q187" t="str">
            <v>Tarce</v>
          </cell>
          <cell r="R187" t="str">
            <v>łVF</v>
          </cell>
          <cell r="S187">
            <v>1</v>
          </cell>
          <cell r="T187" t="str">
            <v>ł1V</v>
          </cell>
          <cell r="U187">
            <v>0.42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 t="str">
            <v>ł1V</v>
          </cell>
        </row>
        <row r="188">
          <cell r="A188" t="str">
            <v>.3</v>
          </cell>
          <cell r="C188">
            <v>3</v>
          </cell>
          <cell r="D188" t="str">
            <v>brak</v>
          </cell>
          <cell r="H188" t="str">
            <v>Jarocin</v>
          </cell>
          <cell r="I188" t="str">
            <v>Tarce</v>
          </cell>
          <cell r="J188" t="str">
            <v>39 g</v>
          </cell>
          <cell r="K188">
            <v>0.54</v>
          </cell>
          <cell r="L188" t="str">
            <v>ł</v>
          </cell>
          <cell r="M188" t="str">
            <v>V</v>
          </cell>
          <cell r="O188" t="str">
            <v>F</v>
          </cell>
          <cell r="P188" t="str">
            <v>rezygnacja 12.12.97</v>
          </cell>
          <cell r="Q188" t="str">
            <v>Tarce</v>
          </cell>
          <cell r="R188" t="str">
            <v>łVF</v>
          </cell>
          <cell r="S188">
            <v>1</v>
          </cell>
          <cell r="T188" t="str">
            <v>ł1V</v>
          </cell>
          <cell r="U188">
            <v>0.11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 t="str">
            <v>ł1V</v>
          </cell>
        </row>
        <row r="189">
          <cell r="A189" t="str">
            <v>.4</v>
          </cell>
          <cell r="C189">
            <v>4</v>
          </cell>
          <cell r="D189" t="str">
            <v>brak</v>
          </cell>
          <cell r="H189" t="str">
            <v>Jarocin</v>
          </cell>
          <cell r="I189" t="str">
            <v>Tarce</v>
          </cell>
          <cell r="J189" t="str">
            <v>9 c</v>
          </cell>
          <cell r="K189">
            <v>0.39</v>
          </cell>
          <cell r="L189" t="str">
            <v>ł</v>
          </cell>
          <cell r="M189" t="str">
            <v>V</v>
          </cell>
          <cell r="O189" t="str">
            <v>F</v>
          </cell>
          <cell r="P189" t="str">
            <v>brak chętnych</v>
          </cell>
          <cell r="Q189" t="str">
            <v>Tarce</v>
          </cell>
          <cell r="R189" t="str">
            <v>łVF</v>
          </cell>
          <cell r="S189">
            <v>1</v>
          </cell>
          <cell r="T189" t="str">
            <v>ł1V</v>
          </cell>
          <cell r="U189">
            <v>0.08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 t="str">
            <v>ł1V</v>
          </cell>
        </row>
        <row r="190">
          <cell r="A190" t="str">
            <v>.5</v>
          </cell>
          <cell r="C190">
            <v>5</v>
          </cell>
          <cell r="D190" t="str">
            <v>brak</v>
          </cell>
          <cell r="H190" t="str">
            <v>Jarocin</v>
          </cell>
          <cell r="I190" t="str">
            <v>Tarce</v>
          </cell>
          <cell r="J190" t="str">
            <v>58 b</v>
          </cell>
          <cell r="K190">
            <v>0.37</v>
          </cell>
          <cell r="L190" t="str">
            <v>p</v>
          </cell>
          <cell r="M190" t="str">
            <v>V</v>
          </cell>
          <cell r="O190" t="str">
            <v>F</v>
          </cell>
          <cell r="Q190" t="str">
            <v>Racendów</v>
          </cell>
          <cell r="R190" t="str">
            <v>pVF</v>
          </cell>
          <cell r="S190">
            <v>1</v>
          </cell>
          <cell r="T190" t="str">
            <v>p1V</v>
          </cell>
          <cell r="U190">
            <v>7.0000000000000007E-2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 t="str">
            <v>p1V</v>
          </cell>
        </row>
        <row r="191">
          <cell r="A191" t="str">
            <v>1441.1</v>
          </cell>
          <cell r="B191">
            <v>1441</v>
          </cell>
          <cell r="C191">
            <v>1</v>
          </cell>
          <cell r="D191" t="str">
            <v>Gil Ryszard</v>
          </cell>
          <cell r="E191" t="str">
            <v xml:space="preserve">Wysogotówek 30 </v>
          </cell>
          <cell r="F191" t="str">
            <v>63-205 Sławoszew</v>
          </cell>
          <cell r="G191" t="str">
            <v>Kotlin</v>
          </cell>
          <cell r="H191" t="str">
            <v>Jarocin</v>
          </cell>
          <cell r="I191" t="str">
            <v>Tarce</v>
          </cell>
          <cell r="J191" t="str">
            <v>58 g</v>
          </cell>
          <cell r="K191">
            <v>1.51</v>
          </cell>
          <cell r="L191" t="str">
            <v>ł</v>
          </cell>
          <cell r="M191" t="str">
            <v>V</v>
          </cell>
          <cell r="O191" t="str">
            <v>D</v>
          </cell>
          <cell r="Q191" t="str">
            <v>Racendów</v>
          </cell>
          <cell r="R191" t="str">
            <v>łVD</v>
          </cell>
          <cell r="S191" t="str">
            <v/>
          </cell>
          <cell r="T191" t="str">
            <v/>
          </cell>
          <cell r="U191" t="str">
            <v/>
          </cell>
          <cell r="V191">
            <v>1.25</v>
          </cell>
          <cell r="W191">
            <v>1.89</v>
          </cell>
          <cell r="X191">
            <v>37.19</v>
          </cell>
          <cell r="Y191">
            <v>70.290000000000006</v>
          </cell>
          <cell r="Z191">
            <v>1</v>
          </cell>
          <cell r="AA191" t="str">
            <v>ł1V</v>
          </cell>
        </row>
        <row r="192">
          <cell r="A192" t="str">
            <v>1441.2</v>
          </cell>
          <cell r="B192">
            <v>1441</v>
          </cell>
          <cell r="C192">
            <v>2</v>
          </cell>
          <cell r="D192" t="str">
            <v>Gil Ryszard</v>
          </cell>
          <cell r="E192" t="str">
            <v xml:space="preserve">Wysogotówek 30 </v>
          </cell>
          <cell r="F192" t="str">
            <v>63-205 Sławoszew</v>
          </cell>
          <cell r="G192" t="str">
            <v>Kotlin</v>
          </cell>
          <cell r="H192" t="str">
            <v>Jarocin</v>
          </cell>
          <cell r="I192" t="str">
            <v>Tarce</v>
          </cell>
          <cell r="J192" t="str">
            <v>60 a</v>
          </cell>
          <cell r="K192">
            <v>1.1000000000000001</v>
          </cell>
          <cell r="L192" t="str">
            <v>ł</v>
          </cell>
          <cell r="M192" t="str">
            <v>V</v>
          </cell>
          <cell r="O192" t="str">
            <v>D</v>
          </cell>
          <cell r="Q192" t="str">
            <v>Racendów</v>
          </cell>
          <cell r="R192" t="str">
            <v>łVD</v>
          </cell>
          <cell r="S192" t="str">
            <v/>
          </cell>
          <cell r="T192" t="str">
            <v/>
          </cell>
          <cell r="U192" t="str">
            <v/>
          </cell>
          <cell r="V192">
            <v>1.25</v>
          </cell>
          <cell r="W192">
            <v>1.38</v>
          </cell>
          <cell r="X192">
            <v>37.19</v>
          </cell>
          <cell r="Y192">
            <v>51.32</v>
          </cell>
          <cell r="Z192">
            <v>1</v>
          </cell>
          <cell r="AA192" t="str">
            <v>ł1V</v>
          </cell>
        </row>
        <row r="193">
          <cell r="A193" t="str">
            <v>1458.1</v>
          </cell>
          <cell r="B193">
            <v>1458</v>
          </cell>
          <cell r="C193">
            <v>1</v>
          </cell>
          <cell r="D193" t="str">
            <v>Józefiak Henryk</v>
          </cell>
          <cell r="E193" t="str">
            <v>Ludwinów 44</v>
          </cell>
          <cell r="F193" t="str">
            <v>63-210 Żerków</v>
          </cell>
          <cell r="G193" t="str">
            <v>Żerków</v>
          </cell>
          <cell r="H193" t="str">
            <v>Jarocin</v>
          </cell>
          <cell r="I193" t="str">
            <v>Tarce</v>
          </cell>
          <cell r="J193" t="str">
            <v>32 b</v>
          </cell>
          <cell r="K193">
            <v>1.26</v>
          </cell>
          <cell r="L193" t="str">
            <v>ł</v>
          </cell>
          <cell r="M193" t="str">
            <v>V</v>
          </cell>
          <cell r="O193" t="str">
            <v>A</v>
          </cell>
          <cell r="Q193" t="str">
            <v>Tarce</v>
          </cell>
          <cell r="R193" t="str">
            <v>łVA</v>
          </cell>
          <cell r="S193">
            <v>1</v>
          </cell>
          <cell r="T193" t="str">
            <v>ł1V</v>
          </cell>
          <cell r="U193">
            <v>0.25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 t="str">
            <v>ł1V</v>
          </cell>
        </row>
        <row r="194">
          <cell r="A194" t="str">
            <v>620.1</v>
          </cell>
          <cell r="B194">
            <v>620</v>
          </cell>
          <cell r="C194">
            <v>1</v>
          </cell>
          <cell r="D194" t="str">
            <v>Klimpel Eugeniusz</v>
          </cell>
          <cell r="E194" t="str">
            <v>Racendów 45</v>
          </cell>
          <cell r="F194" t="str">
            <v>63-205 Sławoszew</v>
          </cell>
          <cell r="G194" t="str">
            <v>Kotlin</v>
          </cell>
          <cell r="H194" t="str">
            <v>Jarocin</v>
          </cell>
          <cell r="I194" t="str">
            <v>Tarce</v>
          </cell>
          <cell r="J194" t="str">
            <v>60 a</v>
          </cell>
          <cell r="K194">
            <v>1.06</v>
          </cell>
          <cell r="L194" t="str">
            <v>ł</v>
          </cell>
          <cell r="M194" t="str">
            <v>V</v>
          </cell>
          <cell r="O194" t="str">
            <v>B</v>
          </cell>
          <cell r="Q194" t="str">
            <v>Racendów</v>
          </cell>
          <cell r="R194" t="str">
            <v>łVB</v>
          </cell>
          <cell r="S194" t="str">
            <v/>
          </cell>
          <cell r="T194" t="str">
            <v/>
          </cell>
          <cell r="U194" t="str">
            <v/>
          </cell>
          <cell r="V194">
            <v>0.5</v>
          </cell>
          <cell r="W194">
            <v>0.53</v>
          </cell>
          <cell r="X194">
            <v>37.19</v>
          </cell>
          <cell r="Y194">
            <v>19.71</v>
          </cell>
          <cell r="Z194">
            <v>1</v>
          </cell>
          <cell r="AA194" t="str">
            <v>ł1V</v>
          </cell>
        </row>
        <row r="195">
          <cell r="A195" t="str">
            <v>821.1</v>
          </cell>
          <cell r="B195">
            <v>821</v>
          </cell>
          <cell r="C195">
            <v>1</v>
          </cell>
          <cell r="D195" t="str">
            <v>Koło Łowieckie nr 29</v>
          </cell>
          <cell r="E195" t="str">
            <v>ul.Estkowskiego 41</v>
          </cell>
          <cell r="F195" t="str">
            <v>63-200 Jarocin</v>
          </cell>
          <cell r="G195" t="str">
            <v>Jarocin</v>
          </cell>
          <cell r="H195" t="str">
            <v>Jarocin</v>
          </cell>
          <cell r="I195" t="str">
            <v>Tarce</v>
          </cell>
          <cell r="J195" t="str">
            <v>59 c</v>
          </cell>
          <cell r="K195">
            <v>0.38</v>
          </cell>
          <cell r="L195" t="str">
            <v>ł</v>
          </cell>
          <cell r="M195" t="str">
            <v>V</v>
          </cell>
          <cell r="O195" t="str">
            <v>E</v>
          </cell>
          <cell r="Q195" t="str">
            <v>Racendów</v>
          </cell>
          <cell r="R195" t="str">
            <v>łVE</v>
          </cell>
          <cell r="S195" t="str">
            <v/>
          </cell>
          <cell r="T195" t="str">
            <v/>
          </cell>
          <cell r="U195" t="str">
            <v/>
          </cell>
          <cell r="V195">
            <v>1.25</v>
          </cell>
          <cell r="W195">
            <v>0.48</v>
          </cell>
          <cell r="X195">
            <v>37.19</v>
          </cell>
          <cell r="Y195">
            <v>17.850000000000001</v>
          </cell>
          <cell r="Z195">
            <v>1</v>
          </cell>
          <cell r="AA195" t="str">
            <v>ł1V</v>
          </cell>
        </row>
        <row r="196">
          <cell r="A196" t="str">
            <v>821.2</v>
          </cell>
          <cell r="B196">
            <v>821</v>
          </cell>
          <cell r="C196">
            <v>2</v>
          </cell>
          <cell r="D196" t="str">
            <v>Koło Łowieckie nr 29</v>
          </cell>
          <cell r="E196" t="str">
            <v>ul.Estkowskiego 41</v>
          </cell>
          <cell r="F196" t="str">
            <v>63-200 Jarocin</v>
          </cell>
          <cell r="G196" t="str">
            <v>Jarocin</v>
          </cell>
          <cell r="H196" t="str">
            <v>Jarocin</v>
          </cell>
          <cell r="I196" t="str">
            <v>Tarce</v>
          </cell>
          <cell r="J196" t="str">
            <v>32 b</v>
          </cell>
          <cell r="K196">
            <v>1</v>
          </cell>
          <cell r="L196" t="str">
            <v>ł</v>
          </cell>
          <cell r="M196" t="str">
            <v>V</v>
          </cell>
          <cell r="O196" t="str">
            <v>E</v>
          </cell>
          <cell r="Q196" t="str">
            <v>Tarce</v>
          </cell>
          <cell r="R196" t="str">
            <v>łVE</v>
          </cell>
          <cell r="S196" t="str">
            <v/>
          </cell>
          <cell r="T196" t="str">
            <v/>
          </cell>
          <cell r="U196" t="str">
            <v/>
          </cell>
          <cell r="V196">
            <v>1.25</v>
          </cell>
          <cell r="W196">
            <v>1.25</v>
          </cell>
          <cell r="X196">
            <v>37.19</v>
          </cell>
          <cell r="Y196">
            <v>46.49</v>
          </cell>
          <cell r="Z196">
            <v>1</v>
          </cell>
          <cell r="AA196" t="str">
            <v>ł1V</v>
          </cell>
        </row>
        <row r="197">
          <cell r="A197" t="str">
            <v>821.3</v>
          </cell>
          <cell r="B197">
            <v>821</v>
          </cell>
          <cell r="C197">
            <v>3</v>
          </cell>
          <cell r="D197" t="str">
            <v>Koło Łowieckie nr 29</v>
          </cell>
          <cell r="E197" t="str">
            <v>ul.Estkowskiego 41</v>
          </cell>
          <cell r="F197" t="str">
            <v>63-200 Jarocin</v>
          </cell>
          <cell r="G197" t="str">
            <v>Jarocin</v>
          </cell>
          <cell r="H197" t="str">
            <v>Jarocin</v>
          </cell>
          <cell r="I197" t="str">
            <v>Tarce</v>
          </cell>
          <cell r="J197" t="str">
            <v>53 k</v>
          </cell>
          <cell r="K197">
            <v>1.2</v>
          </cell>
          <cell r="L197" t="str">
            <v>r</v>
          </cell>
          <cell r="M197" t="str">
            <v>V</v>
          </cell>
          <cell r="O197" t="str">
            <v>E</v>
          </cell>
          <cell r="Q197" t="str">
            <v>Racendów</v>
          </cell>
          <cell r="R197" t="str">
            <v>rVE</v>
          </cell>
          <cell r="S197" t="str">
            <v/>
          </cell>
          <cell r="T197" t="str">
            <v/>
          </cell>
          <cell r="U197" t="str">
            <v/>
          </cell>
          <cell r="V197">
            <v>1.25</v>
          </cell>
          <cell r="W197">
            <v>1.5</v>
          </cell>
          <cell r="X197">
            <v>37.19</v>
          </cell>
          <cell r="Y197">
            <v>55.79</v>
          </cell>
          <cell r="Z197">
            <v>1</v>
          </cell>
          <cell r="AA197" t="str">
            <v>r1V</v>
          </cell>
        </row>
        <row r="198">
          <cell r="A198" t="str">
            <v>1495.1</v>
          </cell>
          <cell r="B198">
            <v>1495</v>
          </cell>
          <cell r="C198">
            <v>1</v>
          </cell>
          <cell r="D198" t="str">
            <v>Matuszak Krystyna</v>
          </cell>
          <cell r="E198" t="str">
            <v xml:space="preserve">Ludwinów </v>
          </cell>
          <cell r="F198" t="str">
            <v>63-210 Żerków</v>
          </cell>
          <cell r="G198" t="str">
            <v>Żerków</v>
          </cell>
          <cell r="H198" t="str">
            <v>Jarocin</v>
          </cell>
          <cell r="I198" t="str">
            <v>Tarce</v>
          </cell>
          <cell r="J198" t="str">
            <v>26 c</v>
          </cell>
          <cell r="K198">
            <v>0.57999999999999996</v>
          </cell>
          <cell r="L198" t="str">
            <v>ł</v>
          </cell>
          <cell r="M198" t="str">
            <v>V</v>
          </cell>
          <cell r="O198" t="str">
            <v>D</v>
          </cell>
          <cell r="Q198" t="str">
            <v>Tarce</v>
          </cell>
          <cell r="R198" t="str">
            <v>łVD</v>
          </cell>
          <cell r="S198" t="str">
            <v/>
          </cell>
          <cell r="T198" t="str">
            <v/>
          </cell>
          <cell r="U198" t="str">
            <v/>
          </cell>
          <cell r="V198">
            <v>1.25</v>
          </cell>
          <cell r="W198">
            <v>0.73</v>
          </cell>
          <cell r="X198">
            <v>37.19</v>
          </cell>
          <cell r="Y198">
            <v>27.15</v>
          </cell>
          <cell r="Z198">
            <v>1</v>
          </cell>
          <cell r="AA198" t="str">
            <v>ł1V</v>
          </cell>
        </row>
        <row r="199">
          <cell r="A199" t="str">
            <v>.1</v>
          </cell>
          <cell r="C199">
            <v>1</v>
          </cell>
          <cell r="D199" t="str">
            <v>N-ctwo</v>
          </cell>
          <cell r="E199" t="str">
            <v>ul.Kościuszki 43</v>
          </cell>
          <cell r="F199" t="str">
            <v>63-200 Jarocin</v>
          </cell>
          <cell r="G199" t="str">
            <v>Jarocin</v>
          </cell>
          <cell r="H199" t="str">
            <v>Jarocin</v>
          </cell>
          <cell r="I199" t="str">
            <v>Tarce</v>
          </cell>
          <cell r="J199" t="str">
            <v>17 b</v>
          </cell>
          <cell r="K199">
            <v>0.12</v>
          </cell>
          <cell r="L199" t="str">
            <v>ł</v>
          </cell>
          <cell r="M199" t="str">
            <v>V</v>
          </cell>
          <cell r="O199" t="str">
            <v>F</v>
          </cell>
          <cell r="P199" t="str">
            <v>plantacja Św.</v>
          </cell>
          <cell r="Q199" t="str">
            <v>Tarce</v>
          </cell>
          <cell r="R199" t="str">
            <v>łVF</v>
          </cell>
          <cell r="S199">
            <v>1</v>
          </cell>
          <cell r="T199" t="str">
            <v>ł1V</v>
          </cell>
          <cell r="U199">
            <v>0.02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 t="str">
            <v>ł1V</v>
          </cell>
        </row>
        <row r="200">
          <cell r="A200" t="str">
            <v>.2</v>
          </cell>
          <cell r="C200">
            <v>2</v>
          </cell>
          <cell r="D200" t="str">
            <v>N-ctwo</v>
          </cell>
          <cell r="E200" t="str">
            <v>ul.Kościuszki 43</v>
          </cell>
          <cell r="F200" t="str">
            <v>63-200 Jarocin</v>
          </cell>
          <cell r="G200" t="str">
            <v>Jarocin</v>
          </cell>
          <cell r="H200" t="str">
            <v>Jarocin</v>
          </cell>
          <cell r="I200" t="str">
            <v>Tarce</v>
          </cell>
          <cell r="J200" t="str">
            <v>32 b</v>
          </cell>
          <cell r="K200">
            <v>0.5</v>
          </cell>
          <cell r="L200" t="str">
            <v>ł</v>
          </cell>
          <cell r="M200" t="str">
            <v>V</v>
          </cell>
          <cell r="O200" t="str">
            <v>F</v>
          </cell>
          <cell r="P200" t="str">
            <v>pl.choinek</v>
          </cell>
          <cell r="Q200" t="str">
            <v>Tarce</v>
          </cell>
          <cell r="R200" t="str">
            <v>łVF</v>
          </cell>
          <cell r="S200">
            <v>1</v>
          </cell>
          <cell r="T200" t="str">
            <v>ł1V</v>
          </cell>
          <cell r="U200">
            <v>0.1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 t="str">
            <v>ł1V</v>
          </cell>
        </row>
        <row r="201">
          <cell r="A201" t="str">
            <v>1875.1</v>
          </cell>
          <cell r="B201">
            <v>1875</v>
          </cell>
          <cell r="C201">
            <v>1</v>
          </cell>
          <cell r="D201" t="str">
            <v>Sierańska Anna</v>
          </cell>
          <cell r="E201" t="str">
            <v>Tarce 9a</v>
          </cell>
          <cell r="F201" t="str">
            <v>63-200 Jarocin</v>
          </cell>
          <cell r="G201" t="str">
            <v>Jarocin</v>
          </cell>
          <cell r="H201" t="str">
            <v>Jarocin</v>
          </cell>
          <cell r="I201" t="str">
            <v>Tarce</v>
          </cell>
          <cell r="J201" t="str">
            <v>23 f1</v>
          </cell>
          <cell r="K201">
            <v>0.08</v>
          </cell>
          <cell r="L201" t="str">
            <v>r</v>
          </cell>
          <cell r="M201" t="str">
            <v>V</v>
          </cell>
          <cell r="O201" t="str">
            <v>D</v>
          </cell>
          <cell r="Q201" t="str">
            <v>Tarce</v>
          </cell>
          <cell r="R201" t="str">
            <v>rVD</v>
          </cell>
          <cell r="S201" t="str">
            <v/>
          </cell>
          <cell r="T201" t="str">
            <v/>
          </cell>
          <cell r="U201" t="str">
            <v/>
          </cell>
          <cell r="V201">
            <v>1.25</v>
          </cell>
          <cell r="W201">
            <v>0.1</v>
          </cell>
          <cell r="X201">
            <v>37.19</v>
          </cell>
          <cell r="Y201">
            <v>3.72</v>
          </cell>
          <cell r="Z201">
            <v>1</v>
          </cell>
          <cell r="AA201" t="str">
            <v>r1V</v>
          </cell>
        </row>
        <row r="202">
          <cell r="A202" t="str">
            <v>3211.1</v>
          </cell>
          <cell r="B202">
            <v>3211</v>
          </cell>
          <cell r="C202">
            <v>1</v>
          </cell>
          <cell r="D202" t="str">
            <v>Trybek Roman</v>
          </cell>
          <cell r="E202" t="str">
            <v xml:space="preserve">ul. Żużlowa 6 </v>
          </cell>
          <cell r="F202" t="str">
            <v>63-230 Witaszyce</v>
          </cell>
          <cell r="G202" t="str">
            <v>Jarocin</v>
          </cell>
          <cell r="H202" t="str">
            <v>Jarocin</v>
          </cell>
          <cell r="I202" t="str">
            <v>Tarce</v>
          </cell>
          <cell r="J202" t="str">
            <v>102 a1</v>
          </cell>
          <cell r="K202">
            <v>0.55000000000000004</v>
          </cell>
          <cell r="L202" t="str">
            <v>r</v>
          </cell>
          <cell r="M202" t="str">
            <v>V</v>
          </cell>
          <cell r="O202" t="str">
            <v>D</v>
          </cell>
          <cell r="Q202" t="str">
            <v>Tarce</v>
          </cell>
          <cell r="R202" t="str">
            <v>rVD</v>
          </cell>
          <cell r="S202" t="str">
            <v/>
          </cell>
          <cell r="T202" t="str">
            <v/>
          </cell>
          <cell r="U202" t="str">
            <v/>
          </cell>
          <cell r="V202">
            <v>1.25</v>
          </cell>
          <cell r="W202">
            <v>0.69</v>
          </cell>
          <cell r="X202">
            <v>37.19</v>
          </cell>
          <cell r="Y202">
            <v>25.66</v>
          </cell>
          <cell r="Z202">
            <v>1</v>
          </cell>
          <cell r="AA202" t="str">
            <v>r1V</v>
          </cell>
        </row>
        <row r="203">
          <cell r="A203" t="str">
            <v>1033.1</v>
          </cell>
          <cell r="B203">
            <v>1033</v>
          </cell>
          <cell r="C203">
            <v>1</v>
          </cell>
          <cell r="D203" t="str">
            <v>Typański  Zenon</v>
          </cell>
          <cell r="E203" t="str">
            <v>Ludwinów  31</v>
          </cell>
          <cell r="F203" t="str">
            <v>63-210 Żerków</v>
          </cell>
          <cell r="G203" t="str">
            <v>Żerków</v>
          </cell>
          <cell r="H203" t="str">
            <v>Jarocin</v>
          </cell>
          <cell r="I203" t="str">
            <v>Tarce</v>
          </cell>
          <cell r="J203" t="str">
            <v>17 b</v>
          </cell>
          <cell r="K203">
            <v>1.79</v>
          </cell>
          <cell r="L203" t="str">
            <v>ł</v>
          </cell>
          <cell r="M203" t="str">
            <v>V</v>
          </cell>
          <cell r="O203" t="str">
            <v>D</v>
          </cell>
          <cell r="Q203" t="str">
            <v>Tarce</v>
          </cell>
          <cell r="R203" t="str">
            <v>łVD</v>
          </cell>
          <cell r="S203" t="str">
            <v/>
          </cell>
          <cell r="T203" t="str">
            <v/>
          </cell>
          <cell r="U203" t="str">
            <v/>
          </cell>
          <cell r="V203">
            <v>1.25</v>
          </cell>
          <cell r="W203">
            <v>2.2400000000000002</v>
          </cell>
          <cell r="X203">
            <v>37.19</v>
          </cell>
          <cell r="Y203">
            <v>83.31</v>
          </cell>
          <cell r="Z203">
            <v>1</v>
          </cell>
          <cell r="AA203" t="str">
            <v>ł1V</v>
          </cell>
        </row>
        <row r="204">
          <cell r="A204" t="str">
            <v>.1</v>
          </cell>
          <cell r="C204">
            <v>1</v>
          </cell>
          <cell r="D204" t="str">
            <v>brak</v>
          </cell>
          <cell r="H204" t="str">
            <v>Jarocin</v>
          </cell>
          <cell r="I204" t="str">
            <v>Tarce</v>
          </cell>
          <cell r="J204" t="str">
            <v>57 ?</v>
          </cell>
          <cell r="K204">
            <v>1.6</v>
          </cell>
          <cell r="L204" t="str">
            <v>ł</v>
          </cell>
          <cell r="M204" t="str">
            <v>VI</v>
          </cell>
          <cell r="O204" t="str">
            <v>F</v>
          </cell>
          <cell r="Q204" t="str">
            <v>Racendów</v>
          </cell>
          <cell r="R204" t="str">
            <v>łVIF</v>
          </cell>
          <cell r="S204">
            <v>1</v>
          </cell>
          <cell r="T204" t="str">
            <v>ł1VI</v>
          </cell>
          <cell r="U204">
            <v>0.24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 t="str">
            <v>ł1VI</v>
          </cell>
        </row>
        <row r="205">
          <cell r="A205" t="str">
            <v>629.1</v>
          </cell>
          <cell r="B205">
            <v>629</v>
          </cell>
          <cell r="C205">
            <v>1</v>
          </cell>
          <cell r="D205" t="str">
            <v>Komendziński Jacek</v>
          </cell>
          <cell r="E205" t="str">
            <v>Tarce Osiedle 32</v>
          </cell>
          <cell r="F205" t="str">
            <v>63-200 Jarocin</v>
          </cell>
          <cell r="G205" t="str">
            <v>Jarocin</v>
          </cell>
          <cell r="H205" t="str">
            <v>Jarocin</v>
          </cell>
          <cell r="I205" t="str">
            <v>Tarce</v>
          </cell>
          <cell r="J205" t="str">
            <v>84 b</v>
          </cell>
          <cell r="K205">
            <v>0.11</v>
          </cell>
          <cell r="L205" t="str">
            <v>r</v>
          </cell>
          <cell r="M205" t="str">
            <v>VI</v>
          </cell>
          <cell r="O205" t="str">
            <v>D</v>
          </cell>
          <cell r="Q205" t="str">
            <v>Racendów</v>
          </cell>
          <cell r="R205" t="str">
            <v>rVID</v>
          </cell>
          <cell r="S205" t="str">
            <v/>
          </cell>
          <cell r="T205" t="str">
            <v/>
          </cell>
          <cell r="U205" t="str">
            <v/>
          </cell>
          <cell r="V205">
            <v>1</v>
          </cell>
          <cell r="W205">
            <v>0.11</v>
          </cell>
          <cell r="X205">
            <v>37.19</v>
          </cell>
          <cell r="Y205">
            <v>4.09</v>
          </cell>
          <cell r="Z205">
            <v>1</v>
          </cell>
          <cell r="AA205" t="str">
            <v>r1VI</v>
          </cell>
        </row>
        <row r="206">
          <cell r="A206" t="str">
            <v>.1</v>
          </cell>
          <cell r="C206">
            <v>1</v>
          </cell>
          <cell r="D206" t="str">
            <v>N-ctwo</v>
          </cell>
          <cell r="E206" t="str">
            <v>ul.Kościuszki 43</v>
          </cell>
          <cell r="F206" t="str">
            <v>63-200 Jarocin</v>
          </cell>
          <cell r="G206" t="str">
            <v>Jarocin</v>
          </cell>
          <cell r="H206" t="str">
            <v>Jarocin</v>
          </cell>
          <cell r="I206" t="str">
            <v>Tarce</v>
          </cell>
          <cell r="J206" t="str">
            <v>23 f2</v>
          </cell>
          <cell r="K206">
            <v>0.14000000000000001</v>
          </cell>
          <cell r="L206" t="str">
            <v>r</v>
          </cell>
          <cell r="M206" t="str">
            <v>VI</v>
          </cell>
          <cell r="O206" t="str">
            <v>F</v>
          </cell>
          <cell r="P206" t="str">
            <v>garaże</v>
          </cell>
          <cell r="Q206" t="str">
            <v>Tarce</v>
          </cell>
          <cell r="R206" t="str">
            <v>rVIF</v>
          </cell>
          <cell r="S206">
            <v>1</v>
          </cell>
          <cell r="T206" t="str">
            <v>r1VI</v>
          </cell>
          <cell r="U206">
            <v>0.03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 t="str">
            <v>r1VI</v>
          </cell>
        </row>
        <row r="207">
          <cell r="A207" t="str">
            <v>982.1</v>
          </cell>
          <cell r="B207">
            <v>982</v>
          </cell>
          <cell r="C207">
            <v>1</v>
          </cell>
          <cell r="D207" t="str">
            <v>Wyrembelska Irena</v>
          </cell>
          <cell r="E207" t="str">
            <v>Tarce 9</v>
          </cell>
          <cell r="F207" t="str">
            <v>63-200 Jarocin</v>
          </cell>
          <cell r="G207" t="str">
            <v>Jarocin</v>
          </cell>
          <cell r="H207" t="str">
            <v>Jarocin</v>
          </cell>
          <cell r="I207" t="str">
            <v>Tarce</v>
          </cell>
          <cell r="J207" t="str">
            <v>23 f2</v>
          </cell>
          <cell r="K207">
            <v>0.08</v>
          </cell>
          <cell r="L207" t="str">
            <v>r</v>
          </cell>
          <cell r="M207" t="str">
            <v>VI</v>
          </cell>
          <cell r="O207" t="str">
            <v>A</v>
          </cell>
          <cell r="Q207" t="str">
            <v>Tarce</v>
          </cell>
          <cell r="R207" t="str">
            <v>rVIA</v>
          </cell>
          <cell r="S207">
            <v>1</v>
          </cell>
          <cell r="T207" t="str">
            <v>r1VI</v>
          </cell>
          <cell r="U207">
            <v>0.02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 t="str">
            <v>r1VI</v>
          </cell>
        </row>
        <row r="208">
          <cell r="A208" t="str">
            <v>1463.1</v>
          </cell>
          <cell r="B208">
            <v>1463</v>
          </cell>
          <cell r="C208">
            <v>1</v>
          </cell>
          <cell r="D208" t="str">
            <v>Karliński Marian</v>
          </cell>
          <cell r="E208" t="str">
            <v>ul.Powstańców Wlkp. 4 Wilkowyja</v>
          </cell>
          <cell r="F208" t="str">
            <v>63-200 Jarocin</v>
          </cell>
          <cell r="G208" t="str">
            <v>Jarocin</v>
          </cell>
          <cell r="H208" t="str">
            <v>Jarocin</v>
          </cell>
          <cell r="I208" t="str">
            <v>Wilkowyja</v>
          </cell>
          <cell r="J208" t="str">
            <v>175 a2</v>
          </cell>
          <cell r="K208">
            <v>0.64</v>
          </cell>
          <cell r="L208" t="str">
            <v>r</v>
          </cell>
          <cell r="M208" t="str">
            <v>V</v>
          </cell>
          <cell r="O208" t="str">
            <v>D</v>
          </cell>
          <cell r="Q208" t="str">
            <v>Cielcza</v>
          </cell>
          <cell r="R208" t="str">
            <v>rVD</v>
          </cell>
          <cell r="S208" t="str">
            <v/>
          </cell>
          <cell r="T208" t="str">
            <v/>
          </cell>
          <cell r="U208" t="str">
            <v/>
          </cell>
          <cell r="V208">
            <v>1.25</v>
          </cell>
          <cell r="W208">
            <v>0.8</v>
          </cell>
          <cell r="X208">
            <v>37.19</v>
          </cell>
          <cell r="Y208">
            <v>29.75</v>
          </cell>
          <cell r="Z208">
            <v>1</v>
          </cell>
          <cell r="AA208" t="str">
            <v>r1V</v>
          </cell>
        </row>
        <row r="209">
          <cell r="A209" t="str">
            <v>1447.1</v>
          </cell>
          <cell r="B209">
            <v>1447</v>
          </cell>
          <cell r="C209">
            <v>1</v>
          </cell>
          <cell r="D209" t="str">
            <v>Grześkowiak Leon</v>
          </cell>
          <cell r="E209" t="str">
            <v>ul.Brandowskiego 30 Wilkowyja</v>
          </cell>
          <cell r="F209" t="str">
            <v>63-200 Jarocin</v>
          </cell>
          <cell r="G209" t="str">
            <v>Jarocin</v>
          </cell>
          <cell r="H209" t="str">
            <v>Jarocin</v>
          </cell>
          <cell r="I209" t="str">
            <v>Wilkowyja</v>
          </cell>
          <cell r="J209" t="str">
            <v>175 a1</v>
          </cell>
          <cell r="K209">
            <v>1.33</v>
          </cell>
          <cell r="L209" t="str">
            <v>r</v>
          </cell>
          <cell r="M209" t="str">
            <v>VI</v>
          </cell>
          <cell r="O209" t="str">
            <v>A</v>
          </cell>
          <cell r="Q209" t="str">
            <v>Cielcza</v>
          </cell>
          <cell r="R209" t="str">
            <v>rVIA</v>
          </cell>
          <cell r="S209">
            <v>1</v>
          </cell>
          <cell r="T209" t="str">
            <v>r1VI</v>
          </cell>
          <cell r="U209">
            <v>0.27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</v>
          </cell>
          <cell r="AA209" t="str">
            <v>r1VI</v>
          </cell>
        </row>
        <row r="210">
          <cell r="A210" t="str">
            <v>1463.1</v>
          </cell>
          <cell r="B210">
            <v>1463</v>
          </cell>
          <cell r="C210">
            <v>1</v>
          </cell>
          <cell r="D210" t="str">
            <v>Karliński Marian</v>
          </cell>
          <cell r="E210" t="str">
            <v>ul.Powstańców Wlkp. 4 Wilkowyja</v>
          </cell>
          <cell r="F210" t="str">
            <v>63-200 Jarocin</v>
          </cell>
          <cell r="G210" t="str">
            <v>Jarocin</v>
          </cell>
          <cell r="H210" t="str">
            <v>Jarocin</v>
          </cell>
          <cell r="I210" t="str">
            <v>Wilkowyja</v>
          </cell>
          <cell r="J210" t="str">
            <v>175 a1</v>
          </cell>
          <cell r="K210">
            <v>0.36</v>
          </cell>
          <cell r="L210" t="str">
            <v>r</v>
          </cell>
          <cell r="M210" t="str">
            <v>VI</v>
          </cell>
          <cell r="O210" t="str">
            <v>D</v>
          </cell>
          <cell r="Q210" t="str">
            <v>Cielcza</v>
          </cell>
          <cell r="R210" t="str">
            <v>rVID</v>
          </cell>
          <cell r="S210" t="str">
            <v/>
          </cell>
          <cell r="T210" t="str">
            <v/>
          </cell>
          <cell r="U210" t="str">
            <v/>
          </cell>
          <cell r="V210">
            <v>1</v>
          </cell>
          <cell r="W210">
            <v>0.36</v>
          </cell>
          <cell r="X210">
            <v>37.19</v>
          </cell>
          <cell r="Y210">
            <v>13.39</v>
          </cell>
          <cell r="Z210">
            <v>1</v>
          </cell>
          <cell r="AA210" t="str">
            <v>r1VI</v>
          </cell>
        </row>
        <row r="211">
          <cell r="A211" t="str">
            <v>1464.1</v>
          </cell>
          <cell r="B211">
            <v>1464</v>
          </cell>
          <cell r="C211">
            <v>1</v>
          </cell>
          <cell r="D211" t="str">
            <v>Kasperczyk Henryk</v>
          </cell>
          <cell r="E211" t="str">
            <v>Wola Książęca 50</v>
          </cell>
          <cell r="F211" t="str">
            <v>63-220 Kotlin</v>
          </cell>
          <cell r="G211" t="str">
            <v>Kotlin</v>
          </cell>
          <cell r="H211" t="str">
            <v>Jarocin</v>
          </cell>
          <cell r="I211" t="str">
            <v>Witaszyce</v>
          </cell>
          <cell r="J211" t="str">
            <v>121 f</v>
          </cell>
          <cell r="K211">
            <v>1.57</v>
          </cell>
          <cell r="L211" t="str">
            <v>r</v>
          </cell>
          <cell r="M211" t="str">
            <v>III</v>
          </cell>
          <cell r="N211" t="str">
            <v>a</v>
          </cell>
          <cell r="O211" t="str">
            <v>D</v>
          </cell>
          <cell r="Q211" t="str">
            <v>Tumidaj</v>
          </cell>
          <cell r="R211" t="str">
            <v>rIIID</v>
          </cell>
          <cell r="S211" t="str">
            <v/>
          </cell>
          <cell r="T211" t="str">
            <v/>
          </cell>
          <cell r="U211" t="str">
            <v/>
          </cell>
          <cell r="V211">
            <v>1.75</v>
          </cell>
          <cell r="W211">
            <v>2.75</v>
          </cell>
          <cell r="X211">
            <v>37.19</v>
          </cell>
          <cell r="Y211">
            <v>102.27</v>
          </cell>
          <cell r="Z211">
            <v>1</v>
          </cell>
          <cell r="AA211" t="str">
            <v>r1IIIa</v>
          </cell>
        </row>
        <row r="212">
          <cell r="A212" t="str">
            <v>1477.1</v>
          </cell>
          <cell r="B212">
            <v>1477</v>
          </cell>
          <cell r="C212">
            <v>1</v>
          </cell>
          <cell r="D212" t="str">
            <v>Kubasik Zdzisław</v>
          </cell>
          <cell r="E212" t="str">
            <v>Wola Książęca 34</v>
          </cell>
          <cell r="F212" t="str">
            <v>63-220 Kotlin</v>
          </cell>
          <cell r="G212" t="str">
            <v>Kotlin</v>
          </cell>
          <cell r="H212" t="str">
            <v>Jarocin</v>
          </cell>
          <cell r="I212" t="str">
            <v>Witaszyce</v>
          </cell>
          <cell r="J212" t="str">
            <v>121 f</v>
          </cell>
          <cell r="K212">
            <v>1.2</v>
          </cell>
          <cell r="L212" t="str">
            <v>r</v>
          </cell>
          <cell r="M212" t="str">
            <v>III</v>
          </cell>
          <cell r="N212" t="str">
            <v>a</v>
          </cell>
          <cell r="O212" t="str">
            <v>D</v>
          </cell>
          <cell r="Q212" t="str">
            <v>Tumidaj</v>
          </cell>
          <cell r="R212" t="str">
            <v>rIIID</v>
          </cell>
          <cell r="S212" t="str">
            <v/>
          </cell>
          <cell r="T212" t="str">
            <v/>
          </cell>
          <cell r="U212" t="str">
            <v/>
          </cell>
          <cell r="V212">
            <v>1.75</v>
          </cell>
          <cell r="W212">
            <v>2.1</v>
          </cell>
          <cell r="X212">
            <v>37.19</v>
          </cell>
          <cell r="Y212">
            <v>78.099999999999994</v>
          </cell>
          <cell r="Z212">
            <v>1</v>
          </cell>
          <cell r="AA212" t="str">
            <v>r1IIIa</v>
          </cell>
        </row>
        <row r="213">
          <cell r="A213" t="str">
            <v>.1</v>
          </cell>
          <cell r="C213">
            <v>1</v>
          </cell>
          <cell r="D213" t="str">
            <v>brak</v>
          </cell>
          <cell r="H213" t="str">
            <v>Jarocin</v>
          </cell>
          <cell r="I213" t="str">
            <v>Witaszyce</v>
          </cell>
          <cell r="J213" t="str">
            <v>119 p</v>
          </cell>
          <cell r="K213">
            <v>1.01</v>
          </cell>
          <cell r="L213" t="str">
            <v>ł</v>
          </cell>
          <cell r="M213" t="str">
            <v>IV</v>
          </cell>
          <cell r="O213" t="str">
            <v>F</v>
          </cell>
          <cell r="Q213" t="str">
            <v>Tumidaj</v>
          </cell>
          <cell r="R213" t="str">
            <v>łIVF</v>
          </cell>
          <cell r="S213">
            <v>1</v>
          </cell>
          <cell r="T213" t="str">
            <v>ł1IV</v>
          </cell>
          <cell r="U213">
            <v>0.76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</v>
          </cell>
          <cell r="AA213" t="str">
            <v>ł1IV</v>
          </cell>
        </row>
        <row r="214">
          <cell r="A214" t="str">
            <v>.2</v>
          </cell>
          <cell r="C214">
            <v>2</v>
          </cell>
          <cell r="D214" t="str">
            <v>brak</v>
          </cell>
          <cell r="H214" t="str">
            <v>Jarocin</v>
          </cell>
          <cell r="I214" t="str">
            <v>Witaszyce</v>
          </cell>
          <cell r="J214" t="str">
            <v>128 g</v>
          </cell>
          <cell r="K214">
            <v>0.5</v>
          </cell>
          <cell r="L214" t="str">
            <v>ł</v>
          </cell>
          <cell r="M214" t="str">
            <v>IV</v>
          </cell>
          <cell r="O214" t="str">
            <v>F</v>
          </cell>
          <cell r="P214" t="str">
            <v>brak użytkownika</v>
          </cell>
          <cell r="Q214" t="str">
            <v>Tumidaj</v>
          </cell>
          <cell r="R214" t="str">
            <v>łIVF</v>
          </cell>
          <cell r="S214">
            <v>1</v>
          </cell>
          <cell r="T214" t="str">
            <v>ł1IV</v>
          </cell>
          <cell r="U214">
            <v>0.38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</v>
          </cell>
          <cell r="AA214" t="str">
            <v>ł1IV</v>
          </cell>
        </row>
        <row r="215">
          <cell r="A215" t="str">
            <v>.3</v>
          </cell>
          <cell r="C215">
            <v>3</v>
          </cell>
          <cell r="D215" t="str">
            <v>brak</v>
          </cell>
          <cell r="H215" t="str">
            <v>Jarocin</v>
          </cell>
          <cell r="I215" t="str">
            <v>Witaszyce</v>
          </cell>
          <cell r="J215" t="str">
            <v>127 l</v>
          </cell>
          <cell r="K215">
            <v>0.19</v>
          </cell>
          <cell r="L215" t="str">
            <v>r</v>
          </cell>
          <cell r="M215" t="str">
            <v>IV</v>
          </cell>
          <cell r="N215" t="str">
            <v>a</v>
          </cell>
          <cell r="O215" t="str">
            <v>F</v>
          </cell>
          <cell r="P215" t="str">
            <v>brak użytkownika</v>
          </cell>
          <cell r="Q215" t="str">
            <v>Tumidaj</v>
          </cell>
          <cell r="R215" t="str">
            <v>rIVF</v>
          </cell>
          <cell r="S215">
            <v>1</v>
          </cell>
          <cell r="T215" t="str">
            <v>r1IVa</v>
          </cell>
          <cell r="U215">
            <v>0.21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</v>
          </cell>
          <cell r="AA215" t="str">
            <v>r1IVa</v>
          </cell>
        </row>
        <row r="216">
          <cell r="A216" t="str">
            <v>821.1</v>
          </cell>
          <cell r="B216">
            <v>821</v>
          </cell>
          <cell r="C216">
            <v>1</v>
          </cell>
          <cell r="D216" t="str">
            <v>Koło Łowieckie nr 29</v>
          </cell>
          <cell r="E216" t="str">
            <v>ul.Estkowskiego 41</v>
          </cell>
          <cell r="F216" t="str">
            <v>63-200 Jarocin</v>
          </cell>
          <cell r="G216" t="str">
            <v>Jarocin</v>
          </cell>
          <cell r="H216" t="str">
            <v>Jarocin</v>
          </cell>
          <cell r="I216" t="str">
            <v>Witaszyce</v>
          </cell>
          <cell r="J216" t="str">
            <v>128 a</v>
          </cell>
          <cell r="K216">
            <v>1</v>
          </cell>
          <cell r="L216" t="str">
            <v>ł</v>
          </cell>
          <cell r="M216" t="str">
            <v>IV</v>
          </cell>
          <cell r="O216" t="str">
            <v>E</v>
          </cell>
          <cell r="P216" t="str">
            <v>poletko zgryzowe</v>
          </cell>
          <cell r="Q216" t="str">
            <v>Tumidaj</v>
          </cell>
          <cell r="R216" t="str">
            <v>łIVE</v>
          </cell>
          <cell r="S216" t="str">
            <v/>
          </cell>
          <cell r="T216" t="str">
            <v/>
          </cell>
          <cell r="U216" t="str">
            <v/>
          </cell>
          <cell r="V216">
            <v>1.5</v>
          </cell>
          <cell r="W216">
            <v>0</v>
          </cell>
          <cell r="X216">
            <v>37.19</v>
          </cell>
          <cell r="Y216">
            <v>0</v>
          </cell>
          <cell r="Z216">
            <v>1</v>
          </cell>
          <cell r="AA216" t="str">
            <v>ł1IV</v>
          </cell>
        </row>
        <row r="217">
          <cell r="A217" t="str">
            <v>821.2</v>
          </cell>
          <cell r="B217">
            <v>821</v>
          </cell>
          <cell r="C217">
            <v>2</v>
          </cell>
          <cell r="D217" t="str">
            <v>Koło Łowieckie nr 29</v>
          </cell>
          <cell r="E217" t="str">
            <v>ul.Estkowskiego 41</v>
          </cell>
          <cell r="F217" t="str">
            <v>63-200 Jarocin</v>
          </cell>
          <cell r="G217" t="str">
            <v>Jarocin</v>
          </cell>
          <cell r="H217" t="str">
            <v>Jarocin</v>
          </cell>
          <cell r="I217" t="str">
            <v>Witaszyce</v>
          </cell>
          <cell r="J217" t="str">
            <v>128 a</v>
          </cell>
          <cell r="K217">
            <v>0.65</v>
          </cell>
          <cell r="L217" t="str">
            <v>ł</v>
          </cell>
          <cell r="M217" t="str">
            <v>IV</v>
          </cell>
          <cell r="O217" t="str">
            <v>E</v>
          </cell>
          <cell r="P217" t="str">
            <v>poletko zgryzowe</v>
          </cell>
          <cell r="Q217" t="str">
            <v>Tumidaj</v>
          </cell>
          <cell r="R217" t="str">
            <v>łIVE</v>
          </cell>
          <cell r="S217" t="str">
            <v/>
          </cell>
          <cell r="T217" t="str">
            <v/>
          </cell>
          <cell r="U217" t="str">
            <v/>
          </cell>
          <cell r="V217">
            <v>1.5</v>
          </cell>
          <cell r="W217">
            <v>0</v>
          </cell>
          <cell r="X217">
            <v>37.19</v>
          </cell>
          <cell r="Y217">
            <v>0</v>
          </cell>
          <cell r="Z217">
            <v>1</v>
          </cell>
          <cell r="AA217" t="str">
            <v>ł1IV</v>
          </cell>
        </row>
        <row r="218">
          <cell r="A218" t="str">
            <v>821.3</v>
          </cell>
          <cell r="B218">
            <v>821</v>
          </cell>
          <cell r="C218">
            <v>3</v>
          </cell>
          <cell r="D218" t="str">
            <v>Koło Łowieckie nr 29</v>
          </cell>
          <cell r="E218" t="str">
            <v>ul.Estkowskiego 41</v>
          </cell>
          <cell r="F218" t="str">
            <v>63-200 Jarocin</v>
          </cell>
          <cell r="G218" t="str">
            <v>Jarocin</v>
          </cell>
          <cell r="H218" t="str">
            <v>Jarocin</v>
          </cell>
          <cell r="I218" t="str">
            <v>Witaszyce</v>
          </cell>
          <cell r="J218" t="str">
            <v>128 g</v>
          </cell>
          <cell r="K218">
            <v>1.3</v>
          </cell>
          <cell r="L218" t="str">
            <v>ł</v>
          </cell>
          <cell r="M218" t="str">
            <v>IV</v>
          </cell>
          <cell r="O218" t="str">
            <v>E</v>
          </cell>
          <cell r="P218" t="str">
            <v>poletko zgryzowe</v>
          </cell>
          <cell r="Q218" t="str">
            <v>Tumidaj</v>
          </cell>
          <cell r="R218" t="str">
            <v>łIVE</v>
          </cell>
          <cell r="S218" t="str">
            <v/>
          </cell>
          <cell r="T218" t="str">
            <v/>
          </cell>
          <cell r="U218" t="str">
            <v/>
          </cell>
          <cell r="V218">
            <v>1.5</v>
          </cell>
          <cell r="W218">
            <v>0</v>
          </cell>
          <cell r="X218">
            <v>37.19</v>
          </cell>
          <cell r="Y218">
            <v>0</v>
          </cell>
          <cell r="Z218">
            <v>1</v>
          </cell>
          <cell r="AA218" t="str">
            <v>ł1IV</v>
          </cell>
        </row>
        <row r="219">
          <cell r="A219" t="str">
            <v>821.4</v>
          </cell>
          <cell r="B219">
            <v>821</v>
          </cell>
          <cell r="C219">
            <v>4</v>
          </cell>
          <cell r="D219" t="str">
            <v>Koło Łowieckie nr 29</v>
          </cell>
          <cell r="E219" t="str">
            <v>ul.Estkowskiego 41</v>
          </cell>
          <cell r="F219" t="str">
            <v>63-200 Jarocin</v>
          </cell>
          <cell r="G219" t="str">
            <v>Jarocin</v>
          </cell>
          <cell r="H219" t="str">
            <v>Jarocin</v>
          </cell>
          <cell r="I219" t="str">
            <v>Witaszyce</v>
          </cell>
          <cell r="J219" t="str">
            <v>128 g</v>
          </cell>
          <cell r="K219">
            <v>0.51</v>
          </cell>
          <cell r="L219" t="str">
            <v>ł</v>
          </cell>
          <cell r="M219" t="str">
            <v>IV</v>
          </cell>
          <cell r="O219" t="str">
            <v>E</v>
          </cell>
          <cell r="P219" t="str">
            <v>poletko zgryzowe</v>
          </cell>
          <cell r="Q219" t="str">
            <v>Tumidaj</v>
          </cell>
          <cell r="R219" t="str">
            <v>łIVE</v>
          </cell>
          <cell r="S219" t="str">
            <v/>
          </cell>
          <cell r="T219" t="str">
            <v/>
          </cell>
          <cell r="U219" t="str">
            <v/>
          </cell>
          <cell r="V219">
            <v>1.5</v>
          </cell>
          <cell r="W219">
            <v>0</v>
          </cell>
          <cell r="X219">
            <v>37.19</v>
          </cell>
          <cell r="Y219">
            <v>0</v>
          </cell>
          <cell r="Z219">
            <v>1</v>
          </cell>
          <cell r="AA219" t="str">
            <v>ł1IV</v>
          </cell>
        </row>
        <row r="220">
          <cell r="A220" t="str">
            <v>821.5</v>
          </cell>
          <cell r="B220">
            <v>821</v>
          </cell>
          <cell r="C220">
            <v>5</v>
          </cell>
          <cell r="D220" t="str">
            <v>Koło Łowieckie nr 29</v>
          </cell>
          <cell r="E220" t="str">
            <v>ul.Estkowskiego 41</v>
          </cell>
          <cell r="F220" t="str">
            <v>63-200 Jarocin</v>
          </cell>
          <cell r="G220" t="str">
            <v>Jarocin</v>
          </cell>
          <cell r="H220" t="str">
            <v>Jarocin</v>
          </cell>
          <cell r="I220" t="str">
            <v>Witaszyce</v>
          </cell>
          <cell r="J220" t="str">
            <v>128 g</v>
          </cell>
          <cell r="K220">
            <v>0.5</v>
          </cell>
          <cell r="L220" t="str">
            <v>ł</v>
          </cell>
          <cell r="M220" t="str">
            <v>IV</v>
          </cell>
          <cell r="O220" t="str">
            <v>E</v>
          </cell>
          <cell r="P220" t="str">
            <v>poletko zgryzowe</v>
          </cell>
          <cell r="Q220" t="str">
            <v>Tumidaj</v>
          </cell>
          <cell r="R220" t="str">
            <v>łIVE</v>
          </cell>
          <cell r="S220" t="str">
            <v/>
          </cell>
          <cell r="T220" t="str">
            <v/>
          </cell>
          <cell r="U220" t="str">
            <v/>
          </cell>
          <cell r="V220">
            <v>1.5</v>
          </cell>
          <cell r="W220">
            <v>0</v>
          </cell>
          <cell r="X220">
            <v>37.19</v>
          </cell>
          <cell r="Y220">
            <v>0</v>
          </cell>
          <cell r="Z220">
            <v>1</v>
          </cell>
          <cell r="AA220" t="str">
            <v>ł1IV</v>
          </cell>
        </row>
        <row r="221">
          <cell r="A221" t="str">
            <v>821.6</v>
          </cell>
          <cell r="B221">
            <v>821</v>
          </cell>
          <cell r="C221">
            <v>6</v>
          </cell>
          <cell r="D221" t="str">
            <v>Koło Łowieckie nr 29</v>
          </cell>
          <cell r="E221" t="str">
            <v>ul.Estkowskiego 41</v>
          </cell>
          <cell r="F221" t="str">
            <v>63-200 Jarocin</v>
          </cell>
          <cell r="G221" t="str">
            <v>Jarocin</v>
          </cell>
          <cell r="H221" t="str">
            <v>Jarocin</v>
          </cell>
          <cell r="I221" t="str">
            <v>Witaszyce</v>
          </cell>
          <cell r="J221" t="str">
            <v>124 j</v>
          </cell>
          <cell r="K221">
            <v>1.47</v>
          </cell>
          <cell r="L221" t="str">
            <v>r</v>
          </cell>
          <cell r="M221" t="str">
            <v>IV</v>
          </cell>
          <cell r="N221" t="str">
            <v>a</v>
          </cell>
          <cell r="O221" t="str">
            <v>E</v>
          </cell>
          <cell r="Q221" t="str">
            <v>Tumidaj</v>
          </cell>
          <cell r="R221" t="str">
            <v>rIVE</v>
          </cell>
          <cell r="S221" t="str">
            <v/>
          </cell>
          <cell r="T221" t="str">
            <v/>
          </cell>
          <cell r="U221" t="str">
            <v/>
          </cell>
          <cell r="V221">
            <v>1.5</v>
          </cell>
          <cell r="W221">
            <v>2.21</v>
          </cell>
          <cell r="X221">
            <v>37.19</v>
          </cell>
          <cell r="Y221">
            <v>82.19</v>
          </cell>
          <cell r="Z221">
            <v>1</v>
          </cell>
          <cell r="AA221" t="str">
            <v>r1IVa</v>
          </cell>
        </row>
        <row r="222">
          <cell r="A222" t="str">
            <v>3254.1</v>
          </cell>
          <cell r="B222">
            <v>3254</v>
          </cell>
          <cell r="C222">
            <v>1</v>
          </cell>
          <cell r="D222" t="str">
            <v>Pera Franciszek</v>
          </cell>
          <cell r="E222" t="str">
            <v>Wola Książęca 57</v>
          </cell>
          <cell r="F222" t="str">
            <v>63-220 Kotlin</v>
          </cell>
          <cell r="G222" t="str">
            <v>Kotlin</v>
          </cell>
          <cell r="H222" t="str">
            <v>Jarocin</v>
          </cell>
          <cell r="I222" t="str">
            <v>Witaszyce</v>
          </cell>
          <cell r="J222" t="str">
            <v>128 a</v>
          </cell>
          <cell r="K222">
            <v>1.2</v>
          </cell>
          <cell r="L222" t="str">
            <v>ł</v>
          </cell>
          <cell r="M222" t="str">
            <v>IV</v>
          </cell>
          <cell r="O222" t="str">
            <v>D</v>
          </cell>
          <cell r="P222" t="str">
            <v>brak użytkownika</v>
          </cell>
          <cell r="Q222" t="str">
            <v>Tumidaj</v>
          </cell>
          <cell r="R222" t="str">
            <v>łIVD</v>
          </cell>
          <cell r="S222" t="str">
            <v/>
          </cell>
          <cell r="T222" t="str">
            <v/>
          </cell>
          <cell r="U222" t="str">
            <v/>
          </cell>
          <cell r="V222">
            <v>1.5</v>
          </cell>
          <cell r="W222">
            <v>1.8</v>
          </cell>
          <cell r="X222">
            <v>37.19</v>
          </cell>
          <cell r="Y222">
            <v>66.94</v>
          </cell>
          <cell r="Z222">
            <v>1</v>
          </cell>
          <cell r="AA222" t="str">
            <v>ł1IV</v>
          </cell>
        </row>
        <row r="223">
          <cell r="A223" t="str">
            <v>1522.1</v>
          </cell>
          <cell r="B223">
            <v>1522</v>
          </cell>
          <cell r="C223">
            <v>1</v>
          </cell>
          <cell r="D223" t="str">
            <v>Przestacki Wacław</v>
          </cell>
          <cell r="E223" t="str">
            <v>Wola Książęca 53</v>
          </cell>
          <cell r="F223" t="str">
            <v>63-220 Kotlin</v>
          </cell>
          <cell r="G223" t="str">
            <v>Kotlin</v>
          </cell>
          <cell r="H223" t="str">
            <v>Jarocin</v>
          </cell>
          <cell r="I223" t="str">
            <v>Witaszyce</v>
          </cell>
          <cell r="J223" t="str">
            <v>121 i</v>
          </cell>
          <cell r="K223">
            <v>1.4</v>
          </cell>
          <cell r="L223" t="str">
            <v>ł</v>
          </cell>
          <cell r="M223" t="str">
            <v>IV</v>
          </cell>
          <cell r="O223" t="str">
            <v>D</v>
          </cell>
          <cell r="Q223" t="str">
            <v>Tumidaj</v>
          </cell>
          <cell r="R223" t="str">
            <v>łIVD</v>
          </cell>
          <cell r="S223" t="str">
            <v/>
          </cell>
          <cell r="T223" t="str">
            <v/>
          </cell>
          <cell r="U223" t="str">
            <v/>
          </cell>
          <cell r="V223">
            <v>1.5</v>
          </cell>
          <cell r="W223">
            <v>2.1</v>
          </cell>
          <cell r="X223">
            <v>37.19</v>
          </cell>
          <cell r="Y223">
            <v>78.099999999999994</v>
          </cell>
          <cell r="Z223">
            <v>1</v>
          </cell>
          <cell r="AA223" t="str">
            <v>ł1IV</v>
          </cell>
        </row>
        <row r="224">
          <cell r="A224" t="str">
            <v>.1</v>
          </cell>
          <cell r="C224">
            <v>1</v>
          </cell>
          <cell r="D224" t="str">
            <v>brak</v>
          </cell>
          <cell r="H224" t="str">
            <v>Jarocin</v>
          </cell>
          <cell r="I224" t="str">
            <v>Witaszyce</v>
          </cell>
          <cell r="J224" t="str">
            <v>118 o</v>
          </cell>
          <cell r="K224">
            <v>2.34</v>
          </cell>
          <cell r="L224" t="str">
            <v>r</v>
          </cell>
          <cell r="M224" t="str">
            <v>V</v>
          </cell>
          <cell r="O224" t="str">
            <v>F</v>
          </cell>
          <cell r="P224" t="str">
            <v>poletko zgryzowe</v>
          </cell>
          <cell r="Q224" t="str">
            <v>Tumidaj</v>
          </cell>
          <cell r="R224" t="str">
            <v>rVF</v>
          </cell>
          <cell r="S224">
            <v>1</v>
          </cell>
          <cell r="T224" t="str">
            <v>r1V</v>
          </cell>
          <cell r="U224">
            <v>0.82</v>
          </cell>
          <cell r="V224">
            <v>0</v>
          </cell>
          <cell r="W224">
            <v>0</v>
          </cell>
          <cell r="X224">
            <v>37.19</v>
          </cell>
          <cell r="Y224">
            <v>0</v>
          </cell>
          <cell r="Z224">
            <v>1</v>
          </cell>
          <cell r="AA224" t="str">
            <v>r1V</v>
          </cell>
        </row>
        <row r="225">
          <cell r="A225" t="str">
            <v>821.1</v>
          </cell>
          <cell r="B225">
            <v>821</v>
          </cell>
          <cell r="C225">
            <v>1</v>
          </cell>
          <cell r="D225" t="str">
            <v>Koło Łowieckie nr 29</v>
          </cell>
          <cell r="E225" t="str">
            <v>ul.Estkowskiego 41</v>
          </cell>
          <cell r="F225" t="str">
            <v>63-200 Jarocin</v>
          </cell>
          <cell r="G225" t="str">
            <v>Jarocin</v>
          </cell>
          <cell r="H225" t="str">
            <v>Jarocin</v>
          </cell>
          <cell r="I225" t="str">
            <v>Witaszyce</v>
          </cell>
          <cell r="J225" t="str">
            <v>118 t</v>
          </cell>
          <cell r="K225">
            <v>0.7</v>
          </cell>
          <cell r="L225" t="str">
            <v>r</v>
          </cell>
          <cell r="M225" t="str">
            <v>V</v>
          </cell>
          <cell r="O225" t="str">
            <v>E</v>
          </cell>
          <cell r="P225" t="str">
            <v>poletko zgryzowe</v>
          </cell>
          <cell r="Q225" t="str">
            <v>Tumidaj</v>
          </cell>
          <cell r="R225" t="str">
            <v>rVE</v>
          </cell>
          <cell r="S225" t="str">
            <v/>
          </cell>
          <cell r="T225" t="str">
            <v/>
          </cell>
          <cell r="U225" t="str">
            <v/>
          </cell>
          <cell r="V225">
            <v>1.25</v>
          </cell>
          <cell r="W225">
            <v>0</v>
          </cell>
          <cell r="X225">
            <v>37.19</v>
          </cell>
          <cell r="Y225">
            <v>0</v>
          </cell>
          <cell r="Z225">
            <v>1</v>
          </cell>
          <cell r="AA225" t="str">
            <v>r1V</v>
          </cell>
        </row>
        <row r="226">
          <cell r="A226" t="str">
            <v>821.2</v>
          </cell>
          <cell r="B226">
            <v>821</v>
          </cell>
          <cell r="C226">
            <v>2</v>
          </cell>
          <cell r="D226" t="str">
            <v>Koło Łowieckie nr 29</v>
          </cell>
          <cell r="E226" t="str">
            <v>ul.Estkowskiego 41</v>
          </cell>
          <cell r="F226" t="str">
            <v>63-200 Jarocin</v>
          </cell>
          <cell r="G226" t="str">
            <v>Jarocin</v>
          </cell>
          <cell r="H226" t="str">
            <v>Jarocin</v>
          </cell>
          <cell r="I226" t="str">
            <v>Witaszyce</v>
          </cell>
          <cell r="J226" t="str">
            <v>126 g</v>
          </cell>
          <cell r="K226">
            <v>0.51</v>
          </cell>
          <cell r="L226" t="str">
            <v>r</v>
          </cell>
          <cell r="M226" t="str">
            <v>V</v>
          </cell>
          <cell r="O226" t="str">
            <v>E</v>
          </cell>
          <cell r="P226" t="str">
            <v>umowa aktualna</v>
          </cell>
          <cell r="Q226" t="str">
            <v>Tumidaj</v>
          </cell>
          <cell r="R226" t="str">
            <v>rVE</v>
          </cell>
          <cell r="S226" t="str">
            <v/>
          </cell>
          <cell r="T226" t="str">
            <v/>
          </cell>
          <cell r="U226" t="str">
            <v/>
          </cell>
          <cell r="V226">
            <v>1.25</v>
          </cell>
          <cell r="W226">
            <v>0.64</v>
          </cell>
          <cell r="X226">
            <v>37.19</v>
          </cell>
          <cell r="Y226">
            <v>23.8</v>
          </cell>
          <cell r="Z226">
            <v>1</v>
          </cell>
          <cell r="AA226" t="str">
            <v>r1V</v>
          </cell>
        </row>
        <row r="227">
          <cell r="A227" t="str">
            <v>1477.1</v>
          </cell>
          <cell r="B227">
            <v>1477</v>
          </cell>
          <cell r="C227">
            <v>1</v>
          </cell>
          <cell r="D227" t="str">
            <v>Kubasik Zdzisław</v>
          </cell>
          <cell r="E227" t="str">
            <v>Wola Książęca 34</v>
          </cell>
          <cell r="F227" t="str">
            <v>63-220 Kotlin</v>
          </cell>
          <cell r="G227" t="str">
            <v>Kotlin</v>
          </cell>
          <cell r="H227" t="str">
            <v>Jarocin</v>
          </cell>
          <cell r="I227" t="str">
            <v>Witaszyce</v>
          </cell>
          <cell r="J227" t="str">
            <v>121 m</v>
          </cell>
          <cell r="K227">
            <v>0.9</v>
          </cell>
          <cell r="L227" t="str">
            <v>r</v>
          </cell>
          <cell r="M227" t="str">
            <v>V</v>
          </cell>
          <cell r="O227" t="str">
            <v>D</v>
          </cell>
          <cell r="Q227" t="str">
            <v>Tumidaj</v>
          </cell>
          <cell r="R227" t="str">
            <v>rVD</v>
          </cell>
          <cell r="S227" t="str">
            <v/>
          </cell>
          <cell r="T227" t="str">
            <v/>
          </cell>
          <cell r="U227" t="str">
            <v/>
          </cell>
          <cell r="V227">
            <v>1.25</v>
          </cell>
          <cell r="W227">
            <v>1.1299999999999999</v>
          </cell>
          <cell r="X227">
            <v>37.19</v>
          </cell>
          <cell r="Y227">
            <v>42.02</v>
          </cell>
          <cell r="Z227">
            <v>1</v>
          </cell>
          <cell r="AA227" t="str">
            <v>r1V</v>
          </cell>
        </row>
        <row r="228">
          <cell r="A228" t="str">
            <v>685.1</v>
          </cell>
          <cell r="B228">
            <v>685</v>
          </cell>
          <cell r="C228">
            <v>1</v>
          </cell>
          <cell r="D228" t="str">
            <v>Rogowicz Stanisław</v>
          </cell>
          <cell r="E228" t="str">
            <v>Wola Książęca 46</v>
          </cell>
          <cell r="F228" t="str">
            <v>63-220 Kotlin</v>
          </cell>
          <cell r="G228" t="str">
            <v>Kotlin</v>
          </cell>
          <cell r="H228" t="str">
            <v>Jarocin</v>
          </cell>
          <cell r="I228" t="str">
            <v>Witaszyce</v>
          </cell>
          <cell r="J228" t="str">
            <v>121 m</v>
          </cell>
          <cell r="K228">
            <v>0.95</v>
          </cell>
          <cell r="L228" t="str">
            <v>r</v>
          </cell>
          <cell r="M228" t="str">
            <v>V</v>
          </cell>
          <cell r="O228" t="str">
            <v>A</v>
          </cell>
          <cell r="Q228" t="str">
            <v>Tumidaj</v>
          </cell>
          <cell r="R228" t="str">
            <v>rVA</v>
          </cell>
          <cell r="S228">
            <v>1</v>
          </cell>
          <cell r="T228" t="str">
            <v>r1V</v>
          </cell>
          <cell r="U228">
            <v>0.33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</v>
          </cell>
          <cell r="AA228" t="str">
            <v>r1V</v>
          </cell>
        </row>
        <row r="229">
          <cell r="A229" t="str">
            <v>1535.1</v>
          </cell>
          <cell r="B229">
            <v>1535</v>
          </cell>
          <cell r="C229">
            <v>1</v>
          </cell>
          <cell r="D229" t="str">
            <v>Smolinska Teresa</v>
          </cell>
          <cell r="E229" t="str">
            <v>Wola Książęca 90</v>
          </cell>
          <cell r="F229" t="str">
            <v>63-220 Kotlin</v>
          </cell>
          <cell r="G229" t="str">
            <v>Kotlin</v>
          </cell>
          <cell r="H229" t="str">
            <v>Jarocin</v>
          </cell>
          <cell r="I229" t="str">
            <v>Witaszyce</v>
          </cell>
          <cell r="J229" t="str">
            <v>121 m</v>
          </cell>
          <cell r="K229">
            <v>0.97</v>
          </cell>
          <cell r="L229" t="str">
            <v>r</v>
          </cell>
          <cell r="M229" t="str">
            <v>V</v>
          </cell>
          <cell r="O229" t="str">
            <v>D</v>
          </cell>
          <cell r="Q229" t="str">
            <v>Tumidaj</v>
          </cell>
          <cell r="R229" t="str">
            <v>rVD</v>
          </cell>
          <cell r="S229" t="str">
            <v/>
          </cell>
          <cell r="T229" t="str">
            <v/>
          </cell>
          <cell r="U229" t="str">
            <v/>
          </cell>
          <cell r="V229">
            <v>1.25</v>
          </cell>
          <cell r="W229">
            <v>1.21</v>
          </cell>
          <cell r="X229">
            <v>37.19</v>
          </cell>
          <cell r="Y229">
            <v>45</v>
          </cell>
          <cell r="Z229">
            <v>1</v>
          </cell>
          <cell r="AA229" t="str">
            <v>r1V</v>
          </cell>
        </row>
        <row r="230">
          <cell r="A230" t="str">
            <v>.1</v>
          </cell>
          <cell r="C230">
            <v>1</v>
          </cell>
          <cell r="D230" t="str">
            <v>brak</v>
          </cell>
          <cell r="H230" t="str">
            <v>Jarocin</v>
          </cell>
          <cell r="I230" t="str">
            <v>Witaszyczki</v>
          </cell>
          <cell r="J230" t="str">
            <v>150 h</v>
          </cell>
          <cell r="K230">
            <v>0.21</v>
          </cell>
          <cell r="L230" t="str">
            <v>r</v>
          </cell>
          <cell r="M230" t="str">
            <v>IV</v>
          </cell>
          <cell r="N230" t="str">
            <v>a</v>
          </cell>
          <cell r="O230" t="str">
            <v>F</v>
          </cell>
          <cell r="P230" t="str">
            <v>brak użytkownika</v>
          </cell>
          <cell r="Q230" t="str">
            <v>Tumidaj</v>
          </cell>
          <cell r="R230" t="str">
            <v>rIVF</v>
          </cell>
          <cell r="S230">
            <v>1</v>
          </cell>
          <cell r="T230" t="str">
            <v>r1IVa</v>
          </cell>
          <cell r="U230">
            <v>0.23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</v>
          </cell>
          <cell r="AA230" t="str">
            <v>r1IVa</v>
          </cell>
        </row>
        <row r="231">
          <cell r="A231" t="str">
            <v>.2</v>
          </cell>
          <cell r="C231">
            <v>2</v>
          </cell>
          <cell r="D231" t="str">
            <v>brak</v>
          </cell>
          <cell r="H231" t="str">
            <v>Jarocin</v>
          </cell>
          <cell r="I231" t="str">
            <v>Witaszyczki</v>
          </cell>
          <cell r="J231" t="str">
            <v>150 g</v>
          </cell>
          <cell r="K231">
            <v>0.16</v>
          </cell>
          <cell r="L231" t="str">
            <v>s</v>
          </cell>
          <cell r="M231" t="str">
            <v>IV</v>
          </cell>
          <cell r="N231" t="str">
            <v>a</v>
          </cell>
          <cell r="O231" t="str">
            <v>F</v>
          </cell>
          <cell r="P231" t="str">
            <v>brak użytkownika (a)</v>
          </cell>
          <cell r="Q231" t="str">
            <v>Tumidaj</v>
          </cell>
          <cell r="R231" t="str">
            <v>sIVF</v>
          </cell>
          <cell r="S231">
            <v>1</v>
          </cell>
          <cell r="T231" t="str">
            <v>s1IVa</v>
          </cell>
          <cell r="U231">
            <v>0.18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</v>
          </cell>
          <cell r="AA231" t="str">
            <v>s1IVa</v>
          </cell>
        </row>
        <row r="232">
          <cell r="A232" t="str">
            <v>3257.1</v>
          </cell>
          <cell r="B232">
            <v>3257</v>
          </cell>
          <cell r="C232">
            <v>1</v>
          </cell>
          <cell r="D232" t="str">
            <v>Kaczmarek Roman</v>
          </cell>
          <cell r="E232" t="str">
            <v>Wola Książęca 70</v>
          </cell>
          <cell r="F232" t="str">
            <v>63-220 Kotlin</v>
          </cell>
          <cell r="G232" t="str">
            <v>Kotlin</v>
          </cell>
          <cell r="H232" t="str">
            <v>Jarocin</v>
          </cell>
          <cell r="I232" t="str">
            <v>Witaszyczki</v>
          </cell>
          <cell r="J232" t="str">
            <v>143 b1</v>
          </cell>
          <cell r="K232">
            <v>0.91</v>
          </cell>
          <cell r="L232" t="str">
            <v>r</v>
          </cell>
          <cell r="M232" t="str">
            <v>IV</v>
          </cell>
          <cell r="N232" t="str">
            <v>a</v>
          </cell>
          <cell r="O232" t="str">
            <v>D</v>
          </cell>
          <cell r="Q232" t="str">
            <v>Tumidaj</v>
          </cell>
          <cell r="R232" t="str">
            <v>rIVD</v>
          </cell>
          <cell r="S232" t="str">
            <v/>
          </cell>
          <cell r="T232" t="str">
            <v/>
          </cell>
          <cell r="U232" t="str">
            <v/>
          </cell>
          <cell r="V232">
            <v>1.5</v>
          </cell>
          <cell r="W232">
            <v>1.37</v>
          </cell>
          <cell r="X232">
            <v>37.19</v>
          </cell>
          <cell r="Y232">
            <v>50.95</v>
          </cell>
          <cell r="Z232">
            <v>1</v>
          </cell>
          <cell r="AA232" t="str">
            <v>r1IVa</v>
          </cell>
        </row>
        <row r="233">
          <cell r="A233" t="str">
            <v>3257.2</v>
          </cell>
          <cell r="B233">
            <v>3257</v>
          </cell>
          <cell r="C233">
            <v>2</v>
          </cell>
          <cell r="D233" t="str">
            <v>Kaczmarek Roman</v>
          </cell>
          <cell r="E233" t="str">
            <v>Wola Książęca 70</v>
          </cell>
          <cell r="F233" t="str">
            <v>63-220 Kotlin</v>
          </cell>
          <cell r="G233" t="str">
            <v>Kotlin</v>
          </cell>
          <cell r="H233" t="str">
            <v>Jarocin</v>
          </cell>
          <cell r="I233" t="str">
            <v>Witaszyczki</v>
          </cell>
          <cell r="J233" t="str">
            <v>143 b1</v>
          </cell>
          <cell r="K233">
            <v>0.39</v>
          </cell>
          <cell r="L233" t="str">
            <v>r</v>
          </cell>
          <cell r="M233" t="str">
            <v>IV</v>
          </cell>
          <cell r="N233" t="str">
            <v>a</v>
          </cell>
          <cell r="O233" t="str">
            <v>D</v>
          </cell>
          <cell r="Q233" t="str">
            <v>Tumidaj</v>
          </cell>
          <cell r="R233" t="str">
            <v>rIVD</v>
          </cell>
          <cell r="S233" t="str">
            <v/>
          </cell>
          <cell r="T233" t="str">
            <v/>
          </cell>
          <cell r="U233" t="str">
            <v/>
          </cell>
          <cell r="V233">
            <v>1.5</v>
          </cell>
          <cell r="W233">
            <v>0.59</v>
          </cell>
          <cell r="X233">
            <v>37.19</v>
          </cell>
          <cell r="Y233">
            <v>21.94</v>
          </cell>
          <cell r="Z233">
            <v>1</v>
          </cell>
          <cell r="AA233" t="str">
            <v>r1IVa</v>
          </cell>
        </row>
        <row r="234">
          <cell r="A234" t="str">
            <v>1504.1</v>
          </cell>
          <cell r="B234">
            <v>1504</v>
          </cell>
          <cell r="C234">
            <v>1</v>
          </cell>
          <cell r="D234" t="str">
            <v>Niemczyk Włodzimierz</v>
          </cell>
          <cell r="E234" t="str">
            <v>Witaszyczki 11</v>
          </cell>
          <cell r="F234" t="str">
            <v>63-230 Witaszyce</v>
          </cell>
          <cell r="G234" t="str">
            <v>Jarocin</v>
          </cell>
          <cell r="H234" t="str">
            <v>Jarocin</v>
          </cell>
          <cell r="I234" t="str">
            <v>Witaszyczki</v>
          </cell>
          <cell r="J234" t="str">
            <v>143 b1</v>
          </cell>
          <cell r="K234">
            <v>3.3</v>
          </cell>
          <cell r="L234" t="str">
            <v>r</v>
          </cell>
          <cell r="M234" t="str">
            <v>IV</v>
          </cell>
          <cell r="N234" t="str">
            <v>a</v>
          </cell>
          <cell r="O234" t="str">
            <v>D</v>
          </cell>
          <cell r="Q234" t="str">
            <v>Tumidaj</v>
          </cell>
          <cell r="R234" t="str">
            <v>rIVD</v>
          </cell>
          <cell r="S234" t="str">
            <v/>
          </cell>
          <cell r="T234" t="str">
            <v/>
          </cell>
          <cell r="U234" t="str">
            <v/>
          </cell>
          <cell r="V234">
            <v>1.5</v>
          </cell>
          <cell r="W234">
            <v>4.95</v>
          </cell>
          <cell r="X234">
            <v>37.19</v>
          </cell>
          <cell r="Y234">
            <v>184.09</v>
          </cell>
          <cell r="Z234">
            <v>1</v>
          </cell>
          <cell r="AA234" t="str">
            <v>r1IVa</v>
          </cell>
        </row>
        <row r="235">
          <cell r="A235" t="str">
            <v>1199.1</v>
          </cell>
          <cell r="B235">
            <v>1199</v>
          </cell>
          <cell r="C235">
            <v>1</v>
          </cell>
          <cell r="D235" t="str">
            <v>Szpera Ryszard</v>
          </cell>
          <cell r="E235" t="str">
            <v>Witaszyczki 1</v>
          </cell>
          <cell r="F235" t="str">
            <v>63-230 Witaszyce</v>
          </cell>
          <cell r="G235" t="str">
            <v>Jarocin</v>
          </cell>
          <cell r="H235" t="str">
            <v>Jarocin</v>
          </cell>
          <cell r="I235" t="str">
            <v>Witaszyczki</v>
          </cell>
          <cell r="J235" t="str">
            <v>143 b1</v>
          </cell>
          <cell r="K235">
            <v>1</v>
          </cell>
          <cell r="L235" t="str">
            <v>r</v>
          </cell>
          <cell r="M235" t="str">
            <v>IV</v>
          </cell>
          <cell r="N235" t="str">
            <v>a</v>
          </cell>
          <cell r="O235" t="str">
            <v>D</v>
          </cell>
          <cell r="Q235" t="str">
            <v>Tumidaj</v>
          </cell>
          <cell r="R235" t="str">
            <v>rIVD</v>
          </cell>
          <cell r="S235" t="str">
            <v/>
          </cell>
          <cell r="T235" t="str">
            <v/>
          </cell>
          <cell r="U235" t="str">
            <v/>
          </cell>
          <cell r="V235">
            <v>1.5</v>
          </cell>
          <cell r="W235">
            <v>1.5</v>
          </cell>
          <cell r="X235">
            <v>37.19</v>
          </cell>
          <cell r="Y235">
            <v>55.79</v>
          </cell>
          <cell r="Z235">
            <v>1</v>
          </cell>
          <cell r="AA235" t="str">
            <v>r1IVa</v>
          </cell>
        </row>
        <row r="236">
          <cell r="A236" t="str">
            <v>1199.2</v>
          </cell>
          <cell r="B236">
            <v>1199</v>
          </cell>
          <cell r="C236">
            <v>2</v>
          </cell>
          <cell r="D236" t="str">
            <v>Szpera Ryszard</v>
          </cell>
          <cell r="E236" t="str">
            <v>Witaszyczki 1</v>
          </cell>
          <cell r="F236" t="str">
            <v>63-230 Witaszyce</v>
          </cell>
          <cell r="G236" t="str">
            <v>Jarocin</v>
          </cell>
          <cell r="H236" t="str">
            <v>Jarocin</v>
          </cell>
          <cell r="I236" t="str">
            <v>Witaszyczki</v>
          </cell>
          <cell r="J236" t="str">
            <v>143 b2</v>
          </cell>
          <cell r="K236">
            <v>7.0000000000000007E-2</v>
          </cell>
          <cell r="L236" t="str">
            <v>r</v>
          </cell>
          <cell r="M236" t="str">
            <v>IV</v>
          </cell>
          <cell r="N236" t="str">
            <v>a</v>
          </cell>
          <cell r="O236" t="str">
            <v>D</v>
          </cell>
          <cell r="Q236" t="str">
            <v>Tumidaj</v>
          </cell>
          <cell r="R236" t="str">
            <v>rIVD</v>
          </cell>
          <cell r="S236" t="str">
            <v/>
          </cell>
          <cell r="T236" t="str">
            <v/>
          </cell>
          <cell r="U236" t="str">
            <v/>
          </cell>
          <cell r="V236">
            <v>1.5</v>
          </cell>
          <cell r="W236">
            <v>0.11</v>
          </cell>
          <cell r="X236">
            <v>37.19</v>
          </cell>
          <cell r="Y236">
            <v>4.09</v>
          </cell>
          <cell r="Z236">
            <v>1</v>
          </cell>
          <cell r="AA236" t="str">
            <v>r1IVa</v>
          </cell>
        </row>
        <row r="237">
          <cell r="A237" t="str">
            <v>1504.1</v>
          </cell>
          <cell r="B237">
            <v>1504</v>
          </cell>
          <cell r="C237">
            <v>1</v>
          </cell>
          <cell r="D237" t="str">
            <v>Niemczyk Włodzimierz</v>
          </cell>
          <cell r="E237" t="str">
            <v>Witaszyczki 11</v>
          </cell>
          <cell r="F237" t="str">
            <v>63-230 Witaszyce</v>
          </cell>
          <cell r="G237" t="str">
            <v>Jarocin</v>
          </cell>
          <cell r="H237" t="str">
            <v>Jarocin</v>
          </cell>
          <cell r="I237" t="str">
            <v>Witaszyczki</v>
          </cell>
          <cell r="J237" t="str">
            <v>143 b2</v>
          </cell>
          <cell r="K237">
            <v>0.4</v>
          </cell>
          <cell r="L237" t="str">
            <v>r</v>
          </cell>
          <cell r="M237" t="str">
            <v>V</v>
          </cell>
          <cell r="O237" t="str">
            <v>D</v>
          </cell>
          <cell r="Q237" t="str">
            <v>Tumidaj</v>
          </cell>
          <cell r="R237" t="str">
            <v>rVD</v>
          </cell>
          <cell r="S237" t="str">
            <v/>
          </cell>
          <cell r="T237" t="str">
            <v/>
          </cell>
          <cell r="U237" t="str">
            <v/>
          </cell>
          <cell r="V237">
            <v>1.25</v>
          </cell>
          <cell r="W237">
            <v>0.5</v>
          </cell>
          <cell r="X237">
            <v>37.19</v>
          </cell>
          <cell r="Y237">
            <v>18.600000000000001</v>
          </cell>
          <cell r="Z237">
            <v>1</v>
          </cell>
          <cell r="AA237" t="str">
            <v>r1V</v>
          </cell>
        </row>
        <row r="238">
          <cell r="A238" t="str">
            <v>1199.1</v>
          </cell>
          <cell r="B238">
            <v>1199</v>
          </cell>
          <cell r="C238">
            <v>1</v>
          </cell>
          <cell r="D238" t="str">
            <v>Szpera Ryszard</v>
          </cell>
          <cell r="E238" t="str">
            <v>Witaszyczki 1</v>
          </cell>
          <cell r="F238" t="str">
            <v>63-230 Witaszyce</v>
          </cell>
          <cell r="G238" t="str">
            <v>Jarocin</v>
          </cell>
          <cell r="H238" t="str">
            <v>Jarocin</v>
          </cell>
          <cell r="I238" t="str">
            <v>Witaszyczki</v>
          </cell>
          <cell r="J238" t="str">
            <v>143 b2</v>
          </cell>
          <cell r="K238">
            <v>1.4</v>
          </cell>
          <cell r="L238" t="str">
            <v>r</v>
          </cell>
          <cell r="M238" t="str">
            <v>V</v>
          </cell>
          <cell r="O238" t="str">
            <v>D</v>
          </cell>
          <cell r="Q238" t="str">
            <v>Tumidaj</v>
          </cell>
          <cell r="R238" t="str">
            <v>rVD</v>
          </cell>
          <cell r="S238" t="str">
            <v/>
          </cell>
          <cell r="T238" t="str">
            <v/>
          </cell>
          <cell r="U238" t="str">
            <v/>
          </cell>
          <cell r="V238">
            <v>1.25</v>
          </cell>
          <cell r="W238">
            <v>1.75</v>
          </cell>
          <cell r="X238">
            <v>37.19</v>
          </cell>
          <cell r="Y238">
            <v>65.08</v>
          </cell>
          <cell r="Z238">
            <v>1</v>
          </cell>
          <cell r="AA238" t="str">
            <v>r1V</v>
          </cell>
        </row>
        <row r="239">
          <cell r="A239" t="str">
            <v>1448.1</v>
          </cell>
          <cell r="B239">
            <v>1448</v>
          </cell>
          <cell r="C239">
            <v>1</v>
          </cell>
          <cell r="D239" t="str">
            <v>Grzybowski Rafał</v>
          </cell>
          <cell r="E239" t="str">
            <v>Zakrzew 72</v>
          </cell>
          <cell r="F239" t="str">
            <v>63-230 Witaszyce</v>
          </cell>
          <cell r="G239" t="str">
            <v>Jarocin</v>
          </cell>
          <cell r="H239" t="str">
            <v>Jarocin</v>
          </cell>
          <cell r="I239" t="str">
            <v>Zakrzew</v>
          </cell>
          <cell r="J239" t="str">
            <v>159 g</v>
          </cell>
          <cell r="K239">
            <v>0.93</v>
          </cell>
          <cell r="L239" t="str">
            <v>r</v>
          </cell>
          <cell r="M239" t="str">
            <v>V</v>
          </cell>
          <cell r="O239" t="str">
            <v>D</v>
          </cell>
          <cell r="Q239" t="str">
            <v>Tumidaj</v>
          </cell>
          <cell r="R239" t="str">
            <v>rVD</v>
          </cell>
          <cell r="S239" t="str">
            <v/>
          </cell>
          <cell r="T239" t="str">
            <v/>
          </cell>
          <cell r="U239" t="str">
            <v/>
          </cell>
          <cell r="V239">
            <v>1.25</v>
          </cell>
          <cell r="W239">
            <v>1.1599999999999999</v>
          </cell>
          <cell r="X239">
            <v>37.19</v>
          </cell>
          <cell r="Y239">
            <v>43.14</v>
          </cell>
          <cell r="Z239">
            <v>1</v>
          </cell>
          <cell r="AA239" t="str">
            <v>r1V</v>
          </cell>
        </row>
        <row r="240">
          <cell r="A240" t="str">
            <v>617.1</v>
          </cell>
          <cell r="B240">
            <v>617</v>
          </cell>
          <cell r="C240">
            <v>1</v>
          </cell>
          <cell r="D240" t="str">
            <v>Januszewski Stanisław</v>
          </cell>
          <cell r="E240" t="str">
            <v>Zakrzew 86</v>
          </cell>
          <cell r="F240" t="str">
            <v>63-230 Witaszyce</v>
          </cell>
          <cell r="G240" t="str">
            <v>Jarocin</v>
          </cell>
          <cell r="H240" t="str">
            <v>Jarocin</v>
          </cell>
          <cell r="I240" t="str">
            <v>Zakrzew</v>
          </cell>
          <cell r="J240" t="str">
            <v>159 a</v>
          </cell>
          <cell r="K240">
            <v>0.5</v>
          </cell>
          <cell r="L240" t="str">
            <v>r</v>
          </cell>
          <cell r="M240" t="str">
            <v>V</v>
          </cell>
          <cell r="O240" t="str">
            <v>A</v>
          </cell>
          <cell r="Q240" t="str">
            <v>Tumidaj</v>
          </cell>
          <cell r="R240" t="str">
            <v>rVA</v>
          </cell>
          <cell r="S240">
            <v>1</v>
          </cell>
          <cell r="T240" t="str">
            <v>r1V</v>
          </cell>
          <cell r="U240">
            <v>0.18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 t="str">
            <v>r1V</v>
          </cell>
        </row>
        <row r="241">
          <cell r="A241" t="str">
            <v>.1</v>
          </cell>
          <cell r="C241">
            <v>1</v>
          </cell>
          <cell r="D241" t="str">
            <v>brak</v>
          </cell>
          <cell r="H241" t="str">
            <v>Jarocin m.</v>
          </cell>
          <cell r="I241" t="str">
            <v>Jarocin</v>
          </cell>
          <cell r="J241" t="str">
            <v>241 a</v>
          </cell>
          <cell r="K241">
            <v>0.06</v>
          </cell>
          <cell r="L241" t="str">
            <v>r</v>
          </cell>
          <cell r="M241" t="str">
            <v>IV</v>
          </cell>
          <cell r="N241" t="str">
            <v>a</v>
          </cell>
          <cell r="O241" t="str">
            <v>F</v>
          </cell>
          <cell r="P241" t="str">
            <v>grunt przy bloku ul. Kościuszki 1</v>
          </cell>
          <cell r="Q241" t="str">
            <v>Roszków</v>
          </cell>
          <cell r="R241" t="str">
            <v>rIVF</v>
          </cell>
          <cell r="S241">
            <v>1</v>
          </cell>
          <cell r="T241" t="str">
            <v>r1IVa</v>
          </cell>
          <cell r="U241">
            <v>7.0000000000000007E-2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 t="str">
            <v>r1IVa</v>
          </cell>
        </row>
        <row r="242">
          <cell r="A242" t="str">
            <v>.2</v>
          </cell>
          <cell r="C242">
            <v>2</v>
          </cell>
          <cell r="D242" t="str">
            <v>brak</v>
          </cell>
          <cell r="H242" t="str">
            <v>Jarocin m.</v>
          </cell>
          <cell r="I242" t="str">
            <v>Jarocin</v>
          </cell>
          <cell r="J242" t="str">
            <v>236 a</v>
          </cell>
          <cell r="K242">
            <v>0.27</v>
          </cell>
          <cell r="L242" t="str">
            <v>r</v>
          </cell>
          <cell r="M242" t="str">
            <v>V</v>
          </cell>
          <cell r="O242" t="str">
            <v>F</v>
          </cell>
          <cell r="P242" t="str">
            <v>?</v>
          </cell>
          <cell r="Q242" t="str">
            <v>Roszków</v>
          </cell>
          <cell r="R242" t="str">
            <v>rVF</v>
          </cell>
          <cell r="S242">
            <v>1</v>
          </cell>
          <cell r="T242" t="str">
            <v>r1V</v>
          </cell>
          <cell r="U242">
            <v>0.09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 t="str">
            <v>r1V</v>
          </cell>
        </row>
        <row r="243">
          <cell r="A243" t="str">
            <v>.3</v>
          </cell>
          <cell r="C243">
            <v>3</v>
          </cell>
          <cell r="D243" t="str">
            <v>N-ctwo</v>
          </cell>
          <cell r="E243" t="str">
            <v>ul.Kościuszki 43</v>
          </cell>
          <cell r="F243" t="str">
            <v>63-200 Jarocin</v>
          </cell>
          <cell r="G243" t="str">
            <v>Jarocin</v>
          </cell>
          <cell r="H243" t="str">
            <v>Jarocin m.</v>
          </cell>
          <cell r="I243" t="str">
            <v>Jarocin</v>
          </cell>
          <cell r="J243" t="str">
            <v>236 c</v>
          </cell>
          <cell r="K243">
            <v>0.78</v>
          </cell>
          <cell r="L243" t="str">
            <v>r</v>
          </cell>
          <cell r="M243" t="str">
            <v>V</v>
          </cell>
          <cell r="O243" t="str">
            <v>F</v>
          </cell>
          <cell r="P243" t="str">
            <v>ogr.działk.</v>
          </cell>
          <cell r="Q243" t="str">
            <v>Roszków</v>
          </cell>
          <cell r="R243" t="str">
            <v>rVF</v>
          </cell>
          <cell r="S243">
            <v>1</v>
          </cell>
          <cell r="T243" t="str">
            <v>r1V</v>
          </cell>
          <cell r="U243">
            <v>0.27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 t="str">
            <v>r1V</v>
          </cell>
        </row>
        <row r="244">
          <cell r="A244" t="str">
            <v>.4</v>
          </cell>
          <cell r="C244">
            <v>4</v>
          </cell>
          <cell r="D244" t="str">
            <v>brak</v>
          </cell>
          <cell r="H244" t="str">
            <v>Kołaczkowo</v>
          </cell>
          <cell r="I244" t="str">
            <v>Gorazdowo</v>
          </cell>
          <cell r="J244" t="str">
            <v>21 g</v>
          </cell>
          <cell r="K244">
            <v>1.02</v>
          </cell>
          <cell r="L244" t="str">
            <v>ł</v>
          </cell>
          <cell r="M244" t="str">
            <v>IV</v>
          </cell>
          <cell r="O244" t="str">
            <v>F</v>
          </cell>
          <cell r="Q244" t="str">
            <v>Bieganowo</v>
          </cell>
          <cell r="R244" t="str">
            <v>łIVF</v>
          </cell>
          <cell r="S244">
            <v>1</v>
          </cell>
          <cell r="T244" t="str">
            <v>ł1IV</v>
          </cell>
          <cell r="U244">
            <v>0.77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 t="str">
            <v>ł1IV</v>
          </cell>
        </row>
        <row r="245">
          <cell r="A245" t="str">
            <v>.5</v>
          </cell>
          <cell r="C245">
            <v>5</v>
          </cell>
          <cell r="D245" t="str">
            <v>brak</v>
          </cell>
          <cell r="H245" t="str">
            <v>Kołaczkowo</v>
          </cell>
          <cell r="I245" t="str">
            <v>Gorazdowo</v>
          </cell>
          <cell r="J245" t="str">
            <v>22 g</v>
          </cell>
          <cell r="K245">
            <v>1.62</v>
          </cell>
          <cell r="L245" t="str">
            <v>ł</v>
          </cell>
          <cell r="M245" t="str">
            <v>IV</v>
          </cell>
          <cell r="O245" t="str">
            <v>F</v>
          </cell>
          <cell r="Q245" t="str">
            <v>Bieganowo</v>
          </cell>
          <cell r="R245" t="str">
            <v>łIVF</v>
          </cell>
          <cell r="S245">
            <v>1</v>
          </cell>
          <cell r="T245" t="str">
            <v>ł1IV</v>
          </cell>
          <cell r="U245">
            <v>1.22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 t="str">
            <v>ł1IV</v>
          </cell>
        </row>
        <row r="246">
          <cell r="A246" t="str">
            <v>3253.1</v>
          </cell>
          <cell r="B246">
            <v>3253</v>
          </cell>
          <cell r="C246">
            <v>1</v>
          </cell>
          <cell r="D246" t="str">
            <v>Krzyżaniak Sławomir</v>
          </cell>
          <cell r="E246" t="str">
            <v>Gorazdowo Piaski 21</v>
          </cell>
          <cell r="F246" t="str">
            <v>62-305 Sokolniki</v>
          </cell>
          <cell r="G246" t="str">
            <v>Kołaczkowo</v>
          </cell>
          <cell r="H246" t="str">
            <v>Kołaczkowo</v>
          </cell>
          <cell r="I246" t="str">
            <v>Gorazdowo</v>
          </cell>
          <cell r="J246" t="str">
            <v>22 c</v>
          </cell>
          <cell r="K246">
            <v>0.9</v>
          </cell>
          <cell r="L246" t="str">
            <v>ł</v>
          </cell>
          <cell r="M246" t="str">
            <v>IV</v>
          </cell>
          <cell r="O246" t="str">
            <v>D</v>
          </cell>
          <cell r="Q246" t="str">
            <v>Bieganowo</v>
          </cell>
          <cell r="R246" t="str">
            <v>łIVD</v>
          </cell>
          <cell r="S246" t="str">
            <v/>
          </cell>
          <cell r="T246" t="str">
            <v/>
          </cell>
          <cell r="U246" t="str">
            <v/>
          </cell>
          <cell r="V246">
            <v>1.5</v>
          </cell>
          <cell r="W246">
            <v>1.35</v>
          </cell>
          <cell r="X246">
            <v>37.19</v>
          </cell>
          <cell r="Y246">
            <v>50.21</v>
          </cell>
          <cell r="Z246">
            <v>1</v>
          </cell>
          <cell r="AA246" t="str">
            <v>ł1IV</v>
          </cell>
        </row>
        <row r="247">
          <cell r="A247" t="str">
            <v>3253.2</v>
          </cell>
          <cell r="B247">
            <v>3253</v>
          </cell>
          <cell r="C247">
            <v>2</v>
          </cell>
          <cell r="D247" t="str">
            <v>Krzyżaniak Sławomir</v>
          </cell>
          <cell r="E247" t="str">
            <v>Gorazdowo Piaski 21</v>
          </cell>
          <cell r="F247" t="str">
            <v>62-305 Sokolniki</v>
          </cell>
          <cell r="G247" t="str">
            <v>Kołaczkowo</v>
          </cell>
          <cell r="H247" t="str">
            <v>Kołaczkowo</v>
          </cell>
          <cell r="I247" t="str">
            <v>Gorazdowo</v>
          </cell>
          <cell r="J247" t="str">
            <v>22 f</v>
          </cell>
          <cell r="K247">
            <v>0.72</v>
          </cell>
          <cell r="L247" t="str">
            <v>ł</v>
          </cell>
          <cell r="M247" t="str">
            <v>IV</v>
          </cell>
          <cell r="O247" t="str">
            <v>D</v>
          </cell>
          <cell r="Q247" t="str">
            <v>Bieganowo</v>
          </cell>
          <cell r="R247" t="str">
            <v>łIVD</v>
          </cell>
          <cell r="S247" t="str">
            <v/>
          </cell>
          <cell r="T247" t="str">
            <v/>
          </cell>
          <cell r="U247" t="str">
            <v/>
          </cell>
          <cell r="V247">
            <v>1.5</v>
          </cell>
          <cell r="W247">
            <v>1.08</v>
          </cell>
          <cell r="X247">
            <v>37.19</v>
          </cell>
          <cell r="Y247">
            <v>40.17</v>
          </cell>
          <cell r="Z247">
            <v>1</v>
          </cell>
          <cell r="AA247" t="str">
            <v>ł1IV</v>
          </cell>
        </row>
        <row r="248">
          <cell r="A248" t="str">
            <v>3253.3</v>
          </cell>
          <cell r="B248">
            <v>3253</v>
          </cell>
          <cell r="C248">
            <v>3</v>
          </cell>
          <cell r="D248" t="str">
            <v>Krzyżaniak Sławomir</v>
          </cell>
          <cell r="E248" t="str">
            <v>Gorazdowo Piaski 21</v>
          </cell>
          <cell r="F248" t="str">
            <v>62-305 Sokolniki</v>
          </cell>
          <cell r="G248" t="str">
            <v>Kołaczkowo</v>
          </cell>
          <cell r="H248" t="str">
            <v>Kołaczkowo</v>
          </cell>
          <cell r="I248" t="str">
            <v>Gorazdowo</v>
          </cell>
          <cell r="J248" t="str">
            <v>22 g</v>
          </cell>
          <cell r="K248">
            <v>1.6</v>
          </cell>
          <cell r="L248" t="str">
            <v>ł</v>
          </cell>
          <cell r="M248" t="str">
            <v>IV</v>
          </cell>
          <cell r="O248" t="str">
            <v>D</v>
          </cell>
          <cell r="Q248" t="str">
            <v>Bieganowo</v>
          </cell>
          <cell r="R248" t="str">
            <v>łIVD</v>
          </cell>
          <cell r="S248" t="str">
            <v/>
          </cell>
          <cell r="T248" t="str">
            <v/>
          </cell>
          <cell r="U248" t="str">
            <v/>
          </cell>
          <cell r="V248">
            <v>1.5</v>
          </cell>
          <cell r="W248">
            <v>2.4</v>
          </cell>
          <cell r="X248">
            <v>37.19</v>
          </cell>
          <cell r="Y248">
            <v>89.26</v>
          </cell>
          <cell r="Z248">
            <v>1</v>
          </cell>
          <cell r="AA248" t="str">
            <v>ł1IV</v>
          </cell>
        </row>
        <row r="249">
          <cell r="A249" t="str">
            <v>3253.4</v>
          </cell>
          <cell r="B249">
            <v>3253</v>
          </cell>
          <cell r="C249">
            <v>4</v>
          </cell>
          <cell r="D249" t="str">
            <v>Krzyżaniak Sławomir</v>
          </cell>
          <cell r="E249" t="str">
            <v>Gorazdowo Piaski 21</v>
          </cell>
          <cell r="F249" t="str">
            <v>62-305 Sokolniki</v>
          </cell>
          <cell r="G249" t="str">
            <v>Kołaczkowo</v>
          </cell>
          <cell r="H249" t="str">
            <v>Kołaczkowo</v>
          </cell>
          <cell r="I249" t="str">
            <v>Gorazdowo</v>
          </cell>
          <cell r="J249" t="str">
            <v>22 d</v>
          </cell>
          <cell r="K249">
            <v>0.68</v>
          </cell>
          <cell r="L249" t="str">
            <v>p</v>
          </cell>
          <cell r="M249" t="str">
            <v>V</v>
          </cell>
          <cell r="O249" t="str">
            <v>D</v>
          </cell>
          <cell r="Q249" t="str">
            <v>Bieganowo</v>
          </cell>
          <cell r="R249" t="str">
            <v>pVD</v>
          </cell>
          <cell r="S249" t="str">
            <v/>
          </cell>
          <cell r="T249" t="str">
            <v/>
          </cell>
          <cell r="U249" t="str">
            <v/>
          </cell>
          <cell r="V249">
            <v>0.625</v>
          </cell>
          <cell r="W249">
            <v>0.43</v>
          </cell>
          <cell r="X249">
            <v>37.19</v>
          </cell>
          <cell r="Y249">
            <v>15.99</v>
          </cell>
          <cell r="Z249">
            <v>1</v>
          </cell>
          <cell r="AA249" t="str">
            <v>p1V</v>
          </cell>
        </row>
        <row r="250">
          <cell r="A250" t="str">
            <v>.1</v>
          </cell>
          <cell r="C250">
            <v>1</v>
          </cell>
          <cell r="D250" t="str">
            <v>brak</v>
          </cell>
          <cell r="H250" t="str">
            <v>Kołaczkowo</v>
          </cell>
          <cell r="I250" t="str">
            <v>Gorazdowo</v>
          </cell>
          <cell r="J250" t="str">
            <v>18 c</v>
          </cell>
          <cell r="K250">
            <v>0.28999999999999998</v>
          </cell>
          <cell r="L250" t="str">
            <v>r</v>
          </cell>
          <cell r="M250" t="str">
            <v>VI</v>
          </cell>
          <cell r="O250" t="str">
            <v>F</v>
          </cell>
          <cell r="Q250" t="str">
            <v>Bieganowo</v>
          </cell>
          <cell r="R250" t="str">
            <v>rVIF</v>
          </cell>
          <cell r="S250">
            <v>1</v>
          </cell>
          <cell r="T250" t="str">
            <v>r1VI</v>
          </cell>
          <cell r="U250">
            <v>0.06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 t="str">
            <v>r1VI</v>
          </cell>
        </row>
        <row r="251">
          <cell r="A251" t="str">
            <v>1018.1</v>
          </cell>
          <cell r="B251">
            <v>1018</v>
          </cell>
          <cell r="C251">
            <v>1</v>
          </cell>
          <cell r="D251" t="str">
            <v>Grygiel Stanisław</v>
          </cell>
          <cell r="E251" t="str">
            <v>Lubinia Mała 37</v>
          </cell>
          <cell r="F251" t="str">
            <v>63-204 Dobieszczyzna</v>
          </cell>
          <cell r="G251" t="str">
            <v>Żerków</v>
          </cell>
          <cell r="H251" t="str">
            <v>Kotlin</v>
          </cell>
          <cell r="I251" t="str">
            <v>Racendów</v>
          </cell>
          <cell r="J251" t="str">
            <v>78 f2</v>
          </cell>
          <cell r="K251">
            <v>2.78</v>
          </cell>
          <cell r="L251" t="str">
            <v>r</v>
          </cell>
          <cell r="M251" t="str">
            <v>III</v>
          </cell>
          <cell r="N251" t="str">
            <v>a</v>
          </cell>
          <cell r="O251" t="str">
            <v>D</v>
          </cell>
          <cell r="Q251" t="str">
            <v>Racendów</v>
          </cell>
          <cell r="R251" t="str">
            <v>rIIID</v>
          </cell>
          <cell r="S251" t="str">
            <v/>
          </cell>
          <cell r="T251" t="str">
            <v/>
          </cell>
          <cell r="U251" t="str">
            <v/>
          </cell>
          <cell r="V251">
            <v>1.75</v>
          </cell>
          <cell r="W251">
            <v>4.87</v>
          </cell>
          <cell r="X251">
            <v>37.19</v>
          </cell>
          <cell r="Y251">
            <v>181.12</v>
          </cell>
          <cell r="Z251">
            <v>1</v>
          </cell>
          <cell r="AA251" t="str">
            <v>r1IIIa</v>
          </cell>
        </row>
        <row r="252">
          <cell r="A252" t="str">
            <v>574.1</v>
          </cell>
          <cell r="B252">
            <v>574</v>
          </cell>
          <cell r="C252">
            <v>1</v>
          </cell>
          <cell r="D252" t="str">
            <v>Andrzejewski Stefan</v>
          </cell>
          <cell r="E252" t="str">
            <v>Racendów 60</v>
          </cell>
          <cell r="F252" t="str">
            <v>63-205 Sławoszew</v>
          </cell>
          <cell r="G252" t="str">
            <v>Kotlin</v>
          </cell>
          <cell r="H252" t="str">
            <v>Kotlin</v>
          </cell>
          <cell r="I252" t="str">
            <v>Racendów</v>
          </cell>
          <cell r="J252" t="str">
            <v>73 c</v>
          </cell>
          <cell r="K252">
            <v>0.48</v>
          </cell>
          <cell r="L252" t="str">
            <v>ł</v>
          </cell>
          <cell r="M252" t="str">
            <v>IV</v>
          </cell>
          <cell r="O252" t="str">
            <v>D</v>
          </cell>
          <cell r="Q252" t="str">
            <v>Racendów</v>
          </cell>
          <cell r="R252" t="str">
            <v>łIVD</v>
          </cell>
          <cell r="S252" t="str">
            <v/>
          </cell>
          <cell r="T252" t="str">
            <v/>
          </cell>
          <cell r="U252" t="str">
            <v/>
          </cell>
          <cell r="V252">
            <v>1.5</v>
          </cell>
          <cell r="W252">
            <v>0.72</v>
          </cell>
          <cell r="X252">
            <v>37.19</v>
          </cell>
          <cell r="Y252">
            <v>26.78</v>
          </cell>
          <cell r="Z252">
            <v>1</v>
          </cell>
          <cell r="AA252" t="str">
            <v>ł1IV</v>
          </cell>
        </row>
        <row r="253">
          <cell r="A253" t="str">
            <v>574.2</v>
          </cell>
          <cell r="B253">
            <v>574</v>
          </cell>
          <cell r="C253">
            <v>2</v>
          </cell>
          <cell r="D253" t="str">
            <v>Andrzejewski Stefan</v>
          </cell>
          <cell r="E253" t="str">
            <v>Racendów 60</v>
          </cell>
          <cell r="F253" t="str">
            <v>63-205 Sławoszew</v>
          </cell>
          <cell r="G253" t="str">
            <v>Kotlin</v>
          </cell>
          <cell r="H253" t="str">
            <v>Kotlin</v>
          </cell>
          <cell r="I253" t="str">
            <v>Racendów</v>
          </cell>
          <cell r="J253" t="str">
            <v>73 d</v>
          </cell>
          <cell r="K253">
            <v>0.95</v>
          </cell>
          <cell r="L253" t="str">
            <v>r</v>
          </cell>
          <cell r="M253" t="str">
            <v>IV</v>
          </cell>
          <cell r="N253" t="str">
            <v>b</v>
          </cell>
          <cell r="O253" t="str">
            <v>D</v>
          </cell>
          <cell r="Q253" t="str">
            <v>Racendów</v>
          </cell>
          <cell r="R253" t="str">
            <v>rIVD</v>
          </cell>
          <cell r="S253" t="str">
            <v/>
          </cell>
          <cell r="T253" t="str">
            <v/>
          </cell>
          <cell r="U253" t="str">
            <v/>
          </cell>
          <cell r="V253">
            <v>1.5</v>
          </cell>
          <cell r="W253">
            <v>1.43</v>
          </cell>
          <cell r="X253">
            <v>37.19</v>
          </cell>
          <cell r="Y253">
            <v>53.18</v>
          </cell>
          <cell r="Z253">
            <v>1</v>
          </cell>
          <cell r="AA253" t="str">
            <v>r1IVb</v>
          </cell>
        </row>
        <row r="254">
          <cell r="A254" t="str">
            <v>574.3</v>
          </cell>
          <cell r="B254">
            <v>574</v>
          </cell>
          <cell r="C254">
            <v>3</v>
          </cell>
          <cell r="D254" t="str">
            <v>Andrzejewski Stefan</v>
          </cell>
          <cell r="E254" t="str">
            <v>Racendów 60</v>
          </cell>
          <cell r="F254" t="str">
            <v>63-205 Sławoszew</v>
          </cell>
          <cell r="G254" t="str">
            <v>Kotlin</v>
          </cell>
          <cell r="H254" t="str">
            <v>Kotlin</v>
          </cell>
          <cell r="I254" t="str">
            <v>Racendów</v>
          </cell>
          <cell r="J254" t="str">
            <v>73 g</v>
          </cell>
          <cell r="K254">
            <v>1.05</v>
          </cell>
          <cell r="L254" t="str">
            <v>r</v>
          </cell>
          <cell r="M254" t="str">
            <v>IV</v>
          </cell>
          <cell r="N254" t="str">
            <v>b</v>
          </cell>
          <cell r="O254" t="str">
            <v>D</v>
          </cell>
          <cell r="Q254" t="str">
            <v>Racendów</v>
          </cell>
          <cell r="R254" t="str">
            <v>rIVD</v>
          </cell>
          <cell r="S254" t="str">
            <v/>
          </cell>
          <cell r="T254" t="str">
            <v/>
          </cell>
          <cell r="U254" t="str">
            <v/>
          </cell>
          <cell r="V254">
            <v>1.5</v>
          </cell>
          <cell r="W254">
            <v>1.58</v>
          </cell>
          <cell r="X254">
            <v>37.19</v>
          </cell>
          <cell r="Y254">
            <v>58.76</v>
          </cell>
          <cell r="Z254">
            <v>1</v>
          </cell>
          <cell r="AA254" t="str">
            <v>r1IVb</v>
          </cell>
        </row>
        <row r="255">
          <cell r="A255" t="str">
            <v>1018.1</v>
          </cell>
          <cell r="B255">
            <v>1018</v>
          </cell>
          <cell r="C255">
            <v>1</v>
          </cell>
          <cell r="D255" t="str">
            <v>Grygiel Stanisław</v>
          </cell>
          <cell r="E255" t="str">
            <v>Lubinia Mała 37</v>
          </cell>
          <cell r="F255" t="str">
            <v>63-204 Dobieszczyzna</v>
          </cell>
          <cell r="G255" t="str">
            <v>Żerków</v>
          </cell>
          <cell r="H255" t="str">
            <v>Kotlin</v>
          </cell>
          <cell r="I255" t="str">
            <v>Racendów</v>
          </cell>
          <cell r="J255" t="str">
            <v>78 f1</v>
          </cell>
          <cell r="K255">
            <v>0.31</v>
          </cell>
          <cell r="L255" t="str">
            <v>r</v>
          </cell>
          <cell r="M255" t="str">
            <v>IV</v>
          </cell>
          <cell r="N255" t="str">
            <v>a</v>
          </cell>
          <cell r="O255" t="str">
            <v>D</v>
          </cell>
          <cell r="Q255" t="str">
            <v>Racendów</v>
          </cell>
          <cell r="R255" t="str">
            <v>rIVD</v>
          </cell>
          <cell r="S255" t="str">
            <v/>
          </cell>
          <cell r="T255" t="str">
            <v/>
          </cell>
          <cell r="U255" t="str">
            <v/>
          </cell>
          <cell r="V255">
            <v>1.5</v>
          </cell>
          <cell r="W255">
            <v>0.47</v>
          </cell>
          <cell r="X255">
            <v>37.19</v>
          </cell>
          <cell r="Y255">
            <v>17.48</v>
          </cell>
          <cell r="Z255">
            <v>1</v>
          </cell>
          <cell r="AA255" t="str">
            <v>r1IVa</v>
          </cell>
        </row>
        <row r="256">
          <cell r="A256" t="str">
            <v>1018.2</v>
          </cell>
          <cell r="B256">
            <v>1018</v>
          </cell>
          <cell r="C256">
            <v>2</v>
          </cell>
          <cell r="D256" t="str">
            <v>Grygiel Stanisław</v>
          </cell>
          <cell r="E256" t="str">
            <v>Lubinia Mała 37</v>
          </cell>
          <cell r="F256" t="str">
            <v>63-204 Dobieszczyzna</v>
          </cell>
          <cell r="G256" t="str">
            <v>Żerków</v>
          </cell>
          <cell r="H256" t="str">
            <v>Kotlin</v>
          </cell>
          <cell r="I256" t="str">
            <v>Racendów</v>
          </cell>
          <cell r="J256" t="str">
            <v>78 f3</v>
          </cell>
          <cell r="K256">
            <v>7.0000000000000007E-2</v>
          </cell>
          <cell r="L256" t="str">
            <v>r</v>
          </cell>
          <cell r="M256" t="str">
            <v>IV</v>
          </cell>
          <cell r="N256" t="str">
            <v>a</v>
          </cell>
          <cell r="O256" t="str">
            <v>D</v>
          </cell>
          <cell r="Q256" t="str">
            <v>Racendów</v>
          </cell>
          <cell r="R256" t="str">
            <v>rIVD</v>
          </cell>
          <cell r="S256" t="str">
            <v/>
          </cell>
          <cell r="T256" t="str">
            <v/>
          </cell>
          <cell r="U256" t="str">
            <v/>
          </cell>
          <cell r="V256">
            <v>1.5</v>
          </cell>
          <cell r="W256">
            <v>0.11</v>
          </cell>
          <cell r="X256">
            <v>37.19</v>
          </cell>
          <cell r="Y256">
            <v>4.09</v>
          </cell>
          <cell r="Z256">
            <v>1</v>
          </cell>
          <cell r="AA256" t="str">
            <v>r1IVa</v>
          </cell>
        </row>
        <row r="257">
          <cell r="A257" t="str">
            <v>621.1</v>
          </cell>
          <cell r="B257">
            <v>621</v>
          </cell>
          <cell r="C257">
            <v>1</v>
          </cell>
          <cell r="D257" t="str">
            <v>Klimpel Edward</v>
          </cell>
          <cell r="E257" t="str">
            <v xml:space="preserve">Witaszyczki 42 </v>
          </cell>
          <cell r="F257" t="str">
            <v>63-200 Jarocin</v>
          </cell>
          <cell r="G257" t="str">
            <v>Jarocin</v>
          </cell>
          <cell r="H257" t="str">
            <v>Kotlin</v>
          </cell>
          <cell r="I257" t="str">
            <v>Racendów</v>
          </cell>
          <cell r="J257" t="str">
            <v>78 f1</v>
          </cell>
          <cell r="K257">
            <v>0.54</v>
          </cell>
          <cell r="L257" t="str">
            <v>r</v>
          </cell>
          <cell r="M257" t="str">
            <v>IV</v>
          </cell>
          <cell r="N257" t="str">
            <v>a</v>
          </cell>
          <cell r="O257" t="str">
            <v>D</v>
          </cell>
          <cell r="Q257" t="str">
            <v>Racendów</v>
          </cell>
          <cell r="R257" t="str">
            <v>rIVD</v>
          </cell>
          <cell r="S257" t="str">
            <v/>
          </cell>
          <cell r="T257" t="str">
            <v/>
          </cell>
          <cell r="U257" t="str">
            <v/>
          </cell>
          <cell r="V257">
            <v>1.5</v>
          </cell>
          <cell r="W257">
            <v>0.81</v>
          </cell>
          <cell r="X257">
            <v>37.19</v>
          </cell>
          <cell r="Y257">
            <v>30.12</v>
          </cell>
          <cell r="Z257">
            <v>1</v>
          </cell>
          <cell r="AA257" t="str">
            <v>r1IVa</v>
          </cell>
        </row>
        <row r="258">
          <cell r="A258" t="str">
            <v>621.2</v>
          </cell>
          <cell r="B258">
            <v>621</v>
          </cell>
          <cell r="C258">
            <v>2</v>
          </cell>
          <cell r="D258" t="str">
            <v>Klimpel Edward</v>
          </cell>
          <cell r="E258" t="str">
            <v xml:space="preserve">Witaszyczki 42 </v>
          </cell>
          <cell r="F258" t="str">
            <v>63-200 Jarocin</v>
          </cell>
          <cell r="G258" t="str">
            <v>Jarocin</v>
          </cell>
          <cell r="H258" t="str">
            <v>Kotlin</v>
          </cell>
          <cell r="I258" t="str">
            <v>Racendów</v>
          </cell>
          <cell r="J258" t="str">
            <v>78 f3</v>
          </cell>
          <cell r="K258">
            <v>0.91</v>
          </cell>
          <cell r="L258" t="str">
            <v>r</v>
          </cell>
          <cell r="M258" t="str">
            <v>IV</v>
          </cell>
          <cell r="N258" t="str">
            <v>a</v>
          </cell>
          <cell r="O258" t="str">
            <v>D</v>
          </cell>
          <cell r="Q258" t="str">
            <v>Racendów</v>
          </cell>
          <cell r="R258" t="str">
            <v>rIVD</v>
          </cell>
          <cell r="S258" t="str">
            <v/>
          </cell>
          <cell r="T258" t="str">
            <v/>
          </cell>
          <cell r="U258" t="str">
            <v/>
          </cell>
          <cell r="V258">
            <v>1.5</v>
          </cell>
          <cell r="W258">
            <v>1.37</v>
          </cell>
          <cell r="X258">
            <v>37.19</v>
          </cell>
          <cell r="Y258">
            <v>50.95</v>
          </cell>
          <cell r="Z258">
            <v>1</v>
          </cell>
          <cell r="AA258" t="str">
            <v>r1IVa</v>
          </cell>
        </row>
        <row r="259">
          <cell r="A259" t="str">
            <v>620.1</v>
          </cell>
          <cell r="B259">
            <v>620</v>
          </cell>
          <cell r="C259">
            <v>1</v>
          </cell>
          <cell r="D259" t="str">
            <v>Klimpel Eugeniusz</v>
          </cell>
          <cell r="E259" t="str">
            <v>Racendów 45</v>
          </cell>
          <cell r="F259" t="str">
            <v>63-205 Sławoszew</v>
          </cell>
          <cell r="G259" t="str">
            <v>Kotlin</v>
          </cell>
          <cell r="H259" t="str">
            <v>Kotlin</v>
          </cell>
          <cell r="I259" t="str">
            <v>Racendów</v>
          </cell>
          <cell r="J259" t="str">
            <v>78 f1</v>
          </cell>
          <cell r="K259">
            <v>0.91</v>
          </cell>
          <cell r="L259" t="str">
            <v>r</v>
          </cell>
          <cell r="M259" t="str">
            <v>IV</v>
          </cell>
          <cell r="N259" t="str">
            <v>a</v>
          </cell>
          <cell r="O259" t="str">
            <v>A</v>
          </cell>
          <cell r="Q259" t="str">
            <v>Racendów</v>
          </cell>
          <cell r="R259" t="str">
            <v>rIVA</v>
          </cell>
          <cell r="S259">
            <v>1</v>
          </cell>
          <cell r="T259" t="str">
            <v>r1IVa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 t="str">
            <v>r1IVa</v>
          </cell>
        </row>
        <row r="260">
          <cell r="A260" t="str">
            <v>620.2</v>
          </cell>
          <cell r="B260">
            <v>620</v>
          </cell>
          <cell r="C260">
            <v>2</v>
          </cell>
          <cell r="D260" t="str">
            <v>Klimpel Eugeniusz</v>
          </cell>
          <cell r="E260" t="str">
            <v>Racendów 45</v>
          </cell>
          <cell r="F260" t="str">
            <v>63-205 Sławoszew</v>
          </cell>
          <cell r="G260" t="str">
            <v>Kotlin</v>
          </cell>
          <cell r="H260" t="str">
            <v>Kotlin</v>
          </cell>
          <cell r="I260" t="str">
            <v>Racendów</v>
          </cell>
          <cell r="J260" t="str">
            <v>78 f1</v>
          </cell>
          <cell r="K260">
            <v>2.59</v>
          </cell>
          <cell r="L260" t="str">
            <v>r</v>
          </cell>
          <cell r="M260" t="str">
            <v>IV</v>
          </cell>
          <cell r="N260" t="str">
            <v>a</v>
          </cell>
          <cell r="O260" t="str">
            <v>B</v>
          </cell>
          <cell r="Q260" t="str">
            <v>Racendów</v>
          </cell>
          <cell r="R260" t="str">
            <v>rIVB</v>
          </cell>
          <cell r="S260" t="str">
            <v/>
          </cell>
          <cell r="T260" t="str">
            <v/>
          </cell>
          <cell r="U260" t="str">
            <v/>
          </cell>
          <cell r="V260">
            <v>0.75</v>
          </cell>
          <cell r="W260">
            <v>1.94</v>
          </cell>
          <cell r="X260">
            <v>37.19</v>
          </cell>
          <cell r="Y260">
            <v>72.150000000000006</v>
          </cell>
          <cell r="Z260">
            <v>1</v>
          </cell>
          <cell r="AA260" t="str">
            <v>r1IVa</v>
          </cell>
        </row>
        <row r="261">
          <cell r="A261" t="str">
            <v>620.3</v>
          </cell>
          <cell r="B261">
            <v>620</v>
          </cell>
          <cell r="C261">
            <v>3</v>
          </cell>
          <cell r="D261" t="str">
            <v>Klimpel Eugeniusz</v>
          </cell>
          <cell r="E261" t="str">
            <v>Racendów 45</v>
          </cell>
          <cell r="F261" t="str">
            <v>63-205 Sławoszew</v>
          </cell>
          <cell r="G261" t="str">
            <v>Kotlin</v>
          </cell>
          <cell r="H261" t="str">
            <v>Kotlin</v>
          </cell>
          <cell r="I261" t="str">
            <v>Racendów</v>
          </cell>
          <cell r="J261" t="str">
            <v>78 g</v>
          </cell>
          <cell r="K261">
            <v>0.49</v>
          </cell>
          <cell r="L261" t="str">
            <v>s</v>
          </cell>
          <cell r="M261" t="str">
            <v>IV</v>
          </cell>
          <cell r="N261" t="str">
            <v>b</v>
          </cell>
          <cell r="O261" t="str">
            <v>B</v>
          </cell>
          <cell r="Q261" t="str">
            <v>Racendów</v>
          </cell>
          <cell r="R261" t="str">
            <v>sIVB</v>
          </cell>
          <cell r="S261" t="str">
            <v/>
          </cell>
          <cell r="T261" t="str">
            <v/>
          </cell>
          <cell r="U261" t="str">
            <v/>
          </cell>
          <cell r="V261">
            <v>0.75</v>
          </cell>
          <cell r="W261">
            <v>0.37</v>
          </cell>
          <cell r="X261">
            <v>37.19</v>
          </cell>
          <cell r="Y261">
            <v>13.76</v>
          </cell>
          <cell r="Z261">
            <v>1</v>
          </cell>
          <cell r="AA261" t="str">
            <v>s1IVb</v>
          </cell>
        </row>
        <row r="262">
          <cell r="A262" t="str">
            <v>3210.1</v>
          </cell>
          <cell r="B262">
            <v>3210</v>
          </cell>
          <cell r="C262">
            <v>1</v>
          </cell>
          <cell r="D262" t="str">
            <v>Kobus Sławomir</v>
          </cell>
          <cell r="E262" t="str">
            <v>Racendów 44</v>
          </cell>
          <cell r="F262" t="str">
            <v>63-220 Kotlin</v>
          </cell>
          <cell r="G262" t="str">
            <v>Kotlin</v>
          </cell>
          <cell r="H262" t="str">
            <v>Kotlin</v>
          </cell>
          <cell r="I262" t="str">
            <v>Racendów</v>
          </cell>
          <cell r="J262" t="str">
            <v>78 f1</v>
          </cell>
          <cell r="K262">
            <v>0.6</v>
          </cell>
          <cell r="L262" t="str">
            <v>r</v>
          </cell>
          <cell r="M262" t="str">
            <v>IV</v>
          </cell>
          <cell r="N262" t="str">
            <v>a</v>
          </cell>
          <cell r="O262" t="str">
            <v>D</v>
          </cell>
          <cell r="Q262" t="str">
            <v>Racendów</v>
          </cell>
          <cell r="R262" t="str">
            <v>rIVD</v>
          </cell>
          <cell r="S262" t="str">
            <v/>
          </cell>
          <cell r="T262" t="str">
            <v/>
          </cell>
          <cell r="U262" t="str">
            <v/>
          </cell>
          <cell r="V262">
            <v>1.5</v>
          </cell>
          <cell r="W262">
            <v>0.9</v>
          </cell>
          <cell r="X262">
            <v>37.19</v>
          </cell>
          <cell r="Y262">
            <v>33.47</v>
          </cell>
          <cell r="Z262">
            <v>1</v>
          </cell>
          <cell r="AA262" t="str">
            <v>r1IVa</v>
          </cell>
        </row>
        <row r="263">
          <cell r="A263" t="str">
            <v>574.1</v>
          </cell>
          <cell r="B263">
            <v>574</v>
          </cell>
          <cell r="C263">
            <v>1</v>
          </cell>
          <cell r="D263" t="str">
            <v>Andrzejewski Stefan</v>
          </cell>
          <cell r="E263" t="str">
            <v>Racendów 60</v>
          </cell>
          <cell r="F263" t="str">
            <v>63-205 Sławoszew</v>
          </cell>
          <cell r="G263" t="str">
            <v>Kotlin</v>
          </cell>
          <cell r="H263" t="str">
            <v>Kotlin</v>
          </cell>
          <cell r="I263" t="str">
            <v>Racendów</v>
          </cell>
          <cell r="J263" t="str">
            <v>73 f</v>
          </cell>
          <cell r="K263">
            <v>1.64</v>
          </cell>
          <cell r="L263" t="str">
            <v>p</v>
          </cell>
          <cell r="M263" t="str">
            <v>V</v>
          </cell>
          <cell r="O263" t="str">
            <v>D</v>
          </cell>
          <cell r="Q263" t="str">
            <v>Racendów</v>
          </cell>
          <cell r="R263" t="str">
            <v>pVD</v>
          </cell>
          <cell r="S263" t="str">
            <v/>
          </cell>
          <cell r="T263" t="str">
            <v/>
          </cell>
          <cell r="U263" t="str">
            <v/>
          </cell>
          <cell r="V263">
            <v>0.625</v>
          </cell>
          <cell r="W263">
            <v>1.03</v>
          </cell>
          <cell r="X263">
            <v>37.19</v>
          </cell>
          <cell r="Y263">
            <v>38.31</v>
          </cell>
          <cell r="Z263">
            <v>1</v>
          </cell>
          <cell r="AA263" t="str">
            <v>p1V</v>
          </cell>
        </row>
        <row r="264">
          <cell r="A264" t="str">
            <v>574.2</v>
          </cell>
          <cell r="B264">
            <v>574</v>
          </cell>
          <cell r="C264">
            <v>2</v>
          </cell>
          <cell r="D264" t="str">
            <v>Andrzejewski Stefan</v>
          </cell>
          <cell r="E264" t="str">
            <v>Racendów 60</v>
          </cell>
          <cell r="F264" t="str">
            <v>63-205 Sławoszew</v>
          </cell>
          <cell r="G264" t="str">
            <v>Kotlin</v>
          </cell>
          <cell r="H264" t="str">
            <v>Kotlin</v>
          </cell>
          <cell r="I264" t="str">
            <v>Racendów</v>
          </cell>
          <cell r="J264" t="str">
            <v>73 k</v>
          </cell>
          <cell r="K264">
            <v>0.7</v>
          </cell>
          <cell r="L264" t="str">
            <v>r</v>
          </cell>
          <cell r="M264" t="str">
            <v>V</v>
          </cell>
          <cell r="O264" t="str">
            <v>D</v>
          </cell>
          <cell r="Q264" t="str">
            <v>Racendów</v>
          </cell>
          <cell r="R264" t="str">
            <v>rVD</v>
          </cell>
          <cell r="S264" t="str">
            <v/>
          </cell>
          <cell r="T264" t="str">
            <v/>
          </cell>
          <cell r="U264" t="str">
            <v/>
          </cell>
          <cell r="V264">
            <v>1.25</v>
          </cell>
          <cell r="W264">
            <v>0.88</v>
          </cell>
          <cell r="X264">
            <v>37.19</v>
          </cell>
          <cell r="Y264">
            <v>32.729999999999997</v>
          </cell>
          <cell r="Z264">
            <v>1</v>
          </cell>
          <cell r="AA264" t="str">
            <v>r1V</v>
          </cell>
        </row>
        <row r="265">
          <cell r="A265" t="str">
            <v>.1</v>
          </cell>
          <cell r="C265">
            <v>1</v>
          </cell>
          <cell r="D265" t="str">
            <v>brak</v>
          </cell>
          <cell r="H265" t="str">
            <v>Kotlin</v>
          </cell>
          <cell r="I265" t="str">
            <v>Twardów</v>
          </cell>
          <cell r="J265" t="str">
            <v>131 o</v>
          </cell>
          <cell r="K265">
            <v>0.28999999999999998</v>
          </cell>
          <cell r="L265" t="str">
            <v>ł</v>
          </cell>
          <cell r="M265" t="str">
            <v>IV</v>
          </cell>
          <cell r="O265" t="str">
            <v>F</v>
          </cell>
          <cell r="P265" t="str">
            <v>brak użytkownika</v>
          </cell>
          <cell r="Q265" t="str">
            <v>Tumidaj</v>
          </cell>
          <cell r="R265" t="str">
            <v>łIVF</v>
          </cell>
          <cell r="S265">
            <v>1</v>
          </cell>
          <cell r="T265" t="str">
            <v>ł1IV</v>
          </cell>
          <cell r="U265">
            <v>0.22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 t="str">
            <v>ł1IV</v>
          </cell>
        </row>
        <row r="266">
          <cell r="A266" t="str">
            <v>.2</v>
          </cell>
          <cell r="C266">
            <v>2</v>
          </cell>
          <cell r="D266" t="str">
            <v>brak</v>
          </cell>
          <cell r="H266" t="str">
            <v>Kotlin</v>
          </cell>
          <cell r="I266" t="str">
            <v>Twardów</v>
          </cell>
          <cell r="J266" t="str">
            <v>131 h</v>
          </cell>
          <cell r="K266">
            <v>0.22</v>
          </cell>
          <cell r="L266" t="str">
            <v>p</v>
          </cell>
          <cell r="M266" t="str">
            <v>IV</v>
          </cell>
          <cell r="O266" t="str">
            <v>F</v>
          </cell>
          <cell r="P266" t="str">
            <v>brak użytkownika</v>
          </cell>
          <cell r="Q266" t="str">
            <v>Tumidaj</v>
          </cell>
          <cell r="R266" t="str">
            <v>pIVF</v>
          </cell>
          <cell r="S266">
            <v>1</v>
          </cell>
          <cell r="T266" t="str">
            <v>p1IV</v>
          </cell>
          <cell r="U266">
            <v>0.17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 t="str">
            <v>p1IV</v>
          </cell>
        </row>
        <row r="267">
          <cell r="A267" t="str">
            <v>.3</v>
          </cell>
          <cell r="C267">
            <v>3</v>
          </cell>
          <cell r="D267" t="str">
            <v>brak</v>
          </cell>
          <cell r="H267" t="str">
            <v>Kotlin</v>
          </cell>
          <cell r="I267" t="str">
            <v>Twardów</v>
          </cell>
          <cell r="J267" t="str">
            <v>131 m</v>
          </cell>
          <cell r="K267">
            <v>0.18</v>
          </cell>
          <cell r="L267" t="str">
            <v>p</v>
          </cell>
          <cell r="M267" t="str">
            <v>IV</v>
          </cell>
          <cell r="O267" t="str">
            <v>F</v>
          </cell>
          <cell r="P267" t="str">
            <v>brak użytkownika</v>
          </cell>
          <cell r="Q267" t="str">
            <v>Tumidaj</v>
          </cell>
          <cell r="R267" t="str">
            <v>pIVF</v>
          </cell>
          <cell r="S267">
            <v>1</v>
          </cell>
          <cell r="T267" t="str">
            <v>p1IV</v>
          </cell>
          <cell r="U267">
            <v>0.14000000000000001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 t="str">
            <v>p1IV</v>
          </cell>
        </row>
        <row r="268">
          <cell r="A268" t="str">
            <v>2395.1</v>
          </cell>
          <cell r="B268">
            <v>2395</v>
          </cell>
          <cell r="C268">
            <v>1</v>
          </cell>
          <cell r="D268" t="str">
            <v>Nowak Krzysztof</v>
          </cell>
          <cell r="E268" t="str">
            <v>Twardów 40</v>
          </cell>
          <cell r="F268" t="str">
            <v>63-220 Kotlin</v>
          </cell>
          <cell r="G268" t="str">
            <v>Kotlin</v>
          </cell>
          <cell r="H268" t="str">
            <v>Kotlin</v>
          </cell>
          <cell r="I268" t="str">
            <v>Twardów</v>
          </cell>
          <cell r="J268" t="str">
            <v>131 o</v>
          </cell>
          <cell r="K268">
            <v>0.55000000000000004</v>
          </cell>
          <cell r="L268" t="str">
            <v>ł</v>
          </cell>
          <cell r="M268" t="str">
            <v>IV</v>
          </cell>
          <cell r="O268" t="str">
            <v>D</v>
          </cell>
          <cell r="Q268" t="str">
            <v>Tumidaj</v>
          </cell>
          <cell r="R268" t="str">
            <v>łIVD</v>
          </cell>
          <cell r="S268" t="str">
            <v/>
          </cell>
          <cell r="T268" t="str">
            <v/>
          </cell>
          <cell r="U268" t="str">
            <v/>
          </cell>
          <cell r="V268">
            <v>1.5</v>
          </cell>
          <cell r="W268">
            <v>0.83</v>
          </cell>
          <cell r="X268">
            <v>37.19</v>
          </cell>
          <cell r="Y268">
            <v>30.87</v>
          </cell>
          <cell r="Z268">
            <v>1</v>
          </cell>
          <cell r="AA268" t="str">
            <v>ł1IV</v>
          </cell>
        </row>
        <row r="269">
          <cell r="A269" t="str">
            <v>.1</v>
          </cell>
          <cell r="C269">
            <v>1</v>
          </cell>
          <cell r="D269" t="str">
            <v>brak</v>
          </cell>
          <cell r="H269" t="str">
            <v>Kotlin</v>
          </cell>
          <cell r="I269" t="str">
            <v>Twardów</v>
          </cell>
          <cell r="J269" t="str">
            <v>131 c</v>
          </cell>
          <cell r="K269">
            <v>0.84</v>
          </cell>
          <cell r="L269" t="str">
            <v>r</v>
          </cell>
          <cell r="M269" t="str">
            <v>V</v>
          </cell>
          <cell r="O269" t="str">
            <v>F</v>
          </cell>
          <cell r="P269" t="str">
            <v>brak użytkownika</v>
          </cell>
          <cell r="Q269" t="str">
            <v>Tumidaj</v>
          </cell>
          <cell r="R269" t="str">
            <v>rVF</v>
          </cell>
          <cell r="S269">
            <v>1</v>
          </cell>
          <cell r="T269" t="str">
            <v>r1V</v>
          </cell>
          <cell r="U269">
            <v>0.28999999999999998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1</v>
          </cell>
          <cell r="AA269" t="str">
            <v>r1V</v>
          </cell>
        </row>
        <row r="270">
          <cell r="A270" t="str">
            <v>.2</v>
          </cell>
          <cell r="C270">
            <v>2</v>
          </cell>
          <cell r="D270" t="str">
            <v>brak</v>
          </cell>
          <cell r="H270" t="str">
            <v>Kotlin</v>
          </cell>
          <cell r="I270" t="str">
            <v>Twardów</v>
          </cell>
          <cell r="J270" t="str">
            <v>131 b</v>
          </cell>
          <cell r="K270">
            <v>0.19</v>
          </cell>
          <cell r="L270" t="str">
            <v>p</v>
          </cell>
          <cell r="M270" t="str">
            <v>VI</v>
          </cell>
          <cell r="O270" t="str">
            <v>F</v>
          </cell>
          <cell r="P270" t="str">
            <v>brak użytkownika</v>
          </cell>
          <cell r="Q270" t="str">
            <v>Tumidaj</v>
          </cell>
          <cell r="R270" t="str">
            <v>pVIF</v>
          </cell>
          <cell r="S270">
            <v>1</v>
          </cell>
          <cell r="T270" t="str">
            <v>p1VI</v>
          </cell>
          <cell r="U270">
            <v>0.03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</v>
          </cell>
          <cell r="AA270" t="str">
            <v>p1VI</v>
          </cell>
        </row>
        <row r="271">
          <cell r="A271" t="str">
            <v>690.1</v>
          </cell>
          <cell r="B271">
            <v>690</v>
          </cell>
          <cell r="C271">
            <v>1</v>
          </cell>
          <cell r="D271" t="str">
            <v>Schwartz Krzysztof</v>
          </cell>
          <cell r="E271" t="str">
            <v>ul.Kościuszki 43</v>
          </cell>
          <cell r="F271" t="str">
            <v>63-200 Jarocin</v>
          </cell>
          <cell r="G271" t="str">
            <v>Jarocin</v>
          </cell>
          <cell r="H271" t="str">
            <v>Kotlin</v>
          </cell>
          <cell r="I271" t="str">
            <v>Wola Książęca</v>
          </cell>
          <cell r="J271" t="str">
            <v>999 f</v>
          </cell>
          <cell r="K271">
            <v>0.33</v>
          </cell>
          <cell r="L271" t="str">
            <v>r</v>
          </cell>
          <cell r="M271" t="str">
            <v>III</v>
          </cell>
          <cell r="N271" t="str">
            <v>b</v>
          </cell>
          <cell r="O271" t="str">
            <v>A</v>
          </cell>
          <cell r="P271" t="str">
            <v>osada wydzierżaw.(ogr.)</v>
          </cell>
          <cell r="Q271" t="str">
            <v>Racendów</v>
          </cell>
          <cell r="R271" t="str">
            <v>rIIIA</v>
          </cell>
          <cell r="S271">
            <v>1</v>
          </cell>
          <cell r="T271" t="str">
            <v>r1IIIb</v>
          </cell>
          <cell r="U271">
            <v>0.45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</v>
          </cell>
          <cell r="AA271" t="str">
            <v>r1IIIb</v>
          </cell>
        </row>
        <row r="272">
          <cell r="A272" t="str">
            <v>1532.1</v>
          </cell>
          <cell r="B272">
            <v>1532</v>
          </cell>
          <cell r="C272">
            <v>1</v>
          </cell>
          <cell r="D272" t="str">
            <v>RSP Hilarów</v>
          </cell>
          <cell r="E272" t="str">
            <v>Hilarów</v>
          </cell>
          <cell r="F272" t="str">
            <v>63-200 Jarocin</v>
          </cell>
          <cell r="G272" t="str">
            <v>Jarocin</v>
          </cell>
          <cell r="H272" t="str">
            <v>Kotlin</v>
          </cell>
          <cell r="I272" t="str">
            <v>Wola Książęca</v>
          </cell>
          <cell r="J272" t="str">
            <v>119 b</v>
          </cell>
          <cell r="K272">
            <v>0.27</v>
          </cell>
          <cell r="L272" t="str">
            <v>r</v>
          </cell>
          <cell r="M272" t="str">
            <v>V</v>
          </cell>
          <cell r="O272" t="str">
            <v>E</v>
          </cell>
          <cell r="Q272" t="str">
            <v>Tumidaj</v>
          </cell>
          <cell r="R272" t="str">
            <v>rVE</v>
          </cell>
          <cell r="S272" t="str">
            <v/>
          </cell>
          <cell r="T272" t="str">
            <v/>
          </cell>
          <cell r="U272" t="str">
            <v/>
          </cell>
          <cell r="V272">
            <v>1.25</v>
          </cell>
          <cell r="W272">
            <v>0.34</v>
          </cell>
          <cell r="X272">
            <v>37.19</v>
          </cell>
          <cell r="Y272">
            <v>12.64</v>
          </cell>
          <cell r="Z272">
            <v>1</v>
          </cell>
          <cell r="AA272" t="str">
            <v>r1V</v>
          </cell>
        </row>
        <row r="273">
          <cell r="A273" t="str">
            <v>775.1</v>
          </cell>
          <cell r="B273">
            <v>775</v>
          </cell>
          <cell r="C273">
            <v>1</v>
          </cell>
          <cell r="D273" t="str">
            <v>Gościńczyk Janina</v>
          </cell>
          <cell r="E273" t="str">
            <v>Wola Książęca</v>
          </cell>
          <cell r="F273" t="str">
            <v>63-220 Kotlin</v>
          </cell>
          <cell r="G273" t="str">
            <v>Kotlin</v>
          </cell>
          <cell r="H273" t="str">
            <v>Kotlin</v>
          </cell>
          <cell r="I273" t="str">
            <v>Wola Książęca</v>
          </cell>
          <cell r="J273" t="str">
            <v>84 h</v>
          </cell>
          <cell r="K273">
            <v>0.9</v>
          </cell>
          <cell r="L273" t="str">
            <v>r</v>
          </cell>
          <cell r="M273" t="str">
            <v>VI</v>
          </cell>
          <cell r="O273" t="str">
            <v>A</v>
          </cell>
          <cell r="Q273" t="str">
            <v>Racendów</v>
          </cell>
          <cell r="R273" t="str">
            <v>rVIA</v>
          </cell>
          <cell r="S273">
            <v>1</v>
          </cell>
          <cell r="T273" t="str">
            <v>r1VI</v>
          </cell>
          <cell r="U273">
            <v>0.18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1</v>
          </cell>
          <cell r="AA273" t="str">
            <v>r1VI</v>
          </cell>
        </row>
        <row r="274">
          <cell r="A274" t="str">
            <v>748.1</v>
          </cell>
          <cell r="B274">
            <v>748</v>
          </cell>
          <cell r="C274">
            <v>1</v>
          </cell>
          <cell r="D274" t="str">
            <v>Błaszczyński Henryk</v>
          </cell>
          <cell r="E274" t="str">
            <v>Biały Dwór</v>
          </cell>
          <cell r="F274" t="str">
            <v>63-720 Koźmin</v>
          </cell>
          <cell r="G274" t="str">
            <v>Koźmin</v>
          </cell>
          <cell r="H274" t="str">
            <v>Koźmin</v>
          </cell>
          <cell r="I274" t="str">
            <v>Biały Dwór</v>
          </cell>
          <cell r="J274" t="str">
            <v>344 i</v>
          </cell>
          <cell r="K274">
            <v>0.8</v>
          </cell>
          <cell r="L274" t="str">
            <v>r</v>
          </cell>
          <cell r="M274" t="str">
            <v>VI</v>
          </cell>
          <cell r="O274" t="str">
            <v>A</v>
          </cell>
          <cell r="Q274" t="str">
            <v>Potarzyca</v>
          </cell>
          <cell r="R274" t="str">
            <v>rVIA</v>
          </cell>
          <cell r="S274">
            <v>1</v>
          </cell>
          <cell r="T274" t="str">
            <v>r1VI</v>
          </cell>
          <cell r="U274">
            <v>0.16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</v>
          </cell>
          <cell r="AA274" t="str">
            <v>r1VI</v>
          </cell>
        </row>
        <row r="275">
          <cell r="A275" t="str">
            <v>1904.1</v>
          </cell>
          <cell r="B275">
            <v>1904</v>
          </cell>
          <cell r="C275">
            <v>1</v>
          </cell>
          <cell r="D275" t="str">
            <v>Krotosik Julian</v>
          </cell>
          <cell r="E275" t="str">
            <v>Biały Dwór 19</v>
          </cell>
          <cell r="F275" t="str">
            <v>63-720 Koźmin</v>
          </cell>
          <cell r="G275" t="str">
            <v>Koźmin</v>
          </cell>
          <cell r="H275" t="str">
            <v>Koźmin</v>
          </cell>
          <cell r="I275" t="str">
            <v>Biały Dwór</v>
          </cell>
          <cell r="J275" t="str">
            <v>343 m</v>
          </cell>
          <cell r="K275">
            <v>0.5</v>
          </cell>
          <cell r="L275" t="str">
            <v>r</v>
          </cell>
          <cell r="M275" t="str">
            <v>VI</v>
          </cell>
          <cell r="O275" t="str">
            <v>D</v>
          </cell>
          <cell r="Q275" t="str">
            <v>Potarzyca</v>
          </cell>
          <cell r="R275" t="str">
            <v>rVID</v>
          </cell>
          <cell r="S275" t="str">
            <v/>
          </cell>
          <cell r="T275" t="str">
            <v/>
          </cell>
          <cell r="U275" t="str">
            <v/>
          </cell>
          <cell r="V275">
            <v>1</v>
          </cell>
          <cell r="W275">
            <v>0.5</v>
          </cell>
          <cell r="X275">
            <v>37.19</v>
          </cell>
          <cell r="Y275">
            <v>18.600000000000001</v>
          </cell>
          <cell r="Z275">
            <v>1</v>
          </cell>
          <cell r="AA275" t="str">
            <v>r1VI</v>
          </cell>
        </row>
        <row r="276">
          <cell r="A276" t="str">
            <v>717.1</v>
          </cell>
          <cell r="B276">
            <v>717</v>
          </cell>
          <cell r="C276">
            <v>1</v>
          </cell>
          <cell r="D276" t="str">
            <v>Tomczak Jerzy</v>
          </cell>
          <cell r="E276" t="str">
            <v>ul.Słowikowa 6           Potarzyca</v>
          </cell>
          <cell r="F276" t="str">
            <v>63-211 Golina</v>
          </cell>
          <cell r="G276" t="str">
            <v>Jarocin</v>
          </cell>
          <cell r="H276" t="str">
            <v>Koźmin</v>
          </cell>
          <cell r="I276" t="str">
            <v>Góreczki</v>
          </cell>
          <cell r="J276" t="str">
            <v>359 f2</v>
          </cell>
          <cell r="K276">
            <v>2.1</v>
          </cell>
          <cell r="L276" t="str">
            <v>r</v>
          </cell>
          <cell r="M276" t="str">
            <v>III</v>
          </cell>
          <cell r="N276" t="str">
            <v>a</v>
          </cell>
          <cell r="O276" t="str">
            <v>B</v>
          </cell>
          <cell r="Q276" t="str">
            <v>Potarzyca</v>
          </cell>
          <cell r="R276" t="str">
            <v>rIIIB</v>
          </cell>
          <cell r="S276" t="str">
            <v/>
          </cell>
          <cell r="T276" t="str">
            <v/>
          </cell>
          <cell r="U276" t="str">
            <v/>
          </cell>
          <cell r="V276">
            <v>0.75</v>
          </cell>
          <cell r="W276">
            <v>1.58</v>
          </cell>
          <cell r="X276">
            <v>37.19</v>
          </cell>
          <cell r="Y276">
            <v>58.76</v>
          </cell>
          <cell r="Z276">
            <v>1</v>
          </cell>
          <cell r="AA276" t="str">
            <v>r1IIIa</v>
          </cell>
        </row>
        <row r="277">
          <cell r="A277" t="str">
            <v>.1</v>
          </cell>
          <cell r="C277">
            <v>1</v>
          </cell>
          <cell r="D277" t="str">
            <v>brak</v>
          </cell>
          <cell r="H277" t="str">
            <v>Koźmin</v>
          </cell>
          <cell r="I277" t="str">
            <v>Góreczki</v>
          </cell>
          <cell r="J277" t="str">
            <v>359 h</v>
          </cell>
          <cell r="K277">
            <v>0.2</v>
          </cell>
          <cell r="L277" t="str">
            <v>s</v>
          </cell>
          <cell r="M277" t="str">
            <v>IV</v>
          </cell>
          <cell r="N277" t="str">
            <v>a</v>
          </cell>
          <cell r="O277" t="str">
            <v>F</v>
          </cell>
          <cell r="P277" t="str">
            <v>wpisano podklasę a</v>
          </cell>
          <cell r="Q277" t="str">
            <v>Potarzyca</v>
          </cell>
          <cell r="R277" t="str">
            <v>sIVF</v>
          </cell>
          <cell r="S277">
            <v>1</v>
          </cell>
          <cell r="T277" t="str">
            <v>s1IVa</v>
          </cell>
          <cell r="U277">
            <v>0.22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1</v>
          </cell>
          <cell r="AA277" t="str">
            <v>s1IVa</v>
          </cell>
        </row>
        <row r="278">
          <cell r="A278" t="str">
            <v>803.1</v>
          </cell>
          <cell r="B278">
            <v>803</v>
          </cell>
          <cell r="C278">
            <v>1</v>
          </cell>
          <cell r="D278" t="str">
            <v>Kajdan Antoni</v>
          </cell>
          <cell r="E278" t="str">
            <v>Wyrębin 27</v>
          </cell>
          <cell r="F278" t="str">
            <v>63-722 Borzęciczki</v>
          </cell>
          <cell r="G278" t="str">
            <v>Koźmin</v>
          </cell>
          <cell r="H278" t="str">
            <v>Koźmin</v>
          </cell>
          <cell r="I278" t="str">
            <v>Góreczki</v>
          </cell>
          <cell r="J278" t="str">
            <v>358 j</v>
          </cell>
          <cell r="K278">
            <v>0.9</v>
          </cell>
          <cell r="L278" t="str">
            <v>ł</v>
          </cell>
          <cell r="M278" t="str">
            <v>IV</v>
          </cell>
          <cell r="O278" t="str">
            <v>D</v>
          </cell>
          <cell r="Q278" t="str">
            <v>Potarzyca</v>
          </cell>
          <cell r="R278" t="str">
            <v>łIVD</v>
          </cell>
          <cell r="S278" t="str">
            <v/>
          </cell>
          <cell r="T278" t="str">
            <v/>
          </cell>
          <cell r="U278" t="str">
            <v/>
          </cell>
          <cell r="V278">
            <v>1.5</v>
          </cell>
          <cell r="W278">
            <v>1.35</v>
          </cell>
          <cell r="X278">
            <v>37.19</v>
          </cell>
          <cell r="Y278">
            <v>50.21</v>
          </cell>
          <cell r="Z278">
            <v>1</v>
          </cell>
          <cell r="AA278" t="str">
            <v>ł1IV</v>
          </cell>
        </row>
        <row r="279">
          <cell r="A279" t="str">
            <v>803.2</v>
          </cell>
          <cell r="B279">
            <v>803</v>
          </cell>
          <cell r="C279">
            <v>2</v>
          </cell>
          <cell r="D279" t="str">
            <v>Kajdan Antoni</v>
          </cell>
          <cell r="E279" t="str">
            <v>Wyrębin 27</v>
          </cell>
          <cell r="F279" t="str">
            <v>63-722 Borzęciczki</v>
          </cell>
          <cell r="G279" t="str">
            <v>Koźmin</v>
          </cell>
          <cell r="H279" t="str">
            <v>Koźmin</v>
          </cell>
          <cell r="I279" t="str">
            <v>Góreczki</v>
          </cell>
          <cell r="J279" t="str">
            <v>359 i</v>
          </cell>
          <cell r="K279">
            <v>0.25</v>
          </cell>
          <cell r="L279" t="str">
            <v>r</v>
          </cell>
          <cell r="M279" t="str">
            <v>IV</v>
          </cell>
          <cell r="N279" t="str">
            <v>a</v>
          </cell>
          <cell r="O279" t="str">
            <v>D</v>
          </cell>
          <cell r="Q279" t="str">
            <v>Potarzyca</v>
          </cell>
          <cell r="R279" t="str">
            <v>rIVD</v>
          </cell>
          <cell r="S279" t="str">
            <v/>
          </cell>
          <cell r="T279" t="str">
            <v/>
          </cell>
          <cell r="U279" t="str">
            <v/>
          </cell>
          <cell r="V279">
            <v>1.5</v>
          </cell>
          <cell r="W279">
            <v>0.38</v>
          </cell>
          <cell r="X279">
            <v>37.19</v>
          </cell>
          <cell r="Y279">
            <v>14.13</v>
          </cell>
          <cell r="Z279">
            <v>1</v>
          </cell>
          <cell r="AA279" t="str">
            <v>r1IVa</v>
          </cell>
        </row>
        <row r="280">
          <cell r="A280" t="str">
            <v>816.1</v>
          </cell>
          <cell r="B280">
            <v>816</v>
          </cell>
          <cell r="C280">
            <v>1</v>
          </cell>
          <cell r="D280" t="str">
            <v>Koło Łowieckie nr 21</v>
          </cell>
          <cell r="E280" t="str">
            <v>Suchorzewko</v>
          </cell>
          <cell r="F280" t="str">
            <v>63-207 Rusko</v>
          </cell>
          <cell r="G280" t="str">
            <v>Jaraczewo</v>
          </cell>
          <cell r="H280" t="str">
            <v>Koźmin</v>
          </cell>
          <cell r="I280" t="str">
            <v>Góreczki</v>
          </cell>
          <cell r="J280" t="str">
            <v>359 n</v>
          </cell>
          <cell r="K280">
            <v>0.91</v>
          </cell>
          <cell r="L280" t="str">
            <v>r</v>
          </cell>
          <cell r="M280" t="str">
            <v>IV</v>
          </cell>
          <cell r="N280" t="str">
            <v>a</v>
          </cell>
          <cell r="O280" t="str">
            <v>E</v>
          </cell>
          <cell r="Q280" t="str">
            <v>Potarzyca</v>
          </cell>
          <cell r="R280" t="str">
            <v>rIVE</v>
          </cell>
          <cell r="S280" t="str">
            <v/>
          </cell>
          <cell r="T280" t="str">
            <v/>
          </cell>
          <cell r="U280" t="str">
            <v/>
          </cell>
          <cell r="V280">
            <v>1.5</v>
          </cell>
          <cell r="W280">
            <v>1.37</v>
          </cell>
          <cell r="X280">
            <v>37.19</v>
          </cell>
          <cell r="Y280">
            <v>50.95</v>
          </cell>
          <cell r="Z280">
            <v>1</v>
          </cell>
          <cell r="AA280" t="str">
            <v>r1IVa</v>
          </cell>
        </row>
        <row r="281">
          <cell r="A281" t="str">
            <v>717.1</v>
          </cell>
          <cell r="B281">
            <v>717</v>
          </cell>
          <cell r="C281">
            <v>1</v>
          </cell>
          <cell r="D281" t="str">
            <v>Tomczak Jerzy</v>
          </cell>
          <cell r="E281" t="str">
            <v>ul.Słowikowa 6           Potarzyca</v>
          </cell>
          <cell r="F281" t="str">
            <v>63-211 Golina</v>
          </cell>
          <cell r="G281" t="str">
            <v>Jarocin</v>
          </cell>
          <cell r="H281" t="str">
            <v>Koźmin</v>
          </cell>
          <cell r="I281" t="str">
            <v>Góreczki</v>
          </cell>
          <cell r="J281" t="str">
            <v>359 f1</v>
          </cell>
          <cell r="K281">
            <v>0.91</v>
          </cell>
          <cell r="L281" t="str">
            <v>r</v>
          </cell>
          <cell r="M281" t="str">
            <v>IV</v>
          </cell>
          <cell r="N281" t="str">
            <v>a</v>
          </cell>
          <cell r="O281" t="str">
            <v>A</v>
          </cell>
          <cell r="Q281" t="str">
            <v>Potarzyca</v>
          </cell>
          <cell r="R281" t="str">
            <v>rIVA</v>
          </cell>
          <cell r="S281">
            <v>1</v>
          </cell>
          <cell r="T281" t="str">
            <v>r1IVa</v>
          </cell>
          <cell r="U281">
            <v>1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</v>
          </cell>
          <cell r="AA281" t="str">
            <v>r1IVa</v>
          </cell>
        </row>
        <row r="282">
          <cell r="A282" t="str">
            <v>717.2</v>
          </cell>
          <cell r="B282">
            <v>717</v>
          </cell>
          <cell r="C282">
            <v>2</v>
          </cell>
          <cell r="D282" t="str">
            <v>Tomczak Jerzy</v>
          </cell>
          <cell r="E282" t="str">
            <v>ul.Słowikowa 6           Potarzyca</v>
          </cell>
          <cell r="F282" t="str">
            <v>63-211 Golina</v>
          </cell>
          <cell r="G282" t="str">
            <v>Jarocin</v>
          </cell>
          <cell r="H282" t="str">
            <v>Koźmin</v>
          </cell>
          <cell r="I282" t="str">
            <v>Góreczki</v>
          </cell>
          <cell r="J282" t="str">
            <v>359 f1</v>
          </cell>
          <cell r="K282">
            <v>0.59</v>
          </cell>
          <cell r="L282" t="str">
            <v>r</v>
          </cell>
          <cell r="M282" t="str">
            <v>IV</v>
          </cell>
          <cell r="N282" t="str">
            <v>a</v>
          </cell>
          <cell r="O282" t="str">
            <v>B</v>
          </cell>
          <cell r="Q282" t="str">
            <v>Potarzyca</v>
          </cell>
          <cell r="R282" t="str">
            <v>rIVB</v>
          </cell>
          <cell r="S282" t="str">
            <v/>
          </cell>
          <cell r="T282" t="str">
            <v/>
          </cell>
          <cell r="U282" t="str">
            <v/>
          </cell>
          <cell r="V282">
            <v>0.75</v>
          </cell>
          <cell r="W282">
            <v>0.44</v>
          </cell>
          <cell r="X282">
            <v>37.19</v>
          </cell>
          <cell r="Y282">
            <v>16.36</v>
          </cell>
          <cell r="Z282">
            <v>1</v>
          </cell>
          <cell r="AA282" t="str">
            <v>r1IVa</v>
          </cell>
        </row>
        <row r="283">
          <cell r="A283" t="str">
            <v>717.3</v>
          </cell>
          <cell r="B283">
            <v>717</v>
          </cell>
          <cell r="C283">
            <v>3</v>
          </cell>
          <cell r="D283" t="str">
            <v>Tomczak Jerzy</v>
          </cell>
          <cell r="E283" t="str">
            <v>ul.Słowikowa 6           Potarzyca</v>
          </cell>
          <cell r="F283" t="str">
            <v>63-211 Golina</v>
          </cell>
          <cell r="G283" t="str">
            <v>Jarocin</v>
          </cell>
          <cell r="H283" t="str">
            <v>Koźmin</v>
          </cell>
          <cell r="I283" t="str">
            <v>Góreczki</v>
          </cell>
          <cell r="J283" t="str">
            <v>359 f1</v>
          </cell>
          <cell r="K283">
            <v>0.5</v>
          </cell>
          <cell r="L283" t="str">
            <v>r</v>
          </cell>
          <cell r="M283" t="str">
            <v>IV</v>
          </cell>
          <cell r="N283" t="str">
            <v>a</v>
          </cell>
          <cell r="O283" t="str">
            <v>B</v>
          </cell>
          <cell r="Q283" t="str">
            <v>Potarzyca</v>
          </cell>
          <cell r="R283" t="str">
            <v>rIVB</v>
          </cell>
          <cell r="S283" t="str">
            <v/>
          </cell>
          <cell r="T283" t="str">
            <v/>
          </cell>
          <cell r="U283" t="str">
            <v/>
          </cell>
          <cell r="V283">
            <v>0.75</v>
          </cell>
          <cell r="W283">
            <v>0.38</v>
          </cell>
          <cell r="X283">
            <v>37.19</v>
          </cell>
          <cell r="Y283">
            <v>14.13</v>
          </cell>
          <cell r="Z283">
            <v>1</v>
          </cell>
          <cell r="AA283" t="str">
            <v>r1IVa</v>
          </cell>
        </row>
        <row r="284">
          <cell r="A284" t="str">
            <v>803.1</v>
          </cell>
          <cell r="B284">
            <v>803</v>
          </cell>
          <cell r="C284">
            <v>1</v>
          </cell>
          <cell r="D284" t="str">
            <v>Kajdan Antoni</v>
          </cell>
          <cell r="E284" t="str">
            <v>Wyrębin 27</v>
          </cell>
          <cell r="F284" t="str">
            <v>63-722 Borzęciczki</v>
          </cell>
          <cell r="G284" t="str">
            <v>Koźmin</v>
          </cell>
          <cell r="H284" t="str">
            <v>Koźmin</v>
          </cell>
          <cell r="I284" t="str">
            <v>Góreczki</v>
          </cell>
          <cell r="J284" t="str">
            <v>358 k</v>
          </cell>
          <cell r="K284">
            <v>1.1200000000000001</v>
          </cell>
          <cell r="L284" t="str">
            <v>r</v>
          </cell>
          <cell r="M284" t="str">
            <v>V</v>
          </cell>
          <cell r="O284" t="str">
            <v>D</v>
          </cell>
          <cell r="Q284" t="str">
            <v>Potarzyca</v>
          </cell>
          <cell r="R284" t="str">
            <v>rVD</v>
          </cell>
          <cell r="S284" t="str">
            <v/>
          </cell>
          <cell r="T284" t="str">
            <v/>
          </cell>
          <cell r="U284" t="str">
            <v/>
          </cell>
          <cell r="V284">
            <v>1.25</v>
          </cell>
          <cell r="W284">
            <v>1.4</v>
          </cell>
          <cell r="X284">
            <v>37.19</v>
          </cell>
          <cell r="Y284">
            <v>52.07</v>
          </cell>
          <cell r="Z284">
            <v>1</v>
          </cell>
          <cell r="AA284" t="str">
            <v>r1V</v>
          </cell>
        </row>
        <row r="285">
          <cell r="A285" t="str">
            <v>812.1</v>
          </cell>
          <cell r="B285">
            <v>812</v>
          </cell>
          <cell r="C285">
            <v>1</v>
          </cell>
          <cell r="D285" t="str">
            <v>Koło Łowieckie nr 431</v>
          </cell>
          <cell r="E285" t="str">
            <v>Al.Niepodległości 53</v>
          </cell>
          <cell r="F285" t="str">
            <v>60-967 Poznań</v>
          </cell>
          <cell r="G285" t="str">
            <v>Poznań</v>
          </cell>
          <cell r="H285" t="str">
            <v>Koźmin</v>
          </cell>
          <cell r="I285" t="str">
            <v>Obra Stara</v>
          </cell>
          <cell r="J285" t="str">
            <v>318 d</v>
          </cell>
          <cell r="K285">
            <v>1.33</v>
          </cell>
          <cell r="L285" t="str">
            <v>r</v>
          </cell>
          <cell r="M285" t="str">
            <v>V</v>
          </cell>
          <cell r="O285" t="str">
            <v>E</v>
          </cell>
          <cell r="Q285" t="str">
            <v>Potarzyca</v>
          </cell>
          <cell r="R285" t="str">
            <v>rVE</v>
          </cell>
          <cell r="S285" t="str">
            <v/>
          </cell>
          <cell r="T285" t="str">
            <v/>
          </cell>
          <cell r="U285" t="str">
            <v/>
          </cell>
          <cell r="V285">
            <v>1.25</v>
          </cell>
          <cell r="W285">
            <v>1.66</v>
          </cell>
          <cell r="X285">
            <v>37.19</v>
          </cell>
          <cell r="Y285">
            <v>61.74</v>
          </cell>
          <cell r="Z285">
            <v>1</v>
          </cell>
          <cell r="AA285" t="str">
            <v>r1V</v>
          </cell>
        </row>
        <row r="286">
          <cell r="A286" t="str">
            <v>803.1</v>
          </cell>
          <cell r="B286">
            <v>803</v>
          </cell>
          <cell r="C286">
            <v>1</v>
          </cell>
          <cell r="D286" t="str">
            <v>Kajdan Antoni</v>
          </cell>
          <cell r="E286" t="str">
            <v>Wyrębin 27</v>
          </cell>
          <cell r="F286" t="str">
            <v>63-722 Borzęciczki</v>
          </cell>
          <cell r="G286" t="str">
            <v>Koźmin</v>
          </cell>
          <cell r="H286" t="str">
            <v>Koźmin</v>
          </cell>
          <cell r="I286" t="str">
            <v>Wyrębin</v>
          </cell>
          <cell r="J286" t="str">
            <v>357 i2</v>
          </cell>
          <cell r="K286">
            <v>0.33</v>
          </cell>
          <cell r="L286" t="str">
            <v>r</v>
          </cell>
          <cell r="M286" t="str">
            <v>III</v>
          </cell>
          <cell r="N286" t="str">
            <v>b</v>
          </cell>
          <cell r="O286" t="str">
            <v>D</v>
          </cell>
          <cell r="Q286" t="str">
            <v>Potarzyca</v>
          </cell>
          <cell r="R286" t="str">
            <v>rIIID</v>
          </cell>
          <cell r="S286" t="str">
            <v/>
          </cell>
          <cell r="T286" t="str">
            <v/>
          </cell>
          <cell r="U286" t="str">
            <v/>
          </cell>
          <cell r="V286">
            <v>1.75</v>
          </cell>
          <cell r="W286">
            <v>0.57999999999999996</v>
          </cell>
          <cell r="X286">
            <v>37.19</v>
          </cell>
          <cell r="Y286">
            <v>21.57</v>
          </cell>
          <cell r="Z286">
            <v>1</v>
          </cell>
          <cell r="AA286" t="str">
            <v>r1IIIb</v>
          </cell>
        </row>
        <row r="287">
          <cell r="A287" t="str">
            <v>803.2</v>
          </cell>
          <cell r="B287">
            <v>803</v>
          </cell>
          <cell r="C287">
            <v>2</v>
          </cell>
          <cell r="D287" t="str">
            <v>Kajdan Antoni</v>
          </cell>
          <cell r="E287" t="str">
            <v>Wyrębin 27</v>
          </cell>
          <cell r="F287" t="str">
            <v>63-722 Borzęciczki</v>
          </cell>
          <cell r="G287" t="str">
            <v>Koźmin</v>
          </cell>
          <cell r="H287" t="str">
            <v>Koźmin</v>
          </cell>
          <cell r="I287" t="str">
            <v>Wyrębin</v>
          </cell>
          <cell r="J287" t="str">
            <v>357 i1</v>
          </cell>
          <cell r="K287">
            <v>0.63</v>
          </cell>
          <cell r="L287" t="str">
            <v>r</v>
          </cell>
          <cell r="M287" t="str">
            <v>IV</v>
          </cell>
          <cell r="N287" t="str">
            <v>a</v>
          </cell>
          <cell r="O287" t="str">
            <v>D</v>
          </cell>
          <cell r="Q287" t="str">
            <v>Potarzyca</v>
          </cell>
          <cell r="R287" t="str">
            <v>rIVD</v>
          </cell>
          <cell r="S287" t="str">
            <v/>
          </cell>
          <cell r="T287" t="str">
            <v/>
          </cell>
          <cell r="U287" t="str">
            <v/>
          </cell>
          <cell r="V287">
            <v>1.5</v>
          </cell>
          <cell r="W287">
            <v>0.95</v>
          </cell>
          <cell r="X287">
            <v>37.19</v>
          </cell>
          <cell r="Y287">
            <v>35.33</v>
          </cell>
          <cell r="Z287">
            <v>1</v>
          </cell>
          <cell r="AA287" t="str">
            <v>r1IVa</v>
          </cell>
        </row>
        <row r="288">
          <cell r="A288" t="str">
            <v>932.1</v>
          </cell>
          <cell r="B288">
            <v>932</v>
          </cell>
          <cell r="C288">
            <v>1</v>
          </cell>
          <cell r="D288" t="str">
            <v>Sowiński  Tadeusz</v>
          </cell>
          <cell r="E288" t="str">
            <v>Murzynowo Leśne  16</v>
          </cell>
          <cell r="F288" t="str">
            <v>63-023 Sulęcinek</v>
          </cell>
          <cell r="G288" t="str">
            <v>Krzykosy</v>
          </cell>
          <cell r="H288" t="str">
            <v>Krzykosy</v>
          </cell>
          <cell r="I288" t="str">
            <v>Garby</v>
          </cell>
          <cell r="J288" t="str">
            <v>35 p</v>
          </cell>
          <cell r="K288">
            <v>0.12</v>
          </cell>
          <cell r="L288" t="str">
            <v>ł</v>
          </cell>
          <cell r="M288" t="str">
            <v>IV</v>
          </cell>
          <cell r="O288" t="str">
            <v>B</v>
          </cell>
          <cell r="Q288" t="str">
            <v>Brodowo</v>
          </cell>
          <cell r="R288" t="str">
            <v>łIVB</v>
          </cell>
          <cell r="S288" t="str">
            <v/>
          </cell>
          <cell r="T288" t="str">
            <v/>
          </cell>
          <cell r="U288" t="str">
            <v/>
          </cell>
          <cell r="V288">
            <v>0.75</v>
          </cell>
          <cell r="W288">
            <v>0.09</v>
          </cell>
          <cell r="X288">
            <v>37.19</v>
          </cell>
          <cell r="Y288">
            <v>3.35</v>
          </cell>
          <cell r="Z288">
            <v>1</v>
          </cell>
          <cell r="AA288" t="str">
            <v>ł1IV</v>
          </cell>
        </row>
        <row r="289">
          <cell r="A289" t="str">
            <v>932.2</v>
          </cell>
          <cell r="B289">
            <v>932</v>
          </cell>
          <cell r="C289">
            <v>2</v>
          </cell>
          <cell r="D289" t="str">
            <v>Sowiński  Tadeusz</v>
          </cell>
          <cell r="E289" t="str">
            <v>Murzynowo Leśne  16</v>
          </cell>
          <cell r="F289" t="str">
            <v>63-023 Sulęcinek</v>
          </cell>
          <cell r="G289" t="str">
            <v>Krzykosy</v>
          </cell>
          <cell r="H289" t="str">
            <v>Krzykosy</v>
          </cell>
          <cell r="I289" t="str">
            <v>Garby</v>
          </cell>
          <cell r="J289" t="str">
            <v>35 n</v>
          </cell>
          <cell r="K289">
            <v>0.88</v>
          </cell>
          <cell r="L289" t="str">
            <v>ł</v>
          </cell>
          <cell r="M289" t="str">
            <v>V</v>
          </cell>
          <cell r="O289" t="str">
            <v>A</v>
          </cell>
          <cell r="Q289" t="str">
            <v>Brodowo</v>
          </cell>
          <cell r="R289" t="str">
            <v>łVA</v>
          </cell>
          <cell r="S289">
            <v>1</v>
          </cell>
          <cell r="T289" t="str">
            <v>ł1V</v>
          </cell>
          <cell r="U289">
            <v>0.18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1</v>
          </cell>
          <cell r="AA289" t="str">
            <v>ł1V</v>
          </cell>
        </row>
        <row r="290">
          <cell r="A290" t="str">
            <v>932.3</v>
          </cell>
          <cell r="B290">
            <v>932</v>
          </cell>
          <cell r="C290">
            <v>3</v>
          </cell>
          <cell r="D290" t="str">
            <v>Sowiński  Tadeusz</v>
          </cell>
          <cell r="E290" t="str">
            <v>Murzynowo Leśne  16</v>
          </cell>
          <cell r="F290" t="str">
            <v>63-023 Sulęcinek</v>
          </cell>
          <cell r="G290" t="str">
            <v>Krzykosy</v>
          </cell>
          <cell r="H290" t="str">
            <v>Krzykosy</v>
          </cell>
          <cell r="I290" t="str">
            <v>Garby</v>
          </cell>
          <cell r="J290" t="str">
            <v>35 m2</v>
          </cell>
          <cell r="K290">
            <v>0.48</v>
          </cell>
          <cell r="L290" t="str">
            <v>r</v>
          </cell>
          <cell r="M290" t="str">
            <v>V</v>
          </cell>
          <cell r="O290" t="str">
            <v>A</v>
          </cell>
          <cell r="Q290" t="str">
            <v>Brodowo</v>
          </cell>
          <cell r="R290" t="str">
            <v>rVA</v>
          </cell>
          <cell r="S290">
            <v>1</v>
          </cell>
          <cell r="T290" t="str">
            <v>r1V</v>
          </cell>
          <cell r="U290">
            <v>0.17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</v>
          </cell>
          <cell r="AA290" t="str">
            <v>r1V</v>
          </cell>
        </row>
        <row r="291">
          <cell r="A291" t="str">
            <v>932.4</v>
          </cell>
          <cell r="B291">
            <v>932</v>
          </cell>
          <cell r="C291">
            <v>4</v>
          </cell>
          <cell r="D291" t="str">
            <v>Sowiński  Tadeusz</v>
          </cell>
          <cell r="E291" t="str">
            <v>Murzynowo Leśne  16</v>
          </cell>
          <cell r="F291" t="str">
            <v>63-023 Sulęcinek</v>
          </cell>
          <cell r="G291" t="str">
            <v>Krzykosy</v>
          </cell>
          <cell r="H291" t="str">
            <v>Krzykosy</v>
          </cell>
          <cell r="I291" t="str">
            <v>Garby</v>
          </cell>
          <cell r="J291" t="str">
            <v>35 o</v>
          </cell>
          <cell r="K291">
            <v>0.1</v>
          </cell>
          <cell r="L291" t="str">
            <v>r</v>
          </cell>
          <cell r="M291" t="str">
            <v>V</v>
          </cell>
          <cell r="O291" t="str">
            <v>A</v>
          </cell>
          <cell r="Q291" t="str">
            <v>Brodowo</v>
          </cell>
          <cell r="R291" t="str">
            <v>rVA</v>
          </cell>
          <cell r="S291">
            <v>1</v>
          </cell>
          <cell r="T291" t="str">
            <v>r1V</v>
          </cell>
          <cell r="U291">
            <v>0.04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1</v>
          </cell>
          <cell r="AA291" t="str">
            <v>r1V</v>
          </cell>
        </row>
        <row r="292">
          <cell r="A292" t="str">
            <v>932.5</v>
          </cell>
          <cell r="B292">
            <v>932</v>
          </cell>
          <cell r="C292">
            <v>5</v>
          </cell>
          <cell r="D292" t="str">
            <v>Sowiński  Tadeusz</v>
          </cell>
          <cell r="E292" t="str">
            <v>Murzynowo Leśne  16</v>
          </cell>
          <cell r="F292" t="str">
            <v>63-023 Sulęcinek</v>
          </cell>
          <cell r="G292" t="str">
            <v>Krzykosy</v>
          </cell>
          <cell r="H292" t="str">
            <v>Krzykosy</v>
          </cell>
          <cell r="I292" t="str">
            <v>Garby</v>
          </cell>
          <cell r="J292" t="str">
            <v>35 o</v>
          </cell>
          <cell r="K292">
            <v>0.19</v>
          </cell>
          <cell r="L292" t="str">
            <v>r</v>
          </cell>
          <cell r="M292" t="str">
            <v>V</v>
          </cell>
          <cell r="O292" t="str">
            <v>B</v>
          </cell>
          <cell r="Q292" t="str">
            <v>Brodowo</v>
          </cell>
          <cell r="R292" t="str">
            <v>rVB</v>
          </cell>
          <cell r="S292" t="str">
            <v/>
          </cell>
          <cell r="T292" t="str">
            <v/>
          </cell>
          <cell r="U292" t="str">
            <v/>
          </cell>
          <cell r="V292">
            <v>0.5</v>
          </cell>
          <cell r="W292">
            <v>0.1</v>
          </cell>
          <cell r="X292">
            <v>37.19</v>
          </cell>
          <cell r="Y292">
            <v>3.72</v>
          </cell>
          <cell r="Z292">
            <v>1</v>
          </cell>
          <cell r="AA292" t="str">
            <v>r1V</v>
          </cell>
        </row>
        <row r="293">
          <cell r="A293" t="str">
            <v>.1</v>
          </cell>
          <cell r="C293">
            <v>1</v>
          </cell>
          <cell r="D293" t="str">
            <v>brak</v>
          </cell>
          <cell r="H293" t="str">
            <v>Krzykosy</v>
          </cell>
          <cell r="I293" t="str">
            <v>Garby</v>
          </cell>
          <cell r="J293" t="str">
            <v>130 j</v>
          </cell>
          <cell r="K293">
            <v>0.12</v>
          </cell>
          <cell r="L293" t="str">
            <v>ł</v>
          </cell>
          <cell r="M293" t="str">
            <v>VI</v>
          </cell>
          <cell r="O293" t="str">
            <v>F</v>
          </cell>
          <cell r="Q293" t="str">
            <v>Brodowo</v>
          </cell>
          <cell r="R293" t="str">
            <v>łVIF</v>
          </cell>
          <cell r="S293">
            <v>1</v>
          </cell>
          <cell r="T293" t="str">
            <v>ł1VI</v>
          </cell>
          <cell r="U293">
            <v>0.02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1</v>
          </cell>
          <cell r="AA293" t="str">
            <v>ł1VI</v>
          </cell>
        </row>
        <row r="294">
          <cell r="A294" t="str">
            <v>932.6</v>
          </cell>
          <cell r="B294">
            <v>932</v>
          </cell>
          <cell r="C294">
            <v>6</v>
          </cell>
          <cell r="D294" t="str">
            <v>Sowiński  Tadeusz</v>
          </cell>
          <cell r="E294" t="str">
            <v>Murzynowo Leśne  16</v>
          </cell>
          <cell r="F294" t="str">
            <v>63-023 Sulęcinek</v>
          </cell>
          <cell r="G294" t="str">
            <v>Krzykosy</v>
          </cell>
          <cell r="H294" t="str">
            <v>Krzykosy</v>
          </cell>
          <cell r="I294" t="str">
            <v>Garby</v>
          </cell>
          <cell r="J294" t="str">
            <v>35 m1</v>
          </cell>
          <cell r="K294">
            <v>0.54</v>
          </cell>
          <cell r="L294" t="str">
            <v>r</v>
          </cell>
          <cell r="M294" t="str">
            <v>VI</v>
          </cell>
          <cell r="O294" t="str">
            <v>A</v>
          </cell>
          <cell r="Q294" t="str">
            <v>Brodowo</v>
          </cell>
          <cell r="R294" t="str">
            <v>rVIA</v>
          </cell>
          <cell r="S294">
            <v>1</v>
          </cell>
          <cell r="T294" t="str">
            <v>r1VI</v>
          </cell>
          <cell r="U294">
            <v>0.11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1</v>
          </cell>
          <cell r="AA294" t="str">
            <v>r1VI</v>
          </cell>
        </row>
        <row r="295">
          <cell r="A295" t="str">
            <v>.1</v>
          </cell>
          <cell r="C295">
            <v>1</v>
          </cell>
          <cell r="D295" t="str">
            <v>brak</v>
          </cell>
          <cell r="H295" t="str">
            <v>Krzykosy</v>
          </cell>
          <cell r="I295" t="str">
            <v>Krzykosy</v>
          </cell>
          <cell r="J295" t="str">
            <v>114 k</v>
          </cell>
          <cell r="K295">
            <v>7.0000000000000007E-2</v>
          </cell>
          <cell r="L295" t="str">
            <v>r</v>
          </cell>
          <cell r="M295" t="str">
            <v>V</v>
          </cell>
          <cell r="O295" t="str">
            <v>F</v>
          </cell>
          <cell r="Q295" t="str">
            <v>Małoszki</v>
          </cell>
          <cell r="R295" t="str">
            <v>rVF</v>
          </cell>
          <cell r="S295">
            <v>1</v>
          </cell>
          <cell r="T295" t="str">
            <v>r1V</v>
          </cell>
          <cell r="U295">
            <v>0.02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1</v>
          </cell>
          <cell r="AA295" t="str">
            <v>r1V</v>
          </cell>
        </row>
        <row r="296">
          <cell r="A296" t="str">
            <v>819.1</v>
          </cell>
          <cell r="B296">
            <v>819</v>
          </cell>
          <cell r="C296">
            <v>1</v>
          </cell>
          <cell r="D296" t="str">
            <v>Koło Łowieckie nr 77</v>
          </cell>
          <cell r="E296" t="str">
            <v>ul.Średzka  10</v>
          </cell>
          <cell r="F296" t="str">
            <v>62-322 Orzechowo</v>
          </cell>
          <cell r="G296" t="str">
            <v>Miłosław</v>
          </cell>
          <cell r="H296" t="str">
            <v>Krzykosy</v>
          </cell>
          <cell r="I296" t="str">
            <v>Miąskowo</v>
          </cell>
          <cell r="J296" t="str">
            <v>10 d</v>
          </cell>
          <cell r="K296">
            <v>1.5</v>
          </cell>
          <cell r="L296" t="str">
            <v>p</v>
          </cell>
          <cell r="M296" t="str">
            <v>IV</v>
          </cell>
          <cell r="O296" t="str">
            <v>E</v>
          </cell>
          <cell r="P296" t="str">
            <v>poletko zgryzowe</v>
          </cell>
          <cell r="Q296" t="str">
            <v>Brodowo</v>
          </cell>
          <cell r="R296" t="str">
            <v>pIVE</v>
          </cell>
          <cell r="S296" t="str">
            <v/>
          </cell>
          <cell r="T296" t="str">
            <v/>
          </cell>
          <cell r="U296" t="str">
            <v/>
          </cell>
          <cell r="V296">
            <v>0.75</v>
          </cell>
          <cell r="W296">
            <v>0</v>
          </cell>
          <cell r="X296">
            <v>37.19</v>
          </cell>
          <cell r="Y296">
            <v>0</v>
          </cell>
          <cell r="Z296">
            <v>1</v>
          </cell>
          <cell r="AA296" t="str">
            <v>p1IV</v>
          </cell>
        </row>
        <row r="297">
          <cell r="A297" t="str">
            <v>1670.1</v>
          </cell>
          <cell r="B297">
            <v>1670</v>
          </cell>
          <cell r="C297">
            <v>1</v>
          </cell>
          <cell r="D297" t="str">
            <v>Kosmowski Benon</v>
          </cell>
          <cell r="E297" t="str">
            <v>Miąskowo 15</v>
          </cell>
          <cell r="F297" t="str">
            <v>63-023 Sulęcinek</v>
          </cell>
          <cell r="G297" t="str">
            <v>Krzykosy</v>
          </cell>
          <cell r="H297" t="str">
            <v>Krzykosy</v>
          </cell>
          <cell r="I297" t="str">
            <v>Miąskowo</v>
          </cell>
          <cell r="J297" t="str">
            <v>10 d</v>
          </cell>
          <cell r="K297">
            <v>0.5</v>
          </cell>
          <cell r="L297" t="str">
            <v>p</v>
          </cell>
          <cell r="M297" t="str">
            <v>IV</v>
          </cell>
          <cell r="O297" t="str">
            <v>D</v>
          </cell>
          <cell r="Q297" t="str">
            <v>Brodowo</v>
          </cell>
          <cell r="R297" t="str">
            <v>pIVD</v>
          </cell>
          <cell r="S297" t="str">
            <v/>
          </cell>
          <cell r="T297" t="str">
            <v/>
          </cell>
          <cell r="U297" t="str">
            <v/>
          </cell>
          <cell r="V297">
            <v>0.75</v>
          </cell>
          <cell r="W297">
            <v>0.38</v>
          </cell>
          <cell r="X297">
            <v>37.19</v>
          </cell>
          <cell r="Y297">
            <v>14.13</v>
          </cell>
          <cell r="Z297">
            <v>1</v>
          </cell>
          <cell r="AA297" t="str">
            <v>p1IV</v>
          </cell>
        </row>
        <row r="298">
          <cell r="A298" t="str">
            <v>1471.1</v>
          </cell>
          <cell r="B298">
            <v>1471</v>
          </cell>
          <cell r="C298">
            <v>1</v>
          </cell>
          <cell r="D298" t="str">
            <v>Kosmowski Henryk</v>
          </cell>
          <cell r="E298" t="str">
            <v>Miąskowo 7</v>
          </cell>
          <cell r="F298" t="str">
            <v>63-023 Sulęcinek</v>
          </cell>
          <cell r="G298" t="str">
            <v>Krzykosy</v>
          </cell>
          <cell r="H298" t="str">
            <v>Krzykosy</v>
          </cell>
          <cell r="I298" t="str">
            <v>Miąskowo</v>
          </cell>
          <cell r="J298" t="str">
            <v>10 d</v>
          </cell>
          <cell r="K298">
            <v>1.1599999999999999</v>
          </cell>
          <cell r="L298" t="str">
            <v>p</v>
          </cell>
          <cell r="M298" t="str">
            <v>IV</v>
          </cell>
          <cell r="O298" t="str">
            <v>D</v>
          </cell>
          <cell r="Q298" t="str">
            <v>Brodowo</v>
          </cell>
          <cell r="R298" t="str">
            <v>pIVD</v>
          </cell>
          <cell r="S298" t="str">
            <v/>
          </cell>
          <cell r="T298" t="str">
            <v/>
          </cell>
          <cell r="U298" t="str">
            <v/>
          </cell>
          <cell r="V298">
            <v>0.75</v>
          </cell>
          <cell r="W298">
            <v>0.87</v>
          </cell>
          <cell r="X298">
            <v>37.19</v>
          </cell>
          <cell r="Y298">
            <v>32.36</v>
          </cell>
          <cell r="Z298">
            <v>1</v>
          </cell>
          <cell r="AA298" t="str">
            <v>p1IV</v>
          </cell>
        </row>
        <row r="299">
          <cell r="A299" t="str">
            <v>1561.1</v>
          </cell>
          <cell r="B299">
            <v>1561</v>
          </cell>
          <cell r="C299">
            <v>1</v>
          </cell>
          <cell r="D299" t="str">
            <v>Woźniak Marek</v>
          </cell>
          <cell r="E299" t="str">
            <v>Murzynowo Leśne 17</v>
          </cell>
          <cell r="F299" t="str">
            <v>63-023 Sulęcinek</v>
          </cell>
          <cell r="G299" t="str">
            <v>Krzykosy</v>
          </cell>
          <cell r="H299" t="str">
            <v>Krzykosy</v>
          </cell>
          <cell r="I299" t="str">
            <v>Miąskowo</v>
          </cell>
          <cell r="J299" t="str">
            <v>10 d</v>
          </cell>
          <cell r="K299">
            <v>1</v>
          </cell>
          <cell r="L299" t="str">
            <v>p</v>
          </cell>
          <cell r="M299" t="str">
            <v>IV</v>
          </cell>
          <cell r="O299" t="str">
            <v>D</v>
          </cell>
          <cell r="Q299" t="str">
            <v>Brodowo</v>
          </cell>
          <cell r="R299" t="str">
            <v>pIVD</v>
          </cell>
          <cell r="S299" t="str">
            <v/>
          </cell>
          <cell r="T299" t="str">
            <v/>
          </cell>
          <cell r="U299" t="str">
            <v/>
          </cell>
          <cell r="V299">
            <v>0.75</v>
          </cell>
          <cell r="W299">
            <v>0.75</v>
          </cell>
          <cell r="X299">
            <v>37.19</v>
          </cell>
          <cell r="Y299">
            <v>27.89</v>
          </cell>
          <cell r="Z299">
            <v>1</v>
          </cell>
          <cell r="AA299" t="str">
            <v>p1IV</v>
          </cell>
        </row>
        <row r="300">
          <cell r="A300" t="str">
            <v>.1</v>
          </cell>
          <cell r="C300">
            <v>1</v>
          </cell>
          <cell r="D300" t="str">
            <v>brak</v>
          </cell>
          <cell r="H300" t="str">
            <v>Krzykosy</v>
          </cell>
          <cell r="I300" t="str">
            <v>Miąskowo</v>
          </cell>
          <cell r="J300" t="str">
            <v>50 h</v>
          </cell>
          <cell r="K300">
            <v>0.1</v>
          </cell>
          <cell r="L300" t="str">
            <v>ł</v>
          </cell>
          <cell r="M300" t="str">
            <v>V</v>
          </cell>
          <cell r="O300" t="str">
            <v>F</v>
          </cell>
          <cell r="Q300" t="str">
            <v>Stoki</v>
          </cell>
          <cell r="R300" t="str">
            <v>łVF</v>
          </cell>
          <cell r="S300">
            <v>1</v>
          </cell>
          <cell r="T300" t="str">
            <v>ł1V</v>
          </cell>
          <cell r="U300">
            <v>0.02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1</v>
          </cell>
          <cell r="AA300" t="str">
            <v>ł1V</v>
          </cell>
        </row>
        <row r="301">
          <cell r="A301" t="str">
            <v>.2</v>
          </cell>
          <cell r="C301">
            <v>2</v>
          </cell>
          <cell r="D301" t="str">
            <v>brak</v>
          </cell>
          <cell r="H301" t="str">
            <v>Krzykosy</v>
          </cell>
          <cell r="I301" t="str">
            <v>Miąskowo</v>
          </cell>
          <cell r="J301" t="str">
            <v>44 a</v>
          </cell>
          <cell r="K301">
            <v>0.34</v>
          </cell>
          <cell r="L301" t="str">
            <v>r</v>
          </cell>
          <cell r="M301" t="str">
            <v>V</v>
          </cell>
          <cell r="O301" t="str">
            <v>F</v>
          </cell>
          <cell r="P301" t="str">
            <v>wym. pod.budowe</v>
          </cell>
          <cell r="Q301" t="str">
            <v>Murzynówko</v>
          </cell>
          <cell r="R301" t="str">
            <v>rVF</v>
          </cell>
          <cell r="S301">
            <v>1</v>
          </cell>
          <cell r="T301" t="str">
            <v>r1V</v>
          </cell>
          <cell r="U301">
            <v>0.12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1</v>
          </cell>
          <cell r="AA301" t="str">
            <v>r1V</v>
          </cell>
        </row>
        <row r="302">
          <cell r="A302" t="str">
            <v>819.1</v>
          </cell>
          <cell r="B302">
            <v>819</v>
          </cell>
          <cell r="C302">
            <v>1</v>
          </cell>
          <cell r="D302" t="str">
            <v>Koło Łowieckie nr 77</v>
          </cell>
          <cell r="E302" t="str">
            <v>ul.Średzka 10</v>
          </cell>
          <cell r="F302" t="str">
            <v>62-322 Orzechowo</v>
          </cell>
          <cell r="G302" t="str">
            <v>Miłosław</v>
          </cell>
          <cell r="H302" t="str">
            <v>Krzykosy</v>
          </cell>
          <cell r="I302" t="str">
            <v>Miąskowo</v>
          </cell>
          <cell r="J302" t="str">
            <v>57 g</v>
          </cell>
          <cell r="K302">
            <v>1.86</v>
          </cell>
          <cell r="L302" t="str">
            <v>ł</v>
          </cell>
          <cell r="M302" t="str">
            <v>V</v>
          </cell>
          <cell r="O302" t="str">
            <v>E</v>
          </cell>
          <cell r="P302" t="str">
            <v>poletko zgryzowe</v>
          </cell>
          <cell r="Q302" t="str">
            <v>Murzynówko</v>
          </cell>
          <cell r="R302" t="str">
            <v>łVE</v>
          </cell>
          <cell r="S302" t="str">
            <v/>
          </cell>
          <cell r="T302" t="str">
            <v/>
          </cell>
          <cell r="U302" t="str">
            <v/>
          </cell>
          <cell r="V302">
            <v>1.25</v>
          </cell>
          <cell r="W302">
            <v>0</v>
          </cell>
          <cell r="X302">
            <v>37.19</v>
          </cell>
          <cell r="Y302">
            <v>0</v>
          </cell>
          <cell r="Z302">
            <v>1</v>
          </cell>
          <cell r="AA302" t="str">
            <v>ł1V</v>
          </cell>
        </row>
        <row r="303">
          <cell r="A303" t="str">
            <v>819.2</v>
          </cell>
          <cell r="B303">
            <v>819</v>
          </cell>
          <cell r="C303">
            <v>2</v>
          </cell>
          <cell r="D303" t="str">
            <v>Koło Łowieckie nr 77</v>
          </cell>
          <cell r="E303" t="str">
            <v>ul.Średzka 10</v>
          </cell>
          <cell r="F303" t="str">
            <v>62-322 Orzechowo</v>
          </cell>
          <cell r="G303" t="str">
            <v>Miłosław</v>
          </cell>
          <cell r="H303" t="str">
            <v>Krzykosy</v>
          </cell>
          <cell r="I303" t="str">
            <v>Miąskowo</v>
          </cell>
          <cell r="J303" t="str">
            <v>58 g</v>
          </cell>
          <cell r="K303">
            <v>0.79</v>
          </cell>
          <cell r="L303" t="str">
            <v>ł</v>
          </cell>
          <cell r="M303" t="str">
            <v>V</v>
          </cell>
          <cell r="O303" t="str">
            <v>E</v>
          </cell>
          <cell r="P303" t="str">
            <v>poletko zgryzowe</v>
          </cell>
          <cell r="Q303" t="str">
            <v>Murzynówko</v>
          </cell>
          <cell r="R303" t="str">
            <v>łVE</v>
          </cell>
          <cell r="S303" t="str">
            <v/>
          </cell>
          <cell r="T303" t="str">
            <v/>
          </cell>
          <cell r="U303" t="str">
            <v/>
          </cell>
          <cell r="V303">
            <v>1.25</v>
          </cell>
          <cell r="W303">
            <v>0</v>
          </cell>
          <cell r="X303">
            <v>37.19</v>
          </cell>
          <cell r="Y303">
            <v>0</v>
          </cell>
          <cell r="Z303">
            <v>1</v>
          </cell>
          <cell r="AA303" t="str">
            <v>ł1V</v>
          </cell>
        </row>
        <row r="304">
          <cell r="A304" t="str">
            <v>666.1</v>
          </cell>
          <cell r="B304">
            <v>666</v>
          </cell>
          <cell r="C304">
            <v>1</v>
          </cell>
          <cell r="D304" t="str">
            <v>Musiołowski Rafał</v>
          </cell>
          <cell r="E304" t="str">
            <v>Murzynówko 9</v>
          </cell>
          <cell r="F304" t="str">
            <v>63-023 Sulęcinek</v>
          </cell>
          <cell r="G304" t="str">
            <v>Krzykosy</v>
          </cell>
          <cell r="H304" t="str">
            <v>Krzykosy</v>
          </cell>
          <cell r="I304" t="str">
            <v>Miąskowo</v>
          </cell>
          <cell r="J304" t="str">
            <v>44 a</v>
          </cell>
          <cell r="K304">
            <v>2</v>
          </cell>
          <cell r="L304" t="str">
            <v>r</v>
          </cell>
          <cell r="M304" t="str">
            <v>V</v>
          </cell>
          <cell r="O304" t="str">
            <v>A</v>
          </cell>
          <cell r="Q304" t="str">
            <v>Murzynówko</v>
          </cell>
          <cell r="R304" t="str">
            <v>rVA</v>
          </cell>
          <cell r="S304">
            <v>1</v>
          </cell>
          <cell r="T304" t="str">
            <v>r1V</v>
          </cell>
          <cell r="U304">
            <v>0.7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1</v>
          </cell>
          <cell r="AA304" t="str">
            <v>r1V</v>
          </cell>
        </row>
        <row r="305">
          <cell r="A305" t="str">
            <v>666.2</v>
          </cell>
          <cell r="B305">
            <v>666</v>
          </cell>
          <cell r="C305">
            <v>2</v>
          </cell>
          <cell r="D305" t="str">
            <v>Musiołowski Rafał</v>
          </cell>
          <cell r="E305" t="str">
            <v>Murzynówko 9</v>
          </cell>
          <cell r="F305" t="str">
            <v>63-023 Sulęcinek</v>
          </cell>
          <cell r="G305" t="str">
            <v>Krzykosy</v>
          </cell>
          <cell r="H305" t="str">
            <v>Krzykosy</v>
          </cell>
          <cell r="I305" t="str">
            <v>Miąskowo</v>
          </cell>
          <cell r="J305" t="str">
            <v>44 a</v>
          </cell>
          <cell r="K305">
            <v>0.28999999999999998</v>
          </cell>
          <cell r="L305" t="str">
            <v>r</v>
          </cell>
          <cell r="M305" t="str">
            <v>V</v>
          </cell>
          <cell r="O305" t="str">
            <v>B</v>
          </cell>
          <cell r="Q305" t="str">
            <v>Murzynówko</v>
          </cell>
          <cell r="R305" t="str">
            <v>rVB</v>
          </cell>
          <cell r="S305" t="str">
            <v/>
          </cell>
          <cell r="T305" t="str">
            <v/>
          </cell>
          <cell r="U305" t="str">
            <v/>
          </cell>
          <cell r="V305">
            <v>0.5</v>
          </cell>
          <cell r="W305">
            <v>0.15</v>
          </cell>
          <cell r="X305">
            <v>37.19</v>
          </cell>
          <cell r="Y305">
            <v>5.58</v>
          </cell>
          <cell r="Z305">
            <v>1</v>
          </cell>
          <cell r="AA305" t="str">
            <v>r1V</v>
          </cell>
        </row>
        <row r="306">
          <cell r="A306" t="str">
            <v>.1</v>
          </cell>
          <cell r="C306">
            <v>1</v>
          </cell>
          <cell r="D306" t="str">
            <v>brak</v>
          </cell>
          <cell r="H306" t="str">
            <v>Krzykosy</v>
          </cell>
          <cell r="I306" t="str">
            <v>Miąskowo</v>
          </cell>
          <cell r="J306" t="str">
            <v>9 b</v>
          </cell>
          <cell r="K306">
            <v>1.24</v>
          </cell>
          <cell r="L306" t="str">
            <v>r</v>
          </cell>
          <cell r="M306" t="str">
            <v>VI</v>
          </cell>
          <cell r="O306" t="str">
            <v>F</v>
          </cell>
          <cell r="P306" t="str">
            <v>brak użytkownika</v>
          </cell>
          <cell r="Q306" t="str">
            <v>Brodowo</v>
          </cell>
          <cell r="R306" t="str">
            <v>rVIF</v>
          </cell>
          <cell r="S306">
            <v>1</v>
          </cell>
          <cell r="T306" t="str">
            <v>r1VI</v>
          </cell>
          <cell r="U306">
            <v>0.25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1</v>
          </cell>
          <cell r="AA306" t="str">
            <v>r1VI</v>
          </cell>
        </row>
        <row r="307">
          <cell r="A307" t="str">
            <v>.2</v>
          </cell>
          <cell r="C307">
            <v>2</v>
          </cell>
          <cell r="D307" t="str">
            <v>brak</v>
          </cell>
          <cell r="H307" t="str">
            <v>Krzykosy</v>
          </cell>
          <cell r="I307" t="str">
            <v>Miąskowo</v>
          </cell>
          <cell r="J307" t="str">
            <v>9 d</v>
          </cell>
          <cell r="K307">
            <v>0.46</v>
          </cell>
          <cell r="L307" t="str">
            <v>r</v>
          </cell>
          <cell r="M307" t="str">
            <v>VI</v>
          </cell>
          <cell r="O307" t="str">
            <v>F</v>
          </cell>
          <cell r="P307" t="str">
            <v>brak użytkownika</v>
          </cell>
          <cell r="Q307" t="str">
            <v>Brodowo</v>
          </cell>
          <cell r="R307" t="str">
            <v>rVIF</v>
          </cell>
          <cell r="S307">
            <v>1</v>
          </cell>
          <cell r="T307" t="str">
            <v>r1VI</v>
          </cell>
          <cell r="U307">
            <v>0.09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1</v>
          </cell>
          <cell r="AA307" t="str">
            <v>r1VI</v>
          </cell>
        </row>
        <row r="308">
          <cell r="A308" t="str">
            <v>.3</v>
          </cell>
          <cell r="C308">
            <v>3</v>
          </cell>
          <cell r="D308" t="str">
            <v>brak</v>
          </cell>
          <cell r="H308" t="str">
            <v>Krzykosy</v>
          </cell>
          <cell r="I308" t="str">
            <v>Miąskowo</v>
          </cell>
          <cell r="J308" t="str">
            <v>53 d</v>
          </cell>
          <cell r="K308">
            <v>1</v>
          </cell>
          <cell r="L308" t="str">
            <v>r</v>
          </cell>
          <cell r="M308" t="str">
            <v>VI</v>
          </cell>
          <cell r="O308" t="str">
            <v>F</v>
          </cell>
          <cell r="Q308" t="str">
            <v>Małoszki</v>
          </cell>
          <cell r="R308" t="str">
            <v>rVIF</v>
          </cell>
          <cell r="S308">
            <v>1</v>
          </cell>
          <cell r="T308" t="str">
            <v>r1VI</v>
          </cell>
          <cell r="U308">
            <v>0.2</v>
          </cell>
          <cell r="V308">
            <v>0</v>
          </cell>
          <cell r="W308">
            <v>0</v>
          </cell>
          <cell r="X308">
            <v>37.19</v>
          </cell>
          <cell r="Y308">
            <v>0</v>
          </cell>
          <cell r="Z308">
            <v>1</v>
          </cell>
          <cell r="AA308" t="str">
            <v>r1VI</v>
          </cell>
        </row>
        <row r="309">
          <cell r="A309" t="str">
            <v>.4</v>
          </cell>
          <cell r="C309">
            <v>4</v>
          </cell>
          <cell r="D309" t="str">
            <v>brak</v>
          </cell>
          <cell r="H309" t="str">
            <v>Krzykosy</v>
          </cell>
          <cell r="I309" t="str">
            <v>Miąskowo</v>
          </cell>
          <cell r="J309" t="str">
            <v>53 d</v>
          </cell>
          <cell r="K309">
            <v>1.75</v>
          </cell>
          <cell r="L309" t="str">
            <v>r</v>
          </cell>
          <cell r="M309" t="str">
            <v>VI</v>
          </cell>
          <cell r="O309" t="str">
            <v>F</v>
          </cell>
          <cell r="Q309" t="str">
            <v>Małoszki</v>
          </cell>
          <cell r="R309" t="str">
            <v>rVIF</v>
          </cell>
          <cell r="S309">
            <v>1</v>
          </cell>
          <cell r="T309" t="str">
            <v>r1VI</v>
          </cell>
          <cell r="U309">
            <v>0.35</v>
          </cell>
          <cell r="V309">
            <v>0</v>
          </cell>
          <cell r="W309">
            <v>0</v>
          </cell>
          <cell r="X309">
            <v>37.19</v>
          </cell>
          <cell r="Y309">
            <v>0</v>
          </cell>
          <cell r="Z309">
            <v>1</v>
          </cell>
          <cell r="AA309" t="str">
            <v>r1VI</v>
          </cell>
        </row>
        <row r="310">
          <cell r="A310" t="str">
            <v>1479.1</v>
          </cell>
          <cell r="B310">
            <v>1479</v>
          </cell>
          <cell r="C310">
            <v>1</v>
          </cell>
          <cell r="D310" t="str">
            <v>Kucharczyk Andrzej</v>
          </cell>
          <cell r="E310" t="str">
            <v>Murzynowiec Leśny 4</v>
          </cell>
          <cell r="F310" t="str">
            <v>63-023 Sulęcinek</v>
          </cell>
          <cell r="G310" t="str">
            <v>Krzykosy</v>
          </cell>
          <cell r="H310" t="str">
            <v>Krzykosy</v>
          </cell>
          <cell r="I310" t="str">
            <v>Miąskowo</v>
          </cell>
          <cell r="J310" t="str">
            <v>53 d</v>
          </cell>
          <cell r="K310">
            <v>0.76</v>
          </cell>
          <cell r="L310" t="str">
            <v>r</v>
          </cell>
          <cell r="M310" t="str">
            <v>VI</v>
          </cell>
          <cell r="O310" t="str">
            <v>C</v>
          </cell>
          <cell r="Q310" t="str">
            <v>Małoszki</v>
          </cell>
          <cell r="R310" t="str">
            <v>rVIC</v>
          </cell>
          <cell r="S310" t="str">
            <v/>
          </cell>
          <cell r="T310" t="str">
            <v/>
          </cell>
          <cell r="U310" t="str">
            <v/>
          </cell>
          <cell r="V310">
            <v>0.5</v>
          </cell>
          <cell r="W310">
            <v>0.38</v>
          </cell>
          <cell r="X310">
            <v>37.19</v>
          </cell>
          <cell r="Y310">
            <v>14.13</v>
          </cell>
          <cell r="Z310">
            <v>1</v>
          </cell>
          <cell r="AA310" t="str">
            <v>r1VI</v>
          </cell>
        </row>
        <row r="311">
          <cell r="A311" t="str">
            <v>1143.1</v>
          </cell>
          <cell r="B311">
            <v>1143</v>
          </cell>
          <cell r="C311">
            <v>1</v>
          </cell>
          <cell r="D311" t="str">
            <v>Mańkowski Eugeniusz</v>
          </cell>
          <cell r="E311" t="str">
            <v>Murzynowo Leśne 68a</v>
          </cell>
          <cell r="F311" t="str">
            <v>63-023 Sulęcinek</v>
          </cell>
          <cell r="G311" t="str">
            <v>Krzykosy</v>
          </cell>
          <cell r="H311" t="str">
            <v>Krzykosy</v>
          </cell>
          <cell r="I311" t="str">
            <v>Miąskowo</v>
          </cell>
          <cell r="J311" t="str">
            <v>52 b</v>
          </cell>
          <cell r="K311">
            <v>1.9</v>
          </cell>
          <cell r="L311" t="str">
            <v>r</v>
          </cell>
          <cell r="M311" t="str">
            <v>VI</v>
          </cell>
          <cell r="O311" t="str">
            <v>D</v>
          </cell>
          <cell r="Q311" t="str">
            <v>Małoszki</v>
          </cell>
          <cell r="R311" t="str">
            <v>rVID</v>
          </cell>
          <cell r="S311" t="str">
            <v/>
          </cell>
          <cell r="T311" t="str">
            <v/>
          </cell>
          <cell r="U311" t="str">
            <v/>
          </cell>
          <cell r="V311">
            <v>1</v>
          </cell>
          <cell r="W311">
            <v>1.9</v>
          </cell>
          <cell r="X311">
            <v>37.19</v>
          </cell>
          <cell r="Y311">
            <v>70.66</v>
          </cell>
          <cell r="Z311">
            <v>1</v>
          </cell>
          <cell r="AA311" t="str">
            <v>r1VI</v>
          </cell>
        </row>
        <row r="312">
          <cell r="A312" t="str">
            <v>666.1</v>
          </cell>
          <cell r="B312">
            <v>666</v>
          </cell>
          <cell r="C312">
            <v>1</v>
          </cell>
          <cell r="D312" t="str">
            <v>Musiołowski Rafał</v>
          </cell>
          <cell r="E312" t="str">
            <v>Murzynówko 9</v>
          </cell>
          <cell r="F312" t="str">
            <v>63-023 Sulęcinek</v>
          </cell>
          <cell r="G312" t="str">
            <v>Krzykosy</v>
          </cell>
          <cell r="H312" t="str">
            <v>Krzykosy</v>
          </cell>
          <cell r="I312" t="str">
            <v>Miąskowo</v>
          </cell>
          <cell r="J312" t="str">
            <v>44 b</v>
          </cell>
          <cell r="K312">
            <v>0.26</v>
          </cell>
          <cell r="L312" t="str">
            <v>s</v>
          </cell>
          <cell r="M312" t="str">
            <v>VI</v>
          </cell>
          <cell r="O312" t="str">
            <v>B</v>
          </cell>
          <cell r="Q312" t="str">
            <v>Murzynówko</v>
          </cell>
          <cell r="R312" t="str">
            <v>sVIB</v>
          </cell>
          <cell r="S312" t="str">
            <v/>
          </cell>
          <cell r="T312" t="str">
            <v/>
          </cell>
          <cell r="U312" t="str">
            <v/>
          </cell>
          <cell r="V312">
            <v>0.5</v>
          </cell>
          <cell r="W312">
            <v>0.13</v>
          </cell>
          <cell r="X312">
            <v>37.19</v>
          </cell>
          <cell r="Y312">
            <v>4.83</v>
          </cell>
          <cell r="Z312">
            <v>1</v>
          </cell>
          <cell r="AA312" t="str">
            <v>s1VI</v>
          </cell>
        </row>
        <row r="313">
          <cell r="A313" t="str">
            <v>1140.1</v>
          </cell>
          <cell r="B313">
            <v>1140</v>
          </cell>
          <cell r="C313">
            <v>1</v>
          </cell>
          <cell r="D313" t="str">
            <v>Raczak  Joanna</v>
          </cell>
          <cell r="E313" t="str">
            <v>Murzynowo Leśne 21</v>
          </cell>
          <cell r="F313" t="str">
            <v>63-023 Sulęcinek</v>
          </cell>
          <cell r="G313" t="str">
            <v>Krzykosy</v>
          </cell>
          <cell r="H313" t="str">
            <v>Krzykosy</v>
          </cell>
          <cell r="I313" t="str">
            <v>Miąskowo</v>
          </cell>
          <cell r="J313" t="str">
            <v>52 b</v>
          </cell>
          <cell r="K313">
            <v>0.69</v>
          </cell>
          <cell r="L313" t="str">
            <v>r</v>
          </cell>
          <cell r="M313" t="str">
            <v>VI</v>
          </cell>
          <cell r="O313" t="str">
            <v>A</v>
          </cell>
          <cell r="Q313" t="str">
            <v>Małoszki</v>
          </cell>
          <cell r="R313" t="str">
            <v>rVIA</v>
          </cell>
          <cell r="S313">
            <v>1</v>
          </cell>
          <cell r="T313" t="str">
            <v>r1VI</v>
          </cell>
          <cell r="U313">
            <v>0.14000000000000001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</v>
          </cell>
          <cell r="AA313" t="str">
            <v>r1VI</v>
          </cell>
        </row>
        <row r="314">
          <cell r="A314" t="str">
            <v>1140.2</v>
          </cell>
          <cell r="B314">
            <v>1140</v>
          </cell>
          <cell r="C314">
            <v>2</v>
          </cell>
          <cell r="D314" t="str">
            <v>Raczak  Joanna</v>
          </cell>
          <cell r="E314" t="str">
            <v>Murzynowo Leśne 21</v>
          </cell>
          <cell r="F314" t="str">
            <v>63-023 Sulęcinek</v>
          </cell>
          <cell r="G314" t="str">
            <v>Krzykosy</v>
          </cell>
          <cell r="H314" t="str">
            <v>Krzykosy</v>
          </cell>
          <cell r="I314" t="str">
            <v>Miąskowo</v>
          </cell>
          <cell r="J314" t="str">
            <v>53 d</v>
          </cell>
          <cell r="K314">
            <v>0.19</v>
          </cell>
          <cell r="L314" t="str">
            <v>r</v>
          </cell>
          <cell r="M314" t="str">
            <v>VI</v>
          </cell>
          <cell r="O314" t="str">
            <v>A</v>
          </cell>
          <cell r="Q314" t="str">
            <v>Małoszki</v>
          </cell>
          <cell r="R314" t="str">
            <v>rVIA</v>
          </cell>
          <cell r="S314">
            <v>1</v>
          </cell>
          <cell r="T314" t="str">
            <v>r1VI</v>
          </cell>
          <cell r="U314">
            <v>0.04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1</v>
          </cell>
          <cell r="AA314" t="str">
            <v>r1VI</v>
          </cell>
        </row>
        <row r="315">
          <cell r="A315" t="str">
            <v>684.1</v>
          </cell>
          <cell r="B315">
            <v>684</v>
          </cell>
          <cell r="C315">
            <v>1</v>
          </cell>
          <cell r="D315" t="str">
            <v>Ratajczak Bogdan</v>
          </cell>
          <cell r="E315" t="str">
            <v>Murzynówko 7/4</v>
          </cell>
          <cell r="F315" t="str">
            <v>63-023 Sulęcinek</v>
          </cell>
          <cell r="G315" t="str">
            <v>Krzykosy</v>
          </cell>
          <cell r="H315" t="str">
            <v>Krzykosy</v>
          </cell>
          <cell r="I315" t="str">
            <v>Miąskowo</v>
          </cell>
          <cell r="J315" t="str">
            <v>53 d</v>
          </cell>
          <cell r="K315">
            <v>0.41</v>
          </cell>
          <cell r="L315" t="str">
            <v>r</v>
          </cell>
          <cell r="M315" t="str">
            <v>VI</v>
          </cell>
          <cell r="O315" t="str">
            <v>D</v>
          </cell>
          <cell r="Q315" t="str">
            <v>Małoszki</v>
          </cell>
          <cell r="R315" t="str">
            <v>rVID</v>
          </cell>
          <cell r="S315" t="str">
            <v/>
          </cell>
          <cell r="T315" t="str">
            <v/>
          </cell>
          <cell r="U315" t="str">
            <v/>
          </cell>
          <cell r="V315">
            <v>1</v>
          </cell>
          <cell r="W315">
            <v>0.41</v>
          </cell>
          <cell r="X315">
            <v>37.19</v>
          </cell>
          <cell r="Y315">
            <v>15.25</v>
          </cell>
          <cell r="Z315">
            <v>1</v>
          </cell>
          <cell r="AA315" t="str">
            <v>r1VI</v>
          </cell>
        </row>
        <row r="316">
          <cell r="A316" t="str">
            <v>.1</v>
          </cell>
          <cell r="C316">
            <v>1</v>
          </cell>
          <cell r="D316" t="str">
            <v>brak</v>
          </cell>
          <cell r="H316" t="str">
            <v>Krzykosy</v>
          </cell>
          <cell r="I316" t="str">
            <v>Młodzikowo</v>
          </cell>
          <cell r="J316" t="str">
            <v>151 b</v>
          </cell>
          <cell r="K316">
            <v>0.77</v>
          </cell>
          <cell r="L316" t="str">
            <v>p</v>
          </cell>
          <cell r="M316" t="str">
            <v>VI</v>
          </cell>
          <cell r="O316" t="str">
            <v>F</v>
          </cell>
          <cell r="Q316" t="str">
            <v>Lubonieczek</v>
          </cell>
          <cell r="R316" t="str">
            <v>pVIF</v>
          </cell>
          <cell r="S316">
            <v>1</v>
          </cell>
          <cell r="T316" t="str">
            <v>p1VI</v>
          </cell>
          <cell r="U316">
            <v>0.12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1</v>
          </cell>
          <cell r="AA316" t="str">
            <v>p1VI</v>
          </cell>
        </row>
        <row r="317">
          <cell r="A317" t="str">
            <v>1139.1</v>
          </cell>
          <cell r="B317">
            <v>1139</v>
          </cell>
          <cell r="C317">
            <v>1</v>
          </cell>
          <cell r="D317" t="str">
            <v>Olejniczak Jerzy</v>
          </cell>
          <cell r="E317" t="str">
            <v xml:space="preserve">Młodzikówko  13 </v>
          </cell>
          <cell r="F317" t="str">
            <v>63-023 Sulęcinek</v>
          </cell>
          <cell r="G317" t="str">
            <v>Krzykosy</v>
          </cell>
          <cell r="H317" t="str">
            <v>Krzykosy</v>
          </cell>
          <cell r="I317" t="str">
            <v>Młodzikowo</v>
          </cell>
          <cell r="J317" t="str">
            <v>165 m</v>
          </cell>
          <cell r="K317">
            <v>0.34</v>
          </cell>
          <cell r="L317" t="str">
            <v>r</v>
          </cell>
          <cell r="M317" t="str">
            <v>VI</v>
          </cell>
          <cell r="O317" t="str">
            <v>C</v>
          </cell>
          <cell r="Q317" t="str">
            <v>Lubonieczek</v>
          </cell>
          <cell r="R317" t="str">
            <v>rVIC</v>
          </cell>
          <cell r="S317" t="str">
            <v/>
          </cell>
          <cell r="T317" t="str">
            <v/>
          </cell>
          <cell r="U317" t="str">
            <v/>
          </cell>
          <cell r="V317">
            <v>0.5</v>
          </cell>
          <cell r="W317">
            <v>0.17</v>
          </cell>
          <cell r="X317">
            <v>37.19</v>
          </cell>
          <cell r="Y317">
            <v>6.32</v>
          </cell>
          <cell r="Z317">
            <v>1</v>
          </cell>
          <cell r="AA317" t="str">
            <v>r1VI</v>
          </cell>
        </row>
        <row r="318">
          <cell r="A318" t="str">
            <v>1514.1</v>
          </cell>
          <cell r="B318">
            <v>1514</v>
          </cell>
          <cell r="C318">
            <v>1</v>
          </cell>
          <cell r="D318" t="str">
            <v>Plebańska Teresa</v>
          </cell>
          <cell r="E318" t="str">
            <v>Czarnotki 24</v>
          </cell>
          <cell r="F318" t="str">
            <v>63-020 Zaniemyśl</v>
          </cell>
          <cell r="G318" t="str">
            <v>Zaniemyśl</v>
          </cell>
          <cell r="H318" t="str">
            <v>Krzykosy</v>
          </cell>
          <cell r="I318" t="str">
            <v>Młodzikowo</v>
          </cell>
          <cell r="J318" t="str">
            <v>165 m</v>
          </cell>
          <cell r="K318">
            <v>0.53</v>
          </cell>
          <cell r="L318" t="str">
            <v>r</v>
          </cell>
          <cell r="M318" t="str">
            <v>VI</v>
          </cell>
          <cell r="O318" t="str">
            <v>D</v>
          </cell>
          <cell r="Q318" t="str">
            <v>Lubonieczek</v>
          </cell>
          <cell r="R318" t="str">
            <v>rVID</v>
          </cell>
          <cell r="S318" t="str">
            <v/>
          </cell>
          <cell r="T318" t="str">
            <v/>
          </cell>
          <cell r="U318" t="str">
            <v/>
          </cell>
          <cell r="V318">
            <v>1</v>
          </cell>
          <cell r="W318">
            <v>0.53</v>
          </cell>
          <cell r="X318">
            <v>37.19</v>
          </cell>
          <cell r="Y318">
            <v>19.71</v>
          </cell>
          <cell r="Z318">
            <v>1</v>
          </cell>
          <cell r="AA318" t="str">
            <v>r1VI</v>
          </cell>
        </row>
        <row r="319">
          <cell r="A319" t="str">
            <v>1139.1</v>
          </cell>
          <cell r="B319">
            <v>1139</v>
          </cell>
          <cell r="C319">
            <v>1</v>
          </cell>
          <cell r="D319" t="str">
            <v>Olejniczak Jerzy</v>
          </cell>
          <cell r="E319" t="str">
            <v xml:space="preserve">Młodzikówko  13 </v>
          </cell>
          <cell r="F319" t="str">
            <v>63-023 Sulęcinek</v>
          </cell>
          <cell r="G319" t="str">
            <v>Krzykosy</v>
          </cell>
          <cell r="H319" t="str">
            <v>Krzykosy</v>
          </cell>
          <cell r="I319" t="str">
            <v>Młodzikówko</v>
          </cell>
          <cell r="J319" t="str">
            <v>139 z</v>
          </cell>
          <cell r="K319">
            <v>2</v>
          </cell>
          <cell r="L319" t="str">
            <v>r</v>
          </cell>
          <cell r="M319" t="str">
            <v>VI</v>
          </cell>
          <cell r="O319" t="str">
            <v>A</v>
          </cell>
          <cell r="Q319" t="str">
            <v>Brodowo</v>
          </cell>
          <cell r="R319" t="str">
            <v>rVIA</v>
          </cell>
          <cell r="S319">
            <v>1</v>
          </cell>
          <cell r="T319" t="str">
            <v>r1VI</v>
          </cell>
          <cell r="U319">
            <v>0.4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</v>
          </cell>
          <cell r="AA319" t="str">
            <v>r1VI</v>
          </cell>
        </row>
        <row r="320">
          <cell r="A320" t="str">
            <v>1139.2</v>
          </cell>
          <cell r="B320">
            <v>1139</v>
          </cell>
          <cell r="C320">
            <v>2</v>
          </cell>
          <cell r="D320" t="str">
            <v>Olejniczak Jerzy</v>
          </cell>
          <cell r="E320" t="str">
            <v xml:space="preserve">Młodzikówko  13 </v>
          </cell>
          <cell r="F320" t="str">
            <v>63-023 Sulęcinek</v>
          </cell>
          <cell r="G320" t="str">
            <v>Krzykosy</v>
          </cell>
          <cell r="H320" t="str">
            <v>Krzykosy</v>
          </cell>
          <cell r="I320" t="str">
            <v>Młodzikówko</v>
          </cell>
          <cell r="J320" t="str">
            <v>139 z</v>
          </cell>
          <cell r="K320">
            <v>1.4</v>
          </cell>
          <cell r="L320" t="str">
            <v>r</v>
          </cell>
          <cell r="M320" t="str">
            <v>VI</v>
          </cell>
          <cell r="O320" t="str">
            <v>C</v>
          </cell>
          <cell r="Q320" t="str">
            <v>Brodowo</v>
          </cell>
          <cell r="R320" t="str">
            <v>rVIC</v>
          </cell>
          <cell r="S320" t="str">
            <v/>
          </cell>
          <cell r="T320" t="str">
            <v/>
          </cell>
          <cell r="U320" t="str">
            <v/>
          </cell>
          <cell r="V320">
            <v>0.5</v>
          </cell>
          <cell r="W320">
            <v>0.7</v>
          </cell>
          <cell r="X320">
            <v>37.19</v>
          </cell>
          <cell r="Y320">
            <v>26.03</v>
          </cell>
          <cell r="Z320">
            <v>1</v>
          </cell>
          <cell r="AA320" t="str">
            <v>r1VI</v>
          </cell>
        </row>
        <row r="321">
          <cell r="A321" t="str">
            <v>.1</v>
          </cell>
          <cell r="C321">
            <v>1</v>
          </cell>
          <cell r="D321" t="str">
            <v>brak</v>
          </cell>
          <cell r="H321" t="str">
            <v>Krzykosy</v>
          </cell>
          <cell r="I321" t="str">
            <v>Murzynowo Leśne</v>
          </cell>
          <cell r="J321" t="str">
            <v>53 a1</v>
          </cell>
          <cell r="K321">
            <v>1.03</v>
          </cell>
          <cell r="L321" t="str">
            <v>ł</v>
          </cell>
          <cell r="M321" t="str">
            <v>IV</v>
          </cell>
          <cell r="O321" t="str">
            <v>F</v>
          </cell>
          <cell r="Q321" t="str">
            <v>Małoszki</v>
          </cell>
          <cell r="R321" t="str">
            <v>łIVF</v>
          </cell>
          <cell r="S321">
            <v>1</v>
          </cell>
          <cell r="T321" t="str">
            <v>ł1IV</v>
          </cell>
          <cell r="U321">
            <v>0.77</v>
          </cell>
          <cell r="V321">
            <v>0</v>
          </cell>
          <cell r="W321">
            <v>0</v>
          </cell>
          <cell r="X321">
            <v>37.19</v>
          </cell>
          <cell r="Y321">
            <v>0</v>
          </cell>
          <cell r="Z321">
            <v>1</v>
          </cell>
          <cell r="AA321" t="str">
            <v>ł1IV</v>
          </cell>
        </row>
        <row r="322">
          <cell r="A322" t="str">
            <v>1424.1</v>
          </cell>
          <cell r="B322">
            <v>1424</v>
          </cell>
          <cell r="C322">
            <v>1</v>
          </cell>
          <cell r="D322" t="str">
            <v>Bartkowiak Helena</v>
          </cell>
          <cell r="E322" t="str">
            <v>Murzynowo Leśne 66</v>
          </cell>
          <cell r="F322" t="str">
            <v>63-023 Sulęcinek</v>
          </cell>
          <cell r="G322" t="str">
            <v>Krzykosy</v>
          </cell>
          <cell r="H322" t="str">
            <v>Krzykosy</v>
          </cell>
          <cell r="I322" t="str">
            <v>Murzynowo Leśne</v>
          </cell>
          <cell r="J322" t="str">
            <v>125 b</v>
          </cell>
          <cell r="K322">
            <v>0.43</v>
          </cell>
          <cell r="L322" t="str">
            <v>r</v>
          </cell>
          <cell r="M322" t="str">
            <v>V</v>
          </cell>
          <cell r="O322" t="str">
            <v>D</v>
          </cell>
          <cell r="Q322" t="str">
            <v>Małoszki</v>
          </cell>
          <cell r="R322" t="str">
            <v>rVD</v>
          </cell>
          <cell r="S322" t="str">
            <v/>
          </cell>
          <cell r="T322" t="str">
            <v/>
          </cell>
          <cell r="U322" t="str">
            <v/>
          </cell>
          <cell r="V322">
            <v>1.25</v>
          </cell>
          <cell r="W322">
            <v>0.54</v>
          </cell>
          <cell r="X322">
            <v>37.19</v>
          </cell>
          <cell r="Y322">
            <v>20.079999999999998</v>
          </cell>
          <cell r="Z322">
            <v>1</v>
          </cell>
          <cell r="AA322" t="str">
            <v>r1V</v>
          </cell>
        </row>
        <row r="323">
          <cell r="A323" t="str">
            <v>.1</v>
          </cell>
          <cell r="C323">
            <v>1</v>
          </cell>
          <cell r="D323" t="str">
            <v>brak</v>
          </cell>
          <cell r="H323" t="str">
            <v>Krzykosy</v>
          </cell>
          <cell r="I323" t="str">
            <v>Murzynowo Leśne</v>
          </cell>
          <cell r="J323" t="str">
            <v>121 c</v>
          </cell>
          <cell r="K323">
            <v>0.96</v>
          </cell>
          <cell r="L323" t="str">
            <v>ł</v>
          </cell>
          <cell r="M323" t="str">
            <v>V</v>
          </cell>
          <cell r="O323" t="str">
            <v>F</v>
          </cell>
          <cell r="P323" t="str">
            <v>teren zalewowy   44a</v>
          </cell>
          <cell r="Q323" t="str">
            <v>Małoszki</v>
          </cell>
          <cell r="R323" t="str">
            <v>łVF</v>
          </cell>
          <cell r="S323">
            <v>1</v>
          </cell>
          <cell r="T323" t="str">
            <v>ł1V</v>
          </cell>
          <cell r="U323">
            <v>0.19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</v>
          </cell>
          <cell r="AA323" t="str">
            <v>ł1V</v>
          </cell>
        </row>
        <row r="324">
          <cell r="A324" t="str">
            <v>.2</v>
          </cell>
          <cell r="C324">
            <v>2</v>
          </cell>
          <cell r="D324" t="str">
            <v>brak</v>
          </cell>
          <cell r="H324" t="str">
            <v>Krzykosy</v>
          </cell>
          <cell r="I324" t="str">
            <v>Murzynowo Leśne</v>
          </cell>
          <cell r="J324" t="str">
            <v>121 c</v>
          </cell>
          <cell r="K324">
            <v>0.5</v>
          </cell>
          <cell r="L324" t="str">
            <v>ł</v>
          </cell>
          <cell r="M324" t="str">
            <v>V</v>
          </cell>
          <cell r="O324" t="str">
            <v>F</v>
          </cell>
          <cell r="P324" t="str">
            <v>teren okresowo zalewany 46</v>
          </cell>
          <cell r="Q324" t="str">
            <v>Małoszki</v>
          </cell>
          <cell r="R324" t="str">
            <v>łVF</v>
          </cell>
          <cell r="S324">
            <v>1</v>
          </cell>
          <cell r="T324" t="str">
            <v>ł1V</v>
          </cell>
          <cell r="U324">
            <v>0.1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</v>
          </cell>
          <cell r="AA324" t="str">
            <v>ł1V</v>
          </cell>
        </row>
        <row r="325">
          <cell r="A325" t="str">
            <v>.3</v>
          </cell>
          <cell r="C325">
            <v>3</v>
          </cell>
          <cell r="D325" t="str">
            <v>brak</v>
          </cell>
          <cell r="H325" t="str">
            <v>Krzykosy</v>
          </cell>
          <cell r="I325" t="str">
            <v>Murzynowo Leśne</v>
          </cell>
          <cell r="J325" t="str">
            <v>121 c</v>
          </cell>
          <cell r="K325">
            <v>0.5</v>
          </cell>
          <cell r="L325" t="str">
            <v>ł</v>
          </cell>
          <cell r="M325" t="str">
            <v>V</v>
          </cell>
          <cell r="O325" t="str">
            <v>f</v>
          </cell>
          <cell r="P325" t="str">
            <v>teren okresowo zalewany 45</v>
          </cell>
          <cell r="Q325" t="str">
            <v>Małoszki</v>
          </cell>
          <cell r="R325" t="str">
            <v>łVf</v>
          </cell>
          <cell r="S325">
            <v>1</v>
          </cell>
          <cell r="T325" t="str">
            <v>ł1V</v>
          </cell>
          <cell r="U325">
            <v>0.1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</v>
          </cell>
          <cell r="AA325" t="str">
            <v>ł1V</v>
          </cell>
        </row>
        <row r="326">
          <cell r="A326" t="str">
            <v>.4</v>
          </cell>
          <cell r="C326">
            <v>4</v>
          </cell>
          <cell r="D326" t="str">
            <v>brak</v>
          </cell>
          <cell r="H326" t="str">
            <v>Krzykosy</v>
          </cell>
          <cell r="I326" t="str">
            <v>Murzynowo Leśne</v>
          </cell>
          <cell r="J326" t="str">
            <v>121 c</v>
          </cell>
          <cell r="K326">
            <v>0.5</v>
          </cell>
          <cell r="L326" t="str">
            <v>ł</v>
          </cell>
          <cell r="M326" t="str">
            <v>V</v>
          </cell>
          <cell r="O326" t="str">
            <v>F</v>
          </cell>
          <cell r="P326" t="str">
            <v>teren okresowo zalewany 48</v>
          </cell>
          <cell r="Q326" t="str">
            <v>Małoszki</v>
          </cell>
          <cell r="R326" t="str">
            <v>łVF</v>
          </cell>
          <cell r="S326">
            <v>1</v>
          </cell>
          <cell r="T326" t="str">
            <v>ł1V</v>
          </cell>
          <cell r="U326">
            <v>0.1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1</v>
          </cell>
          <cell r="AA326" t="str">
            <v>ł1V</v>
          </cell>
        </row>
        <row r="327">
          <cell r="A327" t="str">
            <v>.5</v>
          </cell>
          <cell r="C327">
            <v>5</v>
          </cell>
          <cell r="D327" t="str">
            <v>brak</v>
          </cell>
          <cell r="H327" t="str">
            <v>Krzykosy</v>
          </cell>
          <cell r="I327" t="str">
            <v>Murzynowo Leśne</v>
          </cell>
          <cell r="J327" t="str">
            <v>121 c</v>
          </cell>
          <cell r="K327">
            <v>0.5</v>
          </cell>
          <cell r="L327" t="str">
            <v>ł</v>
          </cell>
          <cell r="M327" t="str">
            <v>V</v>
          </cell>
          <cell r="O327" t="str">
            <v>F</v>
          </cell>
          <cell r="P327" t="str">
            <v>teren okresowo zalewany 47</v>
          </cell>
          <cell r="Q327" t="str">
            <v>Małoszki</v>
          </cell>
          <cell r="R327" t="str">
            <v>łVF</v>
          </cell>
          <cell r="S327">
            <v>1</v>
          </cell>
          <cell r="T327" t="str">
            <v>ł1V</v>
          </cell>
          <cell r="U327">
            <v>0.1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1</v>
          </cell>
          <cell r="AA327" t="str">
            <v>ł1V</v>
          </cell>
        </row>
        <row r="328">
          <cell r="A328" t="str">
            <v>.6</v>
          </cell>
          <cell r="C328">
            <v>6</v>
          </cell>
          <cell r="D328" t="str">
            <v>brak</v>
          </cell>
          <cell r="H328" t="str">
            <v>Krzykosy</v>
          </cell>
          <cell r="I328" t="str">
            <v>Murzynowo Leśne</v>
          </cell>
          <cell r="J328" t="str">
            <v>53 a2</v>
          </cell>
          <cell r="K328">
            <v>0.03</v>
          </cell>
          <cell r="L328" t="str">
            <v>ł</v>
          </cell>
          <cell r="M328" t="str">
            <v>V</v>
          </cell>
          <cell r="O328" t="str">
            <v>F</v>
          </cell>
          <cell r="Q328" t="str">
            <v>Małoszki</v>
          </cell>
          <cell r="R328" t="str">
            <v>łVF</v>
          </cell>
          <cell r="S328">
            <v>1</v>
          </cell>
          <cell r="T328" t="str">
            <v>ł1V</v>
          </cell>
          <cell r="U328">
            <v>0.01</v>
          </cell>
          <cell r="V328">
            <v>0</v>
          </cell>
          <cell r="W328">
            <v>0</v>
          </cell>
          <cell r="X328">
            <v>37.19</v>
          </cell>
          <cell r="Y328">
            <v>0</v>
          </cell>
          <cell r="Z328">
            <v>1</v>
          </cell>
          <cell r="AA328" t="str">
            <v>ł1V</v>
          </cell>
        </row>
        <row r="329">
          <cell r="A329" t="str">
            <v>1481.1</v>
          </cell>
          <cell r="B329">
            <v>1481</v>
          </cell>
          <cell r="C329">
            <v>1</v>
          </cell>
          <cell r="D329" t="str">
            <v>Lewandowski Jan</v>
          </cell>
          <cell r="E329" t="str">
            <v>Murzynowo Leśne 38</v>
          </cell>
          <cell r="F329" t="str">
            <v>63-023 Sulęcinek</v>
          </cell>
          <cell r="G329" t="str">
            <v>Krzykosy</v>
          </cell>
          <cell r="H329" t="str">
            <v>Krzykosy</v>
          </cell>
          <cell r="I329" t="str">
            <v>Murzynowo Leśne</v>
          </cell>
          <cell r="J329" t="str">
            <v>125 b</v>
          </cell>
          <cell r="K329">
            <v>0.5</v>
          </cell>
          <cell r="L329" t="str">
            <v>r</v>
          </cell>
          <cell r="M329" t="str">
            <v>V</v>
          </cell>
          <cell r="O329" t="str">
            <v>D</v>
          </cell>
          <cell r="Q329" t="str">
            <v>Małoszki</v>
          </cell>
          <cell r="R329" t="str">
            <v>rVD</v>
          </cell>
          <cell r="S329" t="str">
            <v/>
          </cell>
          <cell r="T329" t="str">
            <v/>
          </cell>
          <cell r="U329" t="str">
            <v/>
          </cell>
          <cell r="V329">
            <v>1.25</v>
          </cell>
          <cell r="W329">
            <v>0.63</v>
          </cell>
          <cell r="X329">
            <v>37.19</v>
          </cell>
          <cell r="Y329">
            <v>23.43</v>
          </cell>
          <cell r="Z329">
            <v>1</v>
          </cell>
          <cell r="AA329" t="str">
            <v>r1V</v>
          </cell>
        </row>
        <row r="330">
          <cell r="A330" t="str">
            <v>691.1</v>
          </cell>
          <cell r="B330">
            <v>691</v>
          </cell>
          <cell r="C330">
            <v>1</v>
          </cell>
          <cell r="D330" t="str">
            <v>Sroka Krzysztof</v>
          </cell>
          <cell r="E330" t="str">
            <v xml:space="preserve">Murzynowo Leśne  68 </v>
          </cell>
          <cell r="F330" t="str">
            <v>63-023 Sulęcinek</v>
          </cell>
          <cell r="G330" t="str">
            <v>Krzykosy</v>
          </cell>
          <cell r="H330" t="str">
            <v>Krzykosy</v>
          </cell>
          <cell r="I330" t="str">
            <v>Murzynowo Leśne</v>
          </cell>
          <cell r="J330" t="str">
            <v>122 g</v>
          </cell>
          <cell r="K330">
            <v>2.25</v>
          </cell>
          <cell r="L330" t="str">
            <v>p</v>
          </cell>
          <cell r="M330" t="str">
            <v>V</v>
          </cell>
          <cell r="O330" t="str">
            <v>B</v>
          </cell>
          <cell r="Q330" t="str">
            <v>Małoszki</v>
          </cell>
          <cell r="R330" t="str">
            <v>pVB</v>
          </cell>
          <cell r="S330" t="str">
            <v/>
          </cell>
          <cell r="T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37.19</v>
          </cell>
          <cell r="Y330">
            <v>0</v>
          </cell>
          <cell r="Z330">
            <v>1</v>
          </cell>
          <cell r="AA330" t="str">
            <v>p1V</v>
          </cell>
        </row>
        <row r="331">
          <cell r="A331" t="str">
            <v>691.2</v>
          </cell>
          <cell r="B331">
            <v>691</v>
          </cell>
          <cell r="C331">
            <v>2</v>
          </cell>
          <cell r="D331" t="str">
            <v>Sroka Krzysztof</v>
          </cell>
          <cell r="E331" t="str">
            <v xml:space="preserve">Murzynowo Leśne  68 </v>
          </cell>
          <cell r="F331" t="str">
            <v>63-023 Sulęcinek</v>
          </cell>
          <cell r="G331" t="str">
            <v>Krzykosy</v>
          </cell>
          <cell r="H331" t="str">
            <v>Krzykosy</v>
          </cell>
          <cell r="I331" t="str">
            <v>Murzynowo Leśne</v>
          </cell>
          <cell r="J331" t="str">
            <v>128 a</v>
          </cell>
          <cell r="K331">
            <v>0.25</v>
          </cell>
          <cell r="L331" t="str">
            <v>r</v>
          </cell>
          <cell r="M331" t="str">
            <v>V</v>
          </cell>
          <cell r="O331" t="str">
            <v>B</v>
          </cell>
          <cell r="Q331" t="str">
            <v>Brodowo</v>
          </cell>
          <cell r="R331" t="str">
            <v>rVB</v>
          </cell>
          <cell r="S331" t="str">
            <v/>
          </cell>
          <cell r="T331" t="str">
            <v/>
          </cell>
          <cell r="U331" t="str">
            <v/>
          </cell>
          <cell r="V331">
            <v>0.5</v>
          </cell>
          <cell r="W331">
            <v>0.13</v>
          </cell>
          <cell r="X331">
            <v>37.19</v>
          </cell>
          <cell r="Y331">
            <v>4.83</v>
          </cell>
          <cell r="Z331">
            <v>1</v>
          </cell>
          <cell r="AA331" t="str">
            <v>r1V</v>
          </cell>
        </row>
        <row r="332">
          <cell r="A332" t="str">
            <v>691.3</v>
          </cell>
          <cell r="B332">
            <v>691</v>
          </cell>
          <cell r="C332">
            <v>3</v>
          </cell>
          <cell r="D332" t="str">
            <v>Sroka Krzysztof</v>
          </cell>
          <cell r="E332" t="str">
            <v xml:space="preserve">Murzynowo Leśne  68 </v>
          </cell>
          <cell r="F332" t="str">
            <v>63-023 Sulęcinek</v>
          </cell>
          <cell r="G332" t="str">
            <v>Krzykosy</v>
          </cell>
          <cell r="H332" t="str">
            <v>Krzykosy</v>
          </cell>
          <cell r="I332" t="str">
            <v>Murzynowo Leśne</v>
          </cell>
          <cell r="J332" t="str">
            <v>128 a</v>
          </cell>
          <cell r="K332">
            <v>1.49</v>
          </cell>
          <cell r="L332" t="str">
            <v>r</v>
          </cell>
          <cell r="M332" t="str">
            <v>V</v>
          </cell>
          <cell r="O332" t="str">
            <v>B</v>
          </cell>
          <cell r="Q332" t="str">
            <v>Brodowo</v>
          </cell>
          <cell r="R332" t="str">
            <v>rVB</v>
          </cell>
          <cell r="S332" t="str">
            <v/>
          </cell>
          <cell r="T332" t="str">
            <v/>
          </cell>
          <cell r="U332" t="str">
            <v/>
          </cell>
          <cell r="V332">
            <v>0.5</v>
          </cell>
          <cell r="W332">
            <v>0.75</v>
          </cell>
          <cell r="X332">
            <v>37.19</v>
          </cell>
          <cell r="Y332">
            <v>27.89</v>
          </cell>
          <cell r="Z332">
            <v>1</v>
          </cell>
          <cell r="AA332" t="str">
            <v>r1V</v>
          </cell>
        </row>
        <row r="333">
          <cell r="A333" t="str">
            <v>691.4</v>
          </cell>
          <cell r="B333">
            <v>691</v>
          </cell>
          <cell r="C333">
            <v>4</v>
          </cell>
          <cell r="D333" t="str">
            <v>Sroka Krzysztof</v>
          </cell>
          <cell r="E333" t="str">
            <v>Murzynowo Leśne  68</v>
          </cell>
          <cell r="F333" t="str">
            <v>63-023 Sulęcinek</v>
          </cell>
          <cell r="G333" t="str">
            <v>Krzykosy</v>
          </cell>
          <cell r="H333" t="str">
            <v>Krzykosy</v>
          </cell>
          <cell r="I333" t="str">
            <v>Murzynowo Leśne</v>
          </cell>
          <cell r="J333" t="str">
            <v>125 b</v>
          </cell>
          <cell r="K333">
            <v>0.5</v>
          </cell>
          <cell r="L333" t="str">
            <v>r</v>
          </cell>
          <cell r="M333" t="str">
            <v>V</v>
          </cell>
          <cell r="O333" t="str">
            <v>B</v>
          </cell>
          <cell r="Q333" t="str">
            <v>Małoszki</v>
          </cell>
          <cell r="R333" t="str">
            <v>rVB</v>
          </cell>
          <cell r="S333" t="str">
            <v/>
          </cell>
          <cell r="T333" t="str">
            <v/>
          </cell>
          <cell r="U333" t="str">
            <v/>
          </cell>
          <cell r="V333">
            <v>0.5</v>
          </cell>
          <cell r="W333">
            <v>0.25</v>
          </cell>
          <cell r="X333">
            <v>37.19</v>
          </cell>
          <cell r="Y333">
            <v>9.3000000000000007</v>
          </cell>
          <cell r="Z333">
            <v>1</v>
          </cell>
          <cell r="AA333" t="str">
            <v>r1V</v>
          </cell>
        </row>
        <row r="334">
          <cell r="A334" t="str">
            <v>1536.1</v>
          </cell>
          <cell r="B334">
            <v>1536</v>
          </cell>
          <cell r="C334">
            <v>1</v>
          </cell>
          <cell r="D334" t="str">
            <v>Sroka Marian</v>
          </cell>
          <cell r="E334" t="str">
            <v xml:space="preserve">Murzynowo Leśne  68 </v>
          </cell>
          <cell r="F334" t="str">
            <v>63-023 Sulęcinek</v>
          </cell>
          <cell r="G334" t="str">
            <v>Krzykosy</v>
          </cell>
          <cell r="H334" t="str">
            <v>Krzykosy</v>
          </cell>
          <cell r="I334" t="str">
            <v>Murzynowo Leśne</v>
          </cell>
          <cell r="J334" t="str">
            <v>125 b</v>
          </cell>
          <cell r="K334">
            <v>1</v>
          </cell>
          <cell r="L334" t="str">
            <v>r</v>
          </cell>
          <cell r="M334" t="str">
            <v>V</v>
          </cell>
          <cell r="O334" t="str">
            <v>C</v>
          </cell>
          <cell r="Q334" t="str">
            <v>Małoszki</v>
          </cell>
          <cell r="R334" t="str">
            <v>rVC</v>
          </cell>
          <cell r="S334" t="str">
            <v/>
          </cell>
          <cell r="T334" t="str">
            <v/>
          </cell>
          <cell r="U334" t="str">
            <v/>
          </cell>
          <cell r="V334">
            <v>0.5</v>
          </cell>
          <cell r="W334">
            <v>0.5</v>
          </cell>
          <cell r="X334">
            <v>37.19</v>
          </cell>
          <cell r="Y334">
            <v>18.600000000000001</v>
          </cell>
          <cell r="Z334">
            <v>1</v>
          </cell>
          <cell r="AA334" t="str">
            <v>r1V</v>
          </cell>
        </row>
        <row r="335">
          <cell r="A335" t="str">
            <v>1561.1</v>
          </cell>
          <cell r="B335">
            <v>1561</v>
          </cell>
          <cell r="C335">
            <v>1</v>
          </cell>
          <cell r="D335" t="str">
            <v>Woźniak Marek</v>
          </cell>
          <cell r="E335" t="str">
            <v>Murzynowo Leśne 17</v>
          </cell>
          <cell r="F335" t="str">
            <v>63-023 Sulęcinek</v>
          </cell>
          <cell r="G335" t="str">
            <v>Krzykosy</v>
          </cell>
          <cell r="H335" t="str">
            <v>Krzykosy</v>
          </cell>
          <cell r="I335" t="str">
            <v>Murzynowo Leśne</v>
          </cell>
          <cell r="J335" t="str">
            <v>35 k2</v>
          </cell>
          <cell r="K335">
            <v>0.28000000000000003</v>
          </cell>
          <cell r="L335" t="str">
            <v>r</v>
          </cell>
          <cell r="M335" t="str">
            <v>V</v>
          </cell>
          <cell r="O335" t="str">
            <v>D</v>
          </cell>
          <cell r="Q335" t="str">
            <v>Brodowo</v>
          </cell>
          <cell r="R335" t="str">
            <v>rVD</v>
          </cell>
          <cell r="S335" t="str">
            <v/>
          </cell>
          <cell r="T335" t="str">
            <v/>
          </cell>
          <cell r="U335" t="str">
            <v/>
          </cell>
          <cell r="V335">
            <v>1.25</v>
          </cell>
          <cell r="W335">
            <v>0.35</v>
          </cell>
          <cell r="X335">
            <v>37.19</v>
          </cell>
          <cell r="Y335">
            <v>13.02</v>
          </cell>
          <cell r="Z335">
            <v>1</v>
          </cell>
          <cell r="AA335" t="str">
            <v>r1V</v>
          </cell>
        </row>
        <row r="336">
          <cell r="A336" t="str">
            <v>2186.1</v>
          </cell>
          <cell r="B336">
            <v>2186</v>
          </cell>
          <cell r="C336">
            <v>1</v>
          </cell>
          <cell r="D336" t="str">
            <v>Zając Wiesław</v>
          </cell>
          <cell r="E336" t="str">
            <v>Murzynowo Leśne ul. Poznańska 64</v>
          </cell>
          <cell r="F336" t="str">
            <v>63-023 Sulęcinek</v>
          </cell>
          <cell r="G336" t="str">
            <v>Krzykosy</v>
          </cell>
          <cell r="H336" t="str">
            <v>Krzykosy</v>
          </cell>
          <cell r="I336" t="str">
            <v>Murzynowo Leśne</v>
          </cell>
          <cell r="J336" t="str">
            <v>121 c</v>
          </cell>
          <cell r="K336">
            <v>1</v>
          </cell>
          <cell r="L336" t="str">
            <v>ł</v>
          </cell>
          <cell r="M336" t="str">
            <v>V</v>
          </cell>
          <cell r="O336" t="str">
            <v>D</v>
          </cell>
          <cell r="P336">
            <v>44</v>
          </cell>
          <cell r="Q336" t="str">
            <v>Małoszki</v>
          </cell>
          <cell r="R336" t="str">
            <v>łVD</v>
          </cell>
          <cell r="S336" t="str">
            <v/>
          </cell>
          <cell r="T336" t="str">
            <v/>
          </cell>
          <cell r="U336" t="str">
            <v/>
          </cell>
          <cell r="V336">
            <v>1.25</v>
          </cell>
          <cell r="W336">
            <v>1.25</v>
          </cell>
          <cell r="X336">
            <v>37.19</v>
          </cell>
          <cell r="Y336">
            <v>46.49</v>
          </cell>
          <cell r="Z336">
            <v>1</v>
          </cell>
          <cell r="AA336" t="str">
            <v>ł1V</v>
          </cell>
        </row>
        <row r="337">
          <cell r="A337" t="str">
            <v>.1</v>
          </cell>
          <cell r="C337">
            <v>1</v>
          </cell>
          <cell r="D337" t="str">
            <v>brak</v>
          </cell>
          <cell r="H337" t="str">
            <v>Krzykosy</v>
          </cell>
          <cell r="I337" t="str">
            <v>Murzynowo Leśne</v>
          </cell>
          <cell r="J337" t="str">
            <v>123 a</v>
          </cell>
          <cell r="K337">
            <v>0.35</v>
          </cell>
          <cell r="L337" t="str">
            <v>ł</v>
          </cell>
          <cell r="M337" t="str">
            <v>VI</v>
          </cell>
          <cell r="O337" t="str">
            <v>F</v>
          </cell>
          <cell r="P337" t="str">
            <v>zalesione '97 r.</v>
          </cell>
          <cell r="Q337" t="str">
            <v>Małoszki</v>
          </cell>
          <cell r="R337" t="str">
            <v>łVIF</v>
          </cell>
          <cell r="S337">
            <v>1</v>
          </cell>
          <cell r="T337" t="str">
            <v>ł1VI</v>
          </cell>
          <cell r="U337">
            <v>0.05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1</v>
          </cell>
          <cell r="AA337" t="str">
            <v>ł1VI</v>
          </cell>
        </row>
        <row r="338">
          <cell r="A338" t="str">
            <v>.2</v>
          </cell>
          <cell r="C338">
            <v>2</v>
          </cell>
          <cell r="D338" t="str">
            <v>brak</v>
          </cell>
          <cell r="H338" t="str">
            <v>Krzykosy</v>
          </cell>
          <cell r="I338" t="str">
            <v>Murzynowo Leśne</v>
          </cell>
          <cell r="J338" t="str">
            <v>124 a</v>
          </cell>
          <cell r="K338">
            <v>7.0000000000000007E-2</v>
          </cell>
          <cell r="L338" t="str">
            <v>ł</v>
          </cell>
          <cell r="M338" t="str">
            <v>VI</v>
          </cell>
          <cell r="O338" t="str">
            <v>F</v>
          </cell>
          <cell r="P338" t="str">
            <v>teren zalewowy</v>
          </cell>
          <cell r="Q338" t="str">
            <v>Małoszki</v>
          </cell>
          <cell r="R338" t="str">
            <v>łVIF</v>
          </cell>
          <cell r="S338">
            <v>1</v>
          </cell>
          <cell r="T338" t="str">
            <v>ł1VI</v>
          </cell>
          <cell r="U338">
            <v>0.01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1</v>
          </cell>
          <cell r="AA338" t="str">
            <v>ł1VI</v>
          </cell>
        </row>
        <row r="339">
          <cell r="A339" t="str">
            <v>.3</v>
          </cell>
          <cell r="C339">
            <v>3</v>
          </cell>
          <cell r="D339" t="str">
            <v>brak</v>
          </cell>
          <cell r="H339" t="str">
            <v>Krzykosy</v>
          </cell>
          <cell r="I339" t="str">
            <v>Murzynowo Leśne</v>
          </cell>
          <cell r="J339" t="str">
            <v>124 a</v>
          </cell>
          <cell r="K339">
            <v>1</v>
          </cell>
          <cell r="L339" t="str">
            <v>ł</v>
          </cell>
          <cell r="M339" t="str">
            <v>VI</v>
          </cell>
          <cell r="O339" t="str">
            <v>F</v>
          </cell>
          <cell r="Q339" t="str">
            <v>Małoszki</v>
          </cell>
          <cell r="R339" t="str">
            <v>łVIF</v>
          </cell>
          <cell r="S339">
            <v>1</v>
          </cell>
          <cell r="T339" t="str">
            <v>ł1VI</v>
          </cell>
          <cell r="U339">
            <v>0.15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</v>
          </cell>
          <cell r="AA339" t="str">
            <v>ł1VI</v>
          </cell>
        </row>
        <row r="340">
          <cell r="A340" t="str">
            <v>.4</v>
          </cell>
          <cell r="C340">
            <v>4</v>
          </cell>
          <cell r="D340" t="str">
            <v>brak</v>
          </cell>
          <cell r="H340" t="str">
            <v>Krzykosy</v>
          </cell>
          <cell r="I340" t="str">
            <v>Murzynowo Leśne</v>
          </cell>
          <cell r="J340" t="str">
            <v>124 a</v>
          </cell>
          <cell r="K340">
            <v>1.93</v>
          </cell>
          <cell r="L340" t="str">
            <v>ł</v>
          </cell>
          <cell r="M340" t="str">
            <v>VI</v>
          </cell>
          <cell r="O340" t="str">
            <v>F</v>
          </cell>
          <cell r="Q340" t="str">
            <v>Małoszki</v>
          </cell>
          <cell r="R340" t="str">
            <v>łVIF</v>
          </cell>
          <cell r="S340">
            <v>1</v>
          </cell>
          <cell r="T340" t="str">
            <v>ł1VI</v>
          </cell>
          <cell r="U340">
            <v>0.28999999999999998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1</v>
          </cell>
          <cell r="AA340" t="str">
            <v>ł1VI</v>
          </cell>
        </row>
        <row r="341">
          <cell r="A341" t="str">
            <v>.5</v>
          </cell>
          <cell r="C341">
            <v>5</v>
          </cell>
          <cell r="D341" t="str">
            <v>brak</v>
          </cell>
          <cell r="H341" t="str">
            <v>Krzykosy</v>
          </cell>
          <cell r="I341" t="str">
            <v>Murzynowo Leśne</v>
          </cell>
          <cell r="J341" t="str">
            <v>999 g</v>
          </cell>
          <cell r="K341">
            <v>0.28000000000000003</v>
          </cell>
          <cell r="L341" t="str">
            <v>ł</v>
          </cell>
          <cell r="M341" t="str">
            <v>VI</v>
          </cell>
          <cell r="O341" t="str">
            <v>F</v>
          </cell>
          <cell r="Q341" t="str">
            <v>Murzynówko</v>
          </cell>
          <cell r="R341" t="str">
            <v>łVIF</v>
          </cell>
          <cell r="S341">
            <v>1</v>
          </cell>
          <cell r="T341" t="str">
            <v>ł1VI</v>
          </cell>
          <cell r="U341">
            <v>0.04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</v>
          </cell>
          <cell r="AA341" t="str">
            <v>ł1VI</v>
          </cell>
        </row>
        <row r="342">
          <cell r="A342" t="str">
            <v>586.1</v>
          </cell>
          <cell r="B342">
            <v>586</v>
          </cell>
          <cell r="C342">
            <v>1</v>
          </cell>
          <cell r="D342" t="str">
            <v>Czerniejewski Jacek</v>
          </cell>
          <cell r="E342" t="str">
            <v>ul. Podgórna 6</v>
          </cell>
          <cell r="F342" t="str">
            <v>63-023 Sulęcinek</v>
          </cell>
          <cell r="G342" t="str">
            <v>Krzykosy</v>
          </cell>
          <cell r="H342" t="str">
            <v>Krzykosy</v>
          </cell>
          <cell r="I342" t="str">
            <v>Murzynowo Leśne</v>
          </cell>
          <cell r="J342" t="str">
            <v>125 f</v>
          </cell>
          <cell r="K342">
            <v>1.1000000000000001</v>
          </cell>
          <cell r="L342" t="str">
            <v>r</v>
          </cell>
          <cell r="M342" t="str">
            <v>VI</v>
          </cell>
          <cell r="O342" t="str">
            <v>A</v>
          </cell>
          <cell r="Q342" t="str">
            <v>Małoszki</v>
          </cell>
          <cell r="R342" t="str">
            <v>rVIA</v>
          </cell>
          <cell r="S342">
            <v>1</v>
          </cell>
          <cell r="T342" t="str">
            <v>r1VI</v>
          </cell>
          <cell r="U342">
            <v>0.22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1</v>
          </cell>
          <cell r="AA342" t="str">
            <v>r1VI</v>
          </cell>
        </row>
        <row r="343">
          <cell r="A343" t="str">
            <v>586.2</v>
          </cell>
          <cell r="B343">
            <v>586</v>
          </cell>
          <cell r="C343">
            <v>2</v>
          </cell>
          <cell r="D343" t="str">
            <v>Czerniejewski Jacek</v>
          </cell>
          <cell r="E343" t="str">
            <v>ul. Podgórna 6</v>
          </cell>
          <cell r="F343" t="str">
            <v>63-023 Sulęcinek</v>
          </cell>
          <cell r="G343" t="str">
            <v>Krzykosy</v>
          </cell>
          <cell r="H343" t="str">
            <v>Krzykosy</v>
          </cell>
          <cell r="I343" t="str">
            <v>Murzynowo Leśne</v>
          </cell>
          <cell r="J343" t="str">
            <v>125 f</v>
          </cell>
          <cell r="K343">
            <v>0.27</v>
          </cell>
          <cell r="L343" t="str">
            <v>r</v>
          </cell>
          <cell r="M343" t="str">
            <v>VI</v>
          </cell>
          <cell r="O343" t="str">
            <v>B</v>
          </cell>
          <cell r="Q343" t="str">
            <v>Małoszki</v>
          </cell>
          <cell r="R343" t="str">
            <v>rVIB</v>
          </cell>
          <cell r="S343" t="str">
            <v/>
          </cell>
          <cell r="T343" t="str">
            <v/>
          </cell>
          <cell r="U343" t="str">
            <v/>
          </cell>
          <cell r="V343">
            <v>0.5</v>
          </cell>
          <cell r="W343">
            <v>0.14000000000000001</v>
          </cell>
          <cell r="X343">
            <v>37.19</v>
          </cell>
          <cell r="Y343">
            <v>5.21</v>
          </cell>
          <cell r="Z343">
            <v>1</v>
          </cell>
          <cell r="AA343" t="str">
            <v>r1VI</v>
          </cell>
        </row>
        <row r="344">
          <cell r="A344" t="str">
            <v>1445.1</v>
          </cell>
          <cell r="B344">
            <v>1445</v>
          </cell>
          <cell r="C344">
            <v>1</v>
          </cell>
          <cell r="D344" t="str">
            <v>Górnaś Błażej</v>
          </cell>
          <cell r="E344" t="str">
            <v>Murzynowo Leśne</v>
          </cell>
          <cell r="F344" t="str">
            <v>63-023 Sulęcinek</v>
          </cell>
          <cell r="G344" t="str">
            <v>Krzykosy</v>
          </cell>
          <cell r="H344" t="str">
            <v>Krzykosy</v>
          </cell>
          <cell r="I344" t="str">
            <v>Murzynowo Leśne</v>
          </cell>
          <cell r="J344" t="str">
            <v>123 a</v>
          </cell>
          <cell r="K344">
            <v>0.5</v>
          </cell>
          <cell r="L344" t="str">
            <v>ł</v>
          </cell>
          <cell r="M344" t="str">
            <v>VI</v>
          </cell>
          <cell r="O344" t="str">
            <v>D</v>
          </cell>
          <cell r="Q344" t="str">
            <v>Małoszki</v>
          </cell>
          <cell r="R344" t="str">
            <v>łVID</v>
          </cell>
          <cell r="S344" t="str">
            <v/>
          </cell>
          <cell r="T344" t="str">
            <v/>
          </cell>
          <cell r="U344" t="str">
            <v/>
          </cell>
          <cell r="V344">
            <v>1</v>
          </cell>
          <cell r="W344">
            <v>0.5</v>
          </cell>
          <cell r="X344">
            <v>37.19</v>
          </cell>
          <cell r="Y344">
            <v>18.600000000000001</v>
          </cell>
          <cell r="Z344">
            <v>1</v>
          </cell>
          <cell r="AA344" t="str">
            <v>ł1VI</v>
          </cell>
        </row>
        <row r="345">
          <cell r="A345" t="str">
            <v>1470.1</v>
          </cell>
          <cell r="B345">
            <v>1470</v>
          </cell>
          <cell r="C345">
            <v>1</v>
          </cell>
          <cell r="D345" t="str">
            <v>Kłopocki  Marian</v>
          </cell>
          <cell r="E345" t="str">
            <v>Murzynowo Leśne  72</v>
          </cell>
          <cell r="F345" t="str">
            <v>63-023 Sulęcinek</v>
          </cell>
          <cell r="G345" t="str">
            <v>Krzykosy</v>
          </cell>
          <cell r="H345" t="str">
            <v>Krzykosy</v>
          </cell>
          <cell r="I345" t="str">
            <v>Murzynowo Leśne</v>
          </cell>
          <cell r="J345" t="str">
            <v>129 d</v>
          </cell>
          <cell r="K345">
            <v>1.47</v>
          </cell>
          <cell r="L345" t="str">
            <v>r</v>
          </cell>
          <cell r="M345" t="str">
            <v>VI</v>
          </cell>
          <cell r="O345" t="str">
            <v>D</v>
          </cell>
          <cell r="Q345" t="str">
            <v>Brodowo</v>
          </cell>
          <cell r="R345" t="str">
            <v>rVID</v>
          </cell>
          <cell r="S345" t="str">
            <v/>
          </cell>
          <cell r="T345" t="str">
            <v/>
          </cell>
          <cell r="U345" t="str">
            <v/>
          </cell>
          <cell r="V345">
            <v>1</v>
          </cell>
          <cell r="W345">
            <v>1.47</v>
          </cell>
          <cell r="X345">
            <v>37.19</v>
          </cell>
          <cell r="Y345">
            <v>54.67</v>
          </cell>
          <cell r="Z345">
            <v>1</v>
          </cell>
          <cell r="AA345" t="str">
            <v>r1VI</v>
          </cell>
        </row>
        <row r="346">
          <cell r="A346" t="str">
            <v>1483.1</v>
          </cell>
          <cell r="B346">
            <v>1483</v>
          </cell>
          <cell r="C346">
            <v>1</v>
          </cell>
          <cell r="D346" t="str">
            <v>Ludwiczak Eugeniusz</v>
          </cell>
          <cell r="E346" t="str">
            <v>Murzynowo Leśne    ul. Poznańska 25</v>
          </cell>
          <cell r="F346" t="str">
            <v>63-023 Sulęcinek</v>
          </cell>
          <cell r="G346" t="str">
            <v>Krzykosy</v>
          </cell>
          <cell r="H346" t="str">
            <v>Krzykosy</v>
          </cell>
          <cell r="I346" t="str">
            <v>Murzynowo Leśne</v>
          </cell>
          <cell r="J346" t="str">
            <v>123 a</v>
          </cell>
          <cell r="K346">
            <v>1.5</v>
          </cell>
          <cell r="L346" t="str">
            <v>ł</v>
          </cell>
          <cell r="M346" t="str">
            <v>VI</v>
          </cell>
          <cell r="O346" t="str">
            <v>D</v>
          </cell>
          <cell r="Q346" t="str">
            <v>Małoszki</v>
          </cell>
          <cell r="R346" t="str">
            <v>łVID</v>
          </cell>
          <cell r="S346" t="str">
            <v/>
          </cell>
          <cell r="T346" t="str">
            <v/>
          </cell>
          <cell r="U346" t="str">
            <v/>
          </cell>
          <cell r="V346">
            <v>1</v>
          </cell>
          <cell r="W346">
            <v>1.5</v>
          </cell>
          <cell r="X346">
            <v>37.19</v>
          </cell>
          <cell r="Y346">
            <v>55.79</v>
          </cell>
          <cell r="Z346">
            <v>1</v>
          </cell>
          <cell r="AA346" t="str">
            <v>ł1VI</v>
          </cell>
        </row>
        <row r="347">
          <cell r="A347" t="str">
            <v>1485.1</v>
          </cell>
          <cell r="B347">
            <v>1485</v>
          </cell>
          <cell r="C347">
            <v>1</v>
          </cell>
          <cell r="D347" t="str">
            <v>Łuźniak  Franciszek</v>
          </cell>
          <cell r="E347" t="str">
            <v>Murzynowo Leśne  71</v>
          </cell>
          <cell r="F347" t="str">
            <v>63-023 Sulęcinek</v>
          </cell>
          <cell r="G347" t="str">
            <v>Krzykosy</v>
          </cell>
          <cell r="H347" t="str">
            <v>Krzykosy</v>
          </cell>
          <cell r="I347" t="str">
            <v>Murzynowo Leśne</v>
          </cell>
          <cell r="J347" t="str">
            <v>129 c</v>
          </cell>
          <cell r="K347">
            <v>0.47</v>
          </cell>
          <cell r="L347" t="str">
            <v>r</v>
          </cell>
          <cell r="M347" t="str">
            <v>VI</v>
          </cell>
          <cell r="O347" t="str">
            <v>A</v>
          </cell>
          <cell r="Q347" t="str">
            <v>Brodowo</v>
          </cell>
          <cell r="R347" t="str">
            <v>rVIA</v>
          </cell>
          <cell r="S347">
            <v>1</v>
          </cell>
          <cell r="T347" t="str">
            <v>r1VI</v>
          </cell>
          <cell r="U347">
            <v>0.09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1</v>
          </cell>
          <cell r="AA347" t="str">
            <v>r1VI</v>
          </cell>
        </row>
        <row r="348">
          <cell r="A348" t="str">
            <v>1526.1</v>
          </cell>
          <cell r="B348">
            <v>1526</v>
          </cell>
          <cell r="C348">
            <v>1</v>
          </cell>
          <cell r="D348" t="str">
            <v>Raczak  Władysław</v>
          </cell>
          <cell r="E348" t="str">
            <v>Murzynowo Leśne 21</v>
          </cell>
          <cell r="F348" t="str">
            <v>63-023 Sulęcinek</v>
          </cell>
          <cell r="G348" t="str">
            <v>Krzykosy</v>
          </cell>
          <cell r="H348" t="str">
            <v>Krzykosy</v>
          </cell>
          <cell r="I348" t="str">
            <v>Murzynowo Leśne</v>
          </cell>
          <cell r="J348" t="str">
            <v>123 a</v>
          </cell>
          <cell r="K348">
            <v>1</v>
          </cell>
          <cell r="L348" t="str">
            <v>ł</v>
          </cell>
          <cell r="M348" t="str">
            <v>VI</v>
          </cell>
          <cell r="O348" t="str">
            <v>A</v>
          </cell>
          <cell r="Q348" t="str">
            <v>Małoszki</v>
          </cell>
          <cell r="R348" t="str">
            <v>łVIA</v>
          </cell>
          <cell r="S348">
            <v>1</v>
          </cell>
          <cell r="T348" t="str">
            <v>ł1VI</v>
          </cell>
          <cell r="U348">
            <v>0.15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</v>
          </cell>
          <cell r="AA348" t="str">
            <v>ł1VI</v>
          </cell>
        </row>
        <row r="349">
          <cell r="A349" t="str">
            <v>1526.2</v>
          </cell>
          <cell r="B349">
            <v>1526</v>
          </cell>
          <cell r="C349">
            <v>2</v>
          </cell>
          <cell r="D349" t="str">
            <v>Raczak  Władysław</v>
          </cell>
          <cell r="E349" t="str">
            <v>Murzynowo Leśne 21</v>
          </cell>
          <cell r="F349" t="str">
            <v>63-023 Sulęcinek</v>
          </cell>
          <cell r="G349" t="str">
            <v>Krzykosy</v>
          </cell>
          <cell r="H349" t="str">
            <v>Krzykosy</v>
          </cell>
          <cell r="I349" t="str">
            <v>Murzynowo Leśne</v>
          </cell>
          <cell r="J349" t="str">
            <v>53 b2</v>
          </cell>
          <cell r="K349">
            <v>1</v>
          </cell>
          <cell r="L349" t="str">
            <v>r</v>
          </cell>
          <cell r="M349" t="str">
            <v>VI</v>
          </cell>
          <cell r="O349" t="str">
            <v>A</v>
          </cell>
          <cell r="Q349" t="str">
            <v>Małoszki</v>
          </cell>
          <cell r="R349" t="str">
            <v>rVIA</v>
          </cell>
          <cell r="S349">
            <v>1</v>
          </cell>
          <cell r="T349" t="str">
            <v>r1VI</v>
          </cell>
          <cell r="U349">
            <v>0.2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1</v>
          </cell>
          <cell r="AA349" t="str">
            <v>r1VI</v>
          </cell>
        </row>
        <row r="350">
          <cell r="A350" t="str">
            <v>1526.3</v>
          </cell>
          <cell r="B350">
            <v>1526</v>
          </cell>
          <cell r="C350">
            <v>3</v>
          </cell>
          <cell r="D350" t="str">
            <v>Raczak  Władysław</v>
          </cell>
          <cell r="E350" t="str">
            <v>Murzynowo Leśne 21</v>
          </cell>
          <cell r="F350" t="str">
            <v>63-023 Sulęcinek</v>
          </cell>
          <cell r="G350" t="str">
            <v>Krzykosy</v>
          </cell>
          <cell r="H350" t="str">
            <v>Krzykosy</v>
          </cell>
          <cell r="I350" t="str">
            <v>Murzynowo Leśne</v>
          </cell>
          <cell r="J350" t="str">
            <v>53 b2</v>
          </cell>
          <cell r="K350">
            <v>0.27</v>
          </cell>
          <cell r="L350" t="str">
            <v>r</v>
          </cell>
          <cell r="M350" t="str">
            <v>VI</v>
          </cell>
          <cell r="O350" t="str">
            <v>B</v>
          </cell>
          <cell r="Q350" t="str">
            <v>Małoszki</v>
          </cell>
          <cell r="R350" t="str">
            <v>rVIB</v>
          </cell>
          <cell r="S350" t="str">
            <v/>
          </cell>
          <cell r="T350" t="str">
            <v/>
          </cell>
          <cell r="U350" t="str">
            <v/>
          </cell>
          <cell r="V350">
            <v>0.5</v>
          </cell>
          <cell r="W350">
            <v>0.14000000000000001</v>
          </cell>
          <cell r="X350">
            <v>37.19</v>
          </cell>
          <cell r="Y350">
            <v>5.21</v>
          </cell>
          <cell r="Z350">
            <v>1</v>
          </cell>
          <cell r="AA350" t="str">
            <v>r1VI</v>
          </cell>
        </row>
        <row r="351">
          <cell r="A351" t="str">
            <v>684.1</v>
          </cell>
          <cell r="B351">
            <v>684</v>
          </cell>
          <cell r="C351">
            <v>1</v>
          </cell>
          <cell r="D351" t="str">
            <v>Ratajczak Bogdan</v>
          </cell>
          <cell r="E351" t="str">
            <v>Murzynówko 7/4</v>
          </cell>
          <cell r="F351" t="str">
            <v>63-023 Sulęcinek</v>
          </cell>
          <cell r="G351" t="str">
            <v>Krzykosy</v>
          </cell>
          <cell r="H351" t="str">
            <v>Krzykosy</v>
          </cell>
          <cell r="I351" t="str">
            <v>Murzynowo Leśne</v>
          </cell>
          <cell r="J351" t="str">
            <v>53 b1</v>
          </cell>
          <cell r="K351">
            <v>0.13</v>
          </cell>
          <cell r="L351" t="str">
            <v>r</v>
          </cell>
          <cell r="M351" t="str">
            <v>VI</v>
          </cell>
          <cell r="O351" t="str">
            <v>D</v>
          </cell>
          <cell r="Q351" t="str">
            <v>Małoszki</v>
          </cell>
          <cell r="R351" t="str">
            <v>rVID</v>
          </cell>
          <cell r="S351" t="str">
            <v/>
          </cell>
          <cell r="T351" t="str">
            <v/>
          </cell>
          <cell r="U351" t="str">
            <v/>
          </cell>
          <cell r="V351">
            <v>1</v>
          </cell>
          <cell r="W351">
            <v>0.13</v>
          </cell>
          <cell r="X351">
            <v>37.19</v>
          </cell>
          <cell r="Y351">
            <v>4.83</v>
          </cell>
          <cell r="Z351">
            <v>1</v>
          </cell>
          <cell r="AA351" t="str">
            <v>r1VI</v>
          </cell>
        </row>
        <row r="352">
          <cell r="A352" t="str">
            <v>684.2</v>
          </cell>
          <cell r="B352">
            <v>684</v>
          </cell>
          <cell r="C352">
            <v>2</v>
          </cell>
          <cell r="D352" t="str">
            <v>Ratajczak Bogdan</v>
          </cell>
          <cell r="E352" t="str">
            <v>Murzynówko 7/4</v>
          </cell>
          <cell r="F352" t="str">
            <v>63-023 Sulęcinek</v>
          </cell>
          <cell r="G352" t="str">
            <v>Krzykosy</v>
          </cell>
          <cell r="H352" t="str">
            <v>Krzykosy</v>
          </cell>
          <cell r="I352" t="str">
            <v>Murzynowo Leśne</v>
          </cell>
          <cell r="J352" t="str">
            <v>53 b2</v>
          </cell>
          <cell r="K352">
            <v>0.87</v>
          </cell>
          <cell r="L352" t="str">
            <v>r</v>
          </cell>
          <cell r="M352" t="str">
            <v>VI</v>
          </cell>
          <cell r="O352" t="str">
            <v>D</v>
          </cell>
          <cell r="Q352" t="str">
            <v>Małoszki</v>
          </cell>
          <cell r="R352" t="str">
            <v>rVID</v>
          </cell>
          <cell r="S352" t="str">
            <v/>
          </cell>
          <cell r="T352" t="str">
            <v/>
          </cell>
          <cell r="U352" t="str">
            <v/>
          </cell>
          <cell r="V352">
            <v>1</v>
          </cell>
          <cell r="W352">
            <v>0.87</v>
          </cell>
          <cell r="X352">
            <v>37.19</v>
          </cell>
          <cell r="Y352">
            <v>32.36</v>
          </cell>
          <cell r="Z352">
            <v>1</v>
          </cell>
          <cell r="AA352" t="str">
            <v>r1VI</v>
          </cell>
        </row>
        <row r="353">
          <cell r="A353" t="str">
            <v>932.1</v>
          </cell>
          <cell r="B353">
            <v>932</v>
          </cell>
          <cell r="C353">
            <v>1</v>
          </cell>
          <cell r="D353" t="str">
            <v>Sowiński  Tadeusz</v>
          </cell>
          <cell r="E353" t="str">
            <v>Murzynowo Leśne  16</v>
          </cell>
          <cell r="F353" t="str">
            <v>63-023 Sulęcinek</v>
          </cell>
          <cell r="G353" t="str">
            <v>Krzykosy</v>
          </cell>
          <cell r="H353" t="str">
            <v>Krzykosy</v>
          </cell>
          <cell r="I353" t="str">
            <v>Murzynowo Leśne</v>
          </cell>
          <cell r="J353" t="str">
            <v>123 a</v>
          </cell>
          <cell r="K353">
            <v>1.0900000000000001</v>
          </cell>
          <cell r="L353" t="str">
            <v>ł</v>
          </cell>
          <cell r="M353" t="str">
            <v>VI</v>
          </cell>
          <cell r="O353" t="str">
            <v>B</v>
          </cell>
          <cell r="Q353" t="str">
            <v>Małoszki</v>
          </cell>
          <cell r="R353" t="str">
            <v>łVIB</v>
          </cell>
          <cell r="S353" t="str">
            <v/>
          </cell>
          <cell r="T353" t="str">
            <v/>
          </cell>
          <cell r="U353" t="str">
            <v/>
          </cell>
          <cell r="V353">
            <v>0.5</v>
          </cell>
          <cell r="W353">
            <v>0.55000000000000004</v>
          </cell>
          <cell r="X353">
            <v>37.19</v>
          </cell>
          <cell r="Y353">
            <v>20.45</v>
          </cell>
          <cell r="Z353">
            <v>1</v>
          </cell>
          <cell r="AA353" t="str">
            <v>ł1VI</v>
          </cell>
        </row>
        <row r="354">
          <cell r="A354" t="str">
            <v>691.1</v>
          </cell>
          <cell r="B354">
            <v>691</v>
          </cell>
          <cell r="C354">
            <v>1</v>
          </cell>
          <cell r="D354" t="str">
            <v>Sroka Krzysztof</v>
          </cell>
          <cell r="E354" t="str">
            <v xml:space="preserve">Murzynowo Leśne  68 </v>
          </cell>
          <cell r="F354" t="str">
            <v>63-023 Sulęcinek</v>
          </cell>
          <cell r="G354" t="str">
            <v>Krzykosy</v>
          </cell>
          <cell r="H354" t="str">
            <v>Krzykosy</v>
          </cell>
          <cell r="I354" t="str">
            <v>Murzynowo Leśne</v>
          </cell>
          <cell r="J354" t="str">
            <v>122 f</v>
          </cell>
          <cell r="K354">
            <v>0.92</v>
          </cell>
          <cell r="L354" t="str">
            <v>ł</v>
          </cell>
          <cell r="M354" t="str">
            <v>VI</v>
          </cell>
          <cell r="O354" t="str">
            <v>B</v>
          </cell>
          <cell r="Q354" t="str">
            <v>Małoszki</v>
          </cell>
          <cell r="R354" t="str">
            <v>łVIB</v>
          </cell>
          <cell r="S354" t="str">
            <v/>
          </cell>
          <cell r="T354" t="str">
            <v/>
          </cell>
          <cell r="U354" t="str">
            <v/>
          </cell>
          <cell r="V354">
            <v>0.5</v>
          </cell>
          <cell r="W354">
            <v>0.46</v>
          </cell>
          <cell r="X354">
            <v>37.19</v>
          </cell>
          <cell r="Y354">
            <v>17.11</v>
          </cell>
          <cell r="Z354">
            <v>1</v>
          </cell>
          <cell r="AA354" t="str">
            <v>ł1VI</v>
          </cell>
        </row>
        <row r="355">
          <cell r="A355" t="str">
            <v>691.2</v>
          </cell>
          <cell r="B355">
            <v>691</v>
          </cell>
          <cell r="C355">
            <v>2</v>
          </cell>
          <cell r="D355" t="str">
            <v>Sroka Krzysztof</v>
          </cell>
          <cell r="E355" t="str">
            <v xml:space="preserve">Murzynowo Leśne  68 </v>
          </cell>
          <cell r="F355" t="str">
            <v>63-023 Sulęcinek</v>
          </cell>
          <cell r="G355" t="str">
            <v>Krzykosy</v>
          </cell>
          <cell r="H355" t="str">
            <v>Krzykosy</v>
          </cell>
          <cell r="I355" t="str">
            <v>Murzynowo Leśne</v>
          </cell>
          <cell r="J355" t="str">
            <v>122 b</v>
          </cell>
          <cell r="K355">
            <v>0.46</v>
          </cell>
          <cell r="L355" t="str">
            <v>r</v>
          </cell>
          <cell r="M355" t="str">
            <v>VI</v>
          </cell>
          <cell r="O355" t="str">
            <v>B</v>
          </cell>
          <cell r="Q355" t="str">
            <v>Małoszki</v>
          </cell>
          <cell r="R355" t="str">
            <v>rVIB</v>
          </cell>
          <cell r="S355" t="str">
            <v/>
          </cell>
          <cell r="T355" t="str">
            <v/>
          </cell>
          <cell r="U355" t="str">
            <v/>
          </cell>
          <cell r="V355">
            <v>0.5</v>
          </cell>
          <cell r="W355">
            <v>0.23</v>
          </cell>
          <cell r="X355">
            <v>37.19</v>
          </cell>
          <cell r="Y355">
            <v>8.5500000000000007</v>
          </cell>
          <cell r="Z355">
            <v>1</v>
          </cell>
          <cell r="AA355" t="str">
            <v>r1VI</v>
          </cell>
        </row>
        <row r="356">
          <cell r="A356" t="str">
            <v>691.3</v>
          </cell>
          <cell r="B356">
            <v>691</v>
          </cell>
          <cell r="C356">
            <v>3</v>
          </cell>
          <cell r="D356" t="str">
            <v>Sroka Krzysztof</v>
          </cell>
          <cell r="E356" t="str">
            <v xml:space="preserve">Murzynowo Leśne  68 </v>
          </cell>
          <cell r="F356" t="str">
            <v>63-023 Sulęcinek</v>
          </cell>
          <cell r="G356" t="str">
            <v>Krzykosy</v>
          </cell>
          <cell r="H356" t="str">
            <v>Krzykosy</v>
          </cell>
          <cell r="I356" t="str">
            <v>Murzynowo Leśne</v>
          </cell>
          <cell r="J356" t="str">
            <v>122 d</v>
          </cell>
          <cell r="K356">
            <v>2</v>
          </cell>
          <cell r="L356" t="str">
            <v>r</v>
          </cell>
          <cell r="M356" t="str">
            <v>VI</v>
          </cell>
          <cell r="O356" t="str">
            <v>A</v>
          </cell>
          <cell r="Q356" t="str">
            <v>Małoszki</v>
          </cell>
          <cell r="R356" t="str">
            <v>rVIA</v>
          </cell>
          <cell r="S356">
            <v>1</v>
          </cell>
          <cell r="T356" t="str">
            <v>r1VI</v>
          </cell>
          <cell r="U356">
            <v>0.4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1</v>
          </cell>
          <cell r="AA356" t="str">
            <v>r1VI</v>
          </cell>
        </row>
        <row r="357">
          <cell r="A357" t="str">
            <v>691.4</v>
          </cell>
          <cell r="B357">
            <v>691</v>
          </cell>
          <cell r="C357">
            <v>4</v>
          </cell>
          <cell r="D357" t="str">
            <v>Sroka Krzysztof</v>
          </cell>
          <cell r="E357" t="str">
            <v xml:space="preserve">Murzynowo Leśne  68 </v>
          </cell>
          <cell r="F357" t="str">
            <v>63-023 Sulęcinek</v>
          </cell>
          <cell r="G357" t="str">
            <v>Krzykosy</v>
          </cell>
          <cell r="H357" t="str">
            <v>Krzykosy</v>
          </cell>
          <cell r="I357" t="str">
            <v>Murzynowo Leśne</v>
          </cell>
          <cell r="J357" t="str">
            <v>122 d</v>
          </cell>
          <cell r="K357">
            <v>0.28000000000000003</v>
          </cell>
          <cell r="L357" t="str">
            <v>r</v>
          </cell>
          <cell r="M357" t="str">
            <v>VI</v>
          </cell>
          <cell r="O357" t="str">
            <v>B</v>
          </cell>
          <cell r="Q357" t="str">
            <v>Małoszki</v>
          </cell>
          <cell r="R357" t="str">
            <v>rVIB</v>
          </cell>
          <cell r="S357" t="str">
            <v/>
          </cell>
          <cell r="T357" t="str">
            <v/>
          </cell>
          <cell r="U357" t="str">
            <v/>
          </cell>
          <cell r="V357">
            <v>0.5</v>
          </cell>
          <cell r="W357">
            <v>0.14000000000000001</v>
          </cell>
          <cell r="X357">
            <v>37.19</v>
          </cell>
          <cell r="Y357">
            <v>5.21</v>
          </cell>
          <cell r="Z357">
            <v>1</v>
          </cell>
          <cell r="AA357" t="str">
            <v>r1VI</v>
          </cell>
        </row>
        <row r="358">
          <cell r="A358" t="str">
            <v>1536.1</v>
          </cell>
          <cell r="B358">
            <v>1536</v>
          </cell>
          <cell r="C358">
            <v>1</v>
          </cell>
          <cell r="D358" t="str">
            <v>Sroka Marian</v>
          </cell>
          <cell r="E358" t="str">
            <v xml:space="preserve">Murzynowo Leśne  68 </v>
          </cell>
          <cell r="F358" t="str">
            <v>63-023 Sulęcinek</v>
          </cell>
          <cell r="G358" t="str">
            <v>Krzykosy</v>
          </cell>
          <cell r="H358" t="str">
            <v>Krzykosy</v>
          </cell>
          <cell r="I358" t="str">
            <v>Murzynowo Leśne</v>
          </cell>
          <cell r="J358" t="str">
            <v>123 a</v>
          </cell>
          <cell r="K358">
            <v>2</v>
          </cell>
          <cell r="L358" t="str">
            <v>ł</v>
          </cell>
          <cell r="M358" t="str">
            <v>VI</v>
          </cell>
          <cell r="O358" t="str">
            <v>A</v>
          </cell>
          <cell r="Q358" t="str">
            <v>Małoszki</v>
          </cell>
          <cell r="R358" t="str">
            <v>łVIA</v>
          </cell>
          <cell r="S358">
            <v>1</v>
          </cell>
          <cell r="T358" t="str">
            <v>ł1VI</v>
          </cell>
          <cell r="U358">
            <v>0.3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1</v>
          </cell>
          <cell r="AA358" t="str">
            <v>ł1VI</v>
          </cell>
        </row>
        <row r="359">
          <cell r="A359" t="str">
            <v>1557.1</v>
          </cell>
          <cell r="B359">
            <v>1557</v>
          </cell>
          <cell r="C359">
            <v>1</v>
          </cell>
          <cell r="D359" t="str">
            <v>Wojtaszak Teresa</v>
          </cell>
          <cell r="E359" t="str">
            <v xml:space="preserve">Murzynowo Leśne  74 </v>
          </cell>
          <cell r="F359" t="str">
            <v>63-023 Sulęcinek</v>
          </cell>
          <cell r="G359" t="str">
            <v>Krzykosy</v>
          </cell>
          <cell r="H359" t="str">
            <v>Krzykosy</v>
          </cell>
          <cell r="I359" t="str">
            <v>Murzynowo Leśne</v>
          </cell>
          <cell r="J359" t="str">
            <v>129 d</v>
          </cell>
          <cell r="K359">
            <v>1.47</v>
          </cell>
          <cell r="L359" t="str">
            <v>r</v>
          </cell>
          <cell r="M359" t="str">
            <v>VI</v>
          </cell>
          <cell r="O359" t="str">
            <v>D</v>
          </cell>
          <cell r="Q359" t="str">
            <v>Brodowo</v>
          </cell>
          <cell r="R359" t="str">
            <v>rVID</v>
          </cell>
          <cell r="S359" t="str">
            <v/>
          </cell>
          <cell r="T359" t="str">
            <v/>
          </cell>
          <cell r="U359" t="str">
            <v/>
          </cell>
          <cell r="V359">
            <v>1</v>
          </cell>
          <cell r="W359">
            <v>1.47</v>
          </cell>
          <cell r="X359">
            <v>37.19</v>
          </cell>
          <cell r="Y359">
            <v>54.67</v>
          </cell>
          <cell r="Z359">
            <v>1</v>
          </cell>
          <cell r="AA359" t="str">
            <v>r1VI</v>
          </cell>
        </row>
        <row r="360">
          <cell r="A360" t="str">
            <v>1561.1</v>
          </cell>
          <cell r="B360">
            <v>1561</v>
          </cell>
          <cell r="C360">
            <v>1</v>
          </cell>
          <cell r="D360" t="str">
            <v>Woźniak Marek</v>
          </cell>
          <cell r="E360" t="str">
            <v>Murzynowo Leśne 17</v>
          </cell>
          <cell r="F360" t="str">
            <v>63-023 Sulęcinek</v>
          </cell>
          <cell r="G360" t="str">
            <v>Krzykosy</v>
          </cell>
          <cell r="H360" t="str">
            <v>Krzykosy</v>
          </cell>
          <cell r="I360" t="str">
            <v>Murzynowo Leśne</v>
          </cell>
          <cell r="J360" t="str">
            <v>35 k1</v>
          </cell>
          <cell r="K360">
            <v>0.34</v>
          </cell>
          <cell r="L360" t="str">
            <v>r</v>
          </cell>
          <cell r="M360" t="str">
            <v>VI</v>
          </cell>
          <cell r="O360" t="str">
            <v>D</v>
          </cell>
          <cell r="Q360" t="str">
            <v>Brodowo</v>
          </cell>
          <cell r="R360" t="str">
            <v>rVID</v>
          </cell>
          <cell r="S360" t="str">
            <v/>
          </cell>
          <cell r="T360" t="str">
            <v/>
          </cell>
          <cell r="U360" t="str">
            <v/>
          </cell>
          <cell r="V360">
            <v>1</v>
          </cell>
          <cell r="W360">
            <v>0.34</v>
          </cell>
          <cell r="X360">
            <v>37.19</v>
          </cell>
          <cell r="Y360">
            <v>12.64</v>
          </cell>
          <cell r="Z360">
            <v>1</v>
          </cell>
          <cell r="AA360" t="str">
            <v>r1VI</v>
          </cell>
        </row>
        <row r="361">
          <cell r="A361" t="str">
            <v>575.1</v>
          </cell>
          <cell r="B361">
            <v>575</v>
          </cell>
          <cell r="C361">
            <v>1</v>
          </cell>
          <cell r="D361" t="str">
            <v>Becela Maciej</v>
          </cell>
          <cell r="E361" t="str">
            <v>Murzynowo Leśne 77</v>
          </cell>
          <cell r="F361" t="str">
            <v>63-023 Sulęcinek</v>
          </cell>
          <cell r="G361" t="str">
            <v>Krzykosy</v>
          </cell>
          <cell r="H361" t="str">
            <v>Krzykosy</v>
          </cell>
          <cell r="I361" t="str">
            <v>Sulęcinek</v>
          </cell>
          <cell r="J361" t="str">
            <v>74 g</v>
          </cell>
          <cell r="K361">
            <v>0.21</v>
          </cell>
          <cell r="L361" t="str">
            <v>p</v>
          </cell>
          <cell r="M361" t="str">
            <v>IV</v>
          </cell>
          <cell r="O361" t="str">
            <v>B</v>
          </cell>
          <cell r="Q361" t="str">
            <v>Małoszki</v>
          </cell>
          <cell r="R361" t="str">
            <v>pIVB</v>
          </cell>
          <cell r="S361" t="str">
            <v/>
          </cell>
          <cell r="T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37.19</v>
          </cell>
          <cell r="Y361">
            <v>0</v>
          </cell>
          <cell r="Z361">
            <v>1</v>
          </cell>
          <cell r="AA361" t="str">
            <v>p1IV</v>
          </cell>
        </row>
        <row r="362">
          <cell r="A362" t="str">
            <v>.1</v>
          </cell>
          <cell r="C362">
            <v>1</v>
          </cell>
          <cell r="D362" t="str">
            <v>brak</v>
          </cell>
          <cell r="H362" t="str">
            <v>Krzykosy</v>
          </cell>
          <cell r="I362" t="str">
            <v>Sulęcinek</v>
          </cell>
          <cell r="J362" t="str">
            <v>144 a</v>
          </cell>
          <cell r="K362">
            <v>0.14000000000000001</v>
          </cell>
          <cell r="L362" t="str">
            <v>ł</v>
          </cell>
          <cell r="M362" t="str">
            <v>IV</v>
          </cell>
          <cell r="O362" t="str">
            <v>F</v>
          </cell>
          <cell r="P362" t="str">
            <v>teren zalewowy</v>
          </cell>
          <cell r="Q362" t="str">
            <v>Małoszki</v>
          </cell>
          <cell r="R362" t="str">
            <v>łIVF</v>
          </cell>
          <cell r="S362">
            <v>1</v>
          </cell>
          <cell r="T362" t="str">
            <v>ł1IV</v>
          </cell>
          <cell r="U362">
            <v>0.11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1</v>
          </cell>
          <cell r="AA362" t="str">
            <v>ł1IV</v>
          </cell>
        </row>
        <row r="363">
          <cell r="A363" t="str">
            <v>.2</v>
          </cell>
          <cell r="C363">
            <v>2</v>
          </cell>
          <cell r="D363" t="str">
            <v>brak</v>
          </cell>
          <cell r="H363" t="str">
            <v>Krzykosy</v>
          </cell>
          <cell r="I363" t="str">
            <v>Sulęcinek</v>
          </cell>
          <cell r="J363" t="str">
            <v>74 b</v>
          </cell>
          <cell r="K363">
            <v>0.27</v>
          </cell>
          <cell r="L363" t="str">
            <v>ł</v>
          </cell>
          <cell r="M363" t="str">
            <v>IV</v>
          </cell>
          <cell r="O363" t="str">
            <v>F</v>
          </cell>
          <cell r="Q363" t="str">
            <v>Małoszki</v>
          </cell>
          <cell r="R363" t="str">
            <v>łIVF</v>
          </cell>
          <cell r="S363">
            <v>1</v>
          </cell>
          <cell r="T363" t="str">
            <v>ł1IV</v>
          </cell>
          <cell r="U363">
            <v>0.2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1</v>
          </cell>
          <cell r="AA363" t="str">
            <v>ł1IV</v>
          </cell>
        </row>
        <row r="364">
          <cell r="A364" t="str">
            <v>.3</v>
          </cell>
          <cell r="C364">
            <v>3</v>
          </cell>
          <cell r="D364" t="str">
            <v>brak</v>
          </cell>
          <cell r="H364" t="str">
            <v>Krzykosy</v>
          </cell>
          <cell r="I364" t="str">
            <v>Sulęcinek</v>
          </cell>
          <cell r="J364" t="str">
            <v>74 d</v>
          </cell>
          <cell r="K364">
            <v>0.52</v>
          </cell>
          <cell r="L364" t="str">
            <v>ł</v>
          </cell>
          <cell r="M364" t="str">
            <v>IV</v>
          </cell>
          <cell r="O364" t="str">
            <v>F</v>
          </cell>
          <cell r="Q364" t="str">
            <v>Małoszki</v>
          </cell>
          <cell r="R364" t="str">
            <v>łIVF</v>
          </cell>
          <cell r="S364">
            <v>1</v>
          </cell>
          <cell r="T364" t="str">
            <v>ł1IV</v>
          </cell>
          <cell r="U364">
            <v>0.39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1</v>
          </cell>
          <cell r="AA364" t="str">
            <v>ł1IV</v>
          </cell>
        </row>
        <row r="365">
          <cell r="A365" t="str">
            <v>826.1</v>
          </cell>
          <cell r="B365">
            <v>826</v>
          </cell>
          <cell r="C365">
            <v>1</v>
          </cell>
          <cell r="D365" t="str">
            <v>Koło Łowieckie nr 72</v>
          </cell>
          <cell r="E365" t="str">
            <v>ul. Topolowa 5</v>
          </cell>
          <cell r="F365" t="str">
            <v>63-020 Zaniemyśl</v>
          </cell>
          <cell r="G365" t="str">
            <v>Zaniemyśl</v>
          </cell>
          <cell r="H365" t="str">
            <v>Krzykosy</v>
          </cell>
          <cell r="I365" t="str">
            <v>Sulęcinek</v>
          </cell>
          <cell r="J365" t="str">
            <v>144 d1</v>
          </cell>
          <cell r="K365">
            <v>0.68</v>
          </cell>
          <cell r="L365" t="str">
            <v>r</v>
          </cell>
          <cell r="M365" t="str">
            <v>IV</v>
          </cell>
          <cell r="N365" t="str">
            <v>b</v>
          </cell>
          <cell r="O365" t="str">
            <v>E</v>
          </cell>
          <cell r="Q365" t="str">
            <v>Małoszki</v>
          </cell>
          <cell r="R365" t="str">
            <v>rIVE</v>
          </cell>
          <cell r="S365" t="str">
            <v/>
          </cell>
          <cell r="T365" t="str">
            <v/>
          </cell>
          <cell r="U365" t="str">
            <v/>
          </cell>
          <cell r="V365">
            <v>1.5</v>
          </cell>
          <cell r="W365">
            <v>1.02</v>
          </cell>
          <cell r="X365">
            <v>37.19</v>
          </cell>
          <cell r="Y365">
            <v>37.93</v>
          </cell>
          <cell r="Z365">
            <v>1</v>
          </cell>
          <cell r="AA365" t="str">
            <v>r1IVb</v>
          </cell>
        </row>
        <row r="366">
          <cell r="A366" t="str">
            <v>819.1</v>
          </cell>
          <cell r="B366">
            <v>819</v>
          </cell>
          <cell r="C366">
            <v>1</v>
          </cell>
          <cell r="D366" t="str">
            <v>Koło Łowieckie nr 77</v>
          </cell>
          <cell r="E366" t="str">
            <v>ul. Średzka 10</v>
          </cell>
          <cell r="F366" t="str">
            <v>62-322 Orzechowo</v>
          </cell>
          <cell r="G366" t="str">
            <v>Miłosław</v>
          </cell>
          <cell r="H366" t="str">
            <v>Krzykosy</v>
          </cell>
          <cell r="I366" t="str">
            <v>Sulęcinek</v>
          </cell>
          <cell r="J366" t="str">
            <v>116 g</v>
          </cell>
          <cell r="K366">
            <v>0.35</v>
          </cell>
          <cell r="L366" t="str">
            <v>p</v>
          </cell>
          <cell r="M366" t="str">
            <v>IV</v>
          </cell>
          <cell r="O366" t="str">
            <v>E</v>
          </cell>
          <cell r="Q366" t="str">
            <v>Małoszki</v>
          </cell>
          <cell r="R366" t="str">
            <v>pIVE</v>
          </cell>
          <cell r="S366" t="str">
            <v/>
          </cell>
          <cell r="T366" t="str">
            <v/>
          </cell>
          <cell r="U366" t="str">
            <v/>
          </cell>
          <cell r="V366">
            <v>0.75</v>
          </cell>
          <cell r="W366">
            <v>0.26</v>
          </cell>
          <cell r="X366">
            <v>37.19</v>
          </cell>
          <cell r="Y366">
            <v>9.67</v>
          </cell>
          <cell r="Z366">
            <v>1</v>
          </cell>
          <cell r="AA366" t="str">
            <v>p1IV</v>
          </cell>
        </row>
        <row r="367">
          <cell r="A367" t="str">
            <v>3259.1</v>
          </cell>
          <cell r="B367">
            <v>3259</v>
          </cell>
          <cell r="C367">
            <v>1</v>
          </cell>
          <cell r="D367" t="str">
            <v>Telega Andrzej</v>
          </cell>
          <cell r="E367" t="str">
            <v>Przymiarki 9</v>
          </cell>
          <cell r="F367" t="str">
            <v>63-023 Sulęcinek</v>
          </cell>
          <cell r="G367" t="str">
            <v>Krzykosy</v>
          </cell>
          <cell r="H367" t="str">
            <v>Krzykosy</v>
          </cell>
          <cell r="I367" t="str">
            <v>Sulęcinek</v>
          </cell>
          <cell r="J367" t="str">
            <v>116 h</v>
          </cell>
          <cell r="K367">
            <v>0.54</v>
          </cell>
          <cell r="L367" t="str">
            <v>r</v>
          </cell>
          <cell r="M367" t="str">
            <v>IV</v>
          </cell>
          <cell r="N367" t="str">
            <v>b</v>
          </cell>
          <cell r="O367" t="str">
            <v>D</v>
          </cell>
          <cell r="Q367" t="str">
            <v>Małoszki</v>
          </cell>
          <cell r="R367" t="str">
            <v>rIVD</v>
          </cell>
          <cell r="S367" t="str">
            <v/>
          </cell>
          <cell r="T367" t="str">
            <v/>
          </cell>
          <cell r="U367" t="str">
            <v/>
          </cell>
          <cell r="V367">
            <v>1.5</v>
          </cell>
          <cell r="W367">
            <v>0.81</v>
          </cell>
          <cell r="X367">
            <v>37.19</v>
          </cell>
          <cell r="Y367">
            <v>30.12</v>
          </cell>
          <cell r="Z367">
            <v>1</v>
          </cell>
          <cell r="AA367" t="str">
            <v>r1IVb</v>
          </cell>
        </row>
        <row r="368">
          <cell r="A368" t="str">
            <v>577.1</v>
          </cell>
          <cell r="B368">
            <v>577</v>
          </cell>
          <cell r="C368">
            <v>1</v>
          </cell>
          <cell r="D368" t="str">
            <v>Bartczak Jan</v>
          </cell>
          <cell r="E368" t="str">
            <v>Klęka 6</v>
          </cell>
          <cell r="F368" t="str">
            <v>63-040 Nowe Miasto</v>
          </cell>
          <cell r="G368" t="str">
            <v>Nowe Miasto</v>
          </cell>
          <cell r="H368" t="str">
            <v>Krzykosy</v>
          </cell>
          <cell r="I368" t="str">
            <v>Sulęcinek</v>
          </cell>
          <cell r="J368" t="str">
            <v>86 d</v>
          </cell>
          <cell r="K368">
            <v>0.5</v>
          </cell>
          <cell r="L368" t="str">
            <v>ł</v>
          </cell>
          <cell r="M368" t="str">
            <v>V</v>
          </cell>
          <cell r="O368" t="str">
            <v>A</v>
          </cell>
          <cell r="Q368" t="str">
            <v>Małoszki</v>
          </cell>
          <cell r="R368" t="str">
            <v>łVA</v>
          </cell>
          <cell r="S368">
            <v>1</v>
          </cell>
          <cell r="T368" t="str">
            <v>ł1V</v>
          </cell>
          <cell r="U368">
            <v>0.1</v>
          </cell>
          <cell r="V368">
            <v>0</v>
          </cell>
          <cell r="W368">
            <v>0</v>
          </cell>
          <cell r="X368">
            <v>37.19</v>
          </cell>
          <cell r="Y368">
            <v>0</v>
          </cell>
          <cell r="Z368">
            <v>1</v>
          </cell>
          <cell r="AA368" t="str">
            <v>ł1V</v>
          </cell>
        </row>
        <row r="369">
          <cell r="A369" t="str">
            <v>575.1</v>
          </cell>
          <cell r="B369">
            <v>575</v>
          </cell>
          <cell r="C369">
            <v>1</v>
          </cell>
          <cell r="D369" t="str">
            <v>Becela Maciej</v>
          </cell>
          <cell r="E369" t="str">
            <v>Murzynowo Leśne 77</v>
          </cell>
          <cell r="F369" t="str">
            <v>63-023 Sulęcinek</v>
          </cell>
          <cell r="G369" t="str">
            <v>Krzykosy</v>
          </cell>
          <cell r="H369" t="str">
            <v>Krzykosy</v>
          </cell>
          <cell r="I369" t="str">
            <v>Sulęcinek</v>
          </cell>
          <cell r="J369" t="str">
            <v>86 d</v>
          </cell>
          <cell r="K369">
            <v>0.5</v>
          </cell>
          <cell r="L369" t="str">
            <v>ł</v>
          </cell>
          <cell r="M369" t="str">
            <v>V</v>
          </cell>
          <cell r="O369" t="str">
            <v>A</v>
          </cell>
          <cell r="Q369" t="str">
            <v>Małoszki</v>
          </cell>
          <cell r="R369" t="str">
            <v>łVA</v>
          </cell>
          <cell r="S369">
            <v>1</v>
          </cell>
          <cell r="T369" t="str">
            <v>ł1V</v>
          </cell>
          <cell r="U369">
            <v>0.1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1</v>
          </cell>
          <cell r="AA369" t="str">
            <v>ł1V</v>
          </cell>
        </row>
        <row r="370">
          <cell r="A370" t="str">
            <v>.1</v>
          </cell>
          <cell r="C370">
            <v>1</v>
          </cell>
          <cell r="D370" t="str">
            <v>brak</v>
          </cell>
          <cell r="H370" t="str">
            <v>Krzykosy</v>
          </cell>
          <cell r="I370" t="str">
            <v>Sulęcinek</v>
          </cell>
          <cell r="J370" t="str">
            <v>86 d</v>
          </cell>
          <cell r="K370">
            <v>0.7</v>
          </cell>
          <cell r="L370" t="str">
            <v>ł</v>
          </cell>
          <cell r="M370" t="str">
            <v>V</v>
          </cell>
          <cell r="O370" t="str">
            <v>F</v>
          </cell>
          <cell r="Q370" t="str">
            <v>Małoszki</v>
          </cell>
          <cell r="R370" t="str">
            <v>łVF</v>
          </cell>
          <cell r="S370">
            <v>1</v>
          </cell>
          <cell r="T370" t="str">
            <v>ł1V</v>
          </cell>
          <cell r="U370">
            <v>0.14000000000000001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1</v>
          </cell>
          <cell r="AA370" t="str">
            <v>ł1V</v>
          </cell>
        </row>
        <row r="371">
          <cell r="A371" t="str">
            <v>.2</v>
          </cell>
          <cell r="C371">
            <v>2</v>
          </cell>
          <cell r="D371" t="str">
            <v>brak</v>
          </cell>
          <cell r="H371" t="str">
            <v>Krzykosy</v>
          </cell>
          <cell r="I371" t="str">
            <v>Sulęcinek</v>
          </cell>
          <cell r="J371" t="str">
            <v>110 a</v>
          </cell>
          <cell r="K371">
            <v>0.53</v>
          </cell>
          <cell r="L371" t="str">
            <v>p</v>
          </cell>
          <cell r="M371" t="str">
            <v>V</v>
          </cell>
          <cell r="O371" t="str">
            <v>F</v>
          </cell>
          <cell r="Q371" t="str">
            <v>Małoszki</v>
          </cell>
          <cell r="R371" t="str">
            <v>pVF</v>
          </cell>
          <cell r="S371">
            <v>1</v>
          </cell>
          <cell r="T371" t="str">
            <v>p1V</v>
          </cell>
          <cell r="U371">
            <v>0.11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</v>
          </cell>
          <cell r="AA371" t="str">
            <v>p1V</v>
          </cell>
        </row>
        <row r="372">
          <cell r="A372" t="str">
            <v>.1</v>
          </cell>
          <cell r="C372">
            <v>1</v>
          </cell>
          <cell r="D372" t="str">
            <v>brak</v>
          </cell>
          <cell r="H372" t="str">
            <v>Krzykosy</v>
          </cell>
          <cell r="I372" t="str">
            <v>Sulęcinek</v>
          </cell>
          <cell r="J372" t="str">
            <v>109 a3</v>
          </cell>
          <cell r="K372">
            <v>0.47</v>
          </cell>
          <cell r="L372" t="str">
            <v>r</v>
          </cell>
          <cell r="M372" t="str">
            <v>V</v>
          </cell>
          <cell r="O372" t="str">
            <v>F</v>
          </cell>
          <cell r="Q372" t="str">
            <v>Małoszki</v>
          </cell>
          <cell r="R372" t="str">
            <v>rVF</v>
          </cell>
          <cell r="S372">
            <v>1</v>
          </cell>
          <cell r="T372" t="str">
            <v>r1V</v>
          </cell>
          <cell r="U372">
            <v>0.16</v>
          </cell>
          <cell r="V372">
            <v>0</v>
          </cell>
          <cell r="W372">
            <v>0</v>
          </cell>
          <cell r="X372">
            <v>37.19</v>
          </cell>
          <cell r="Y372">
            <v>0</v>
          </cell>
          <cell r="Z372">
            <v>1</v>
          </cell>
          <cell r="AA372" t="str">
            <v>r1V</v>
          </cell>
        </row>
        <row r="373">
          <cell r="A373" t="str">
            <v>586.1</v>
          </cell>
          <cell r="B373">
            <v>586</v>
          </cell>
          <cell r="C373">
            <v>1</v>
          </cell>
          <cell r="D373" t="str">
            <v>Czerniejewski Jacek</v>
          </cell>
          <cell r="E373" t="str">
            <v>ul. Podgórna 6</v>
          </cell>
          <cell r="F373" t="str">
            <v>63-023 Sulęcinek</v>
          </cell>
          <cell r="G373" t="str">
            <v>Krzykosy</v>
          </cell>
          <cell r="H373" t="str">
            <v>Krzykosy</v>
          </cell>
          <cell r="I373" t="str">
            <v>Sulęcinek</v>
          </cell>
          <cell r="J373" t="str">
            <v>134 h</v>
          </cell>
          <cell r="K373">
            <v>0.9</v>
          </cell>
          <cell r="L373" t="str">
            <v>r</v>
          </cell>
          <cell r="M373" t="str">
            <v>V</v>
          </cell>
          <cell r="O373" t="str">
            <v>A</v>
          </cell>
          <cell r="Q373" t="str">
            <v>Brodowo</v>
          </cell>
          <cell r="R373" t="str">
            <v>rVA</v>
          </cell>
          <cell r="S373">
            <v>1</v>
          </cell>
          <cell r="T373" t="str">
            <v>r1V</v>
          </cell>
          <cell r="U373">
            <v>0.32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1</v>
          </cell>
          <cell r="AA373" t="str">
            <v>r1V</v>
          </cell>
        </row>
        <row r="374">
          <cell r="A374" t="str">
            <v>826.1</v>
          </cell>
          <cell r="B374">
            <v>826</v>
          </cell>
          <cell r="C374">
            <v>1</v>
          </cell>
          <cell r="D374" t="str">
            <v>Koło Łowieckie nr 72</v>
          </cell>
          <cell r="E374" t="str">
            <v>ul. Topolowa 5</v>
          </cell>
          <cell r="F374" t="str">
            <v>63-020 Zaniemyśl</v>
          </cell>
          <cell r="G374" t="str">
            <v>Zaniemyśl</v>
          </cell>
          <cell r="H374" t="str">
            <v>Krzykosy</v>
          </cell>
          <cell r="I374" t="str">
            <v>Sulęcinek</v>
          </cell>
          <cell r="J374" t="str">
            <v>144 d2</v>
          </cell>
          <cell r="K374">
            <v>0.26</v>
          </cell>
          <cell r="L374" t="str">
            <v>r</v>
          </cell>
          <cell r="M374" t="str">
            <v>V</v>
          </cell>
          <cell r="O374" t="str">
            <v>E</v>
          </cell>
          <cell r="Q374" t="str">
            <v>Małoszki</v>
          </cell>
          <cell r="R374" t="str">
            <v>rVE</v>
          </cell>
          <cell r="S374" t="str">
            <v/>
          </cell>
          <cell r="T374" t="str">
            <v/>
          </cell>
          <cell r="U374" t="str">
            <v/>
          </cell>
          <cell r="V374">
            <v>1.25</v>
          </cell>
          <cell r="W374">
            <v>0.33</v>
          </cell>
          <cell r="X374">
            <v>37.19</v>
          </cell>
          <cell r="Y374">
            <v>12.27</v>
          </cell>
          <cell r="Z374">
            <v>1</v>
          </cell>
          <cell r="AA374" t="str">
            <v>r1V</v>
          </cell>
        </row>
        <row r="375">
          <cell r="A375" t="str">
            <v>819.1</v>
          </cell>
          <cell r="B375">
            <v>819</v>
          </cell>
          <cell r="C375">
            <v>1</v>
          </cell>
          <cell r="D375" t="str">
            <v>Koło Łowieckie nr 77</v>
          </cell>
          <cell r="E375" t="str">
            <v>ul. Średzka 10</v>
          </cell>
          <cell r="F375" t="str">
            <v>62-322 Orzechowo</v>
          </cell>
          <cell r="G375" t="str">
            <v>Miłosław</v>
          </cell>
          <cell r="H375" t="str">
            <v>Krzykosy</v>
          </cell>
          <cell r="I375" t="str">
            <v>Sulęcinek</v>
          </cell>
          <cell r="J375" t="str">
            <v>86 d</v>
          </cell>
          <cell r="K375">
            <v>0.3</v>
          </cell>
          <cell r="L375" t="str">
            <v>ł</v>
          </cell>
          <cell r="M375" t="str">
            <v>V</v>
          </cell>
          <cell r="O375" t="str">
            <v>E</v>
          </cell>
          <cell r="Q375" t="str">
            <v>Małoszki</v>
          </cell>
          <cell r="R375" t="str">
            <v>łVE</v>
          </cell>
          <cell r="S375" t="str">
            <v/>
          </cell>
          <cell r="T375" t="str">
            <v/>
          </cell>
          <cell r="U375" t="str">
            <v/>
          </cell>
          <cell r="V375">
            <v>1.25</v>
          </cell>
          <cell r="W375">
            <v>0.38</v>
          </cell>
          <cell r="X375">
            <v>37.19</v>
          </cell>
          <cell r="Y375">
            <v>14.13</v>
          </cell>
          <cell r="Z375">
            <v>1</v>
          </cell>
          <cell r="AA375" t="str">
            <v>ł1V</v>
          </cell>
        </row>
        <row r="376">
          <cell r="A376" t="str">
            <v>1479.1</v>
          </cell>
          <cell r="B376">
            <v>1479</v>
          </cell>
          <cell r="C376">
            <v>1</v>
          </cell>
          <cell r="D376" t="str">
            <v>Kucharczyk Andrzej</v>
          </cell>
          <cell r="E376" t="str">
            <v>Murzynowiec Leśny 4</v>
          </cell>
          <cell r="F376" t="str">
            <v>63-023 Sulęcinek</v>
          </cell>
          <cell r="G376" t="str">
            <v>Krzykosy</v>
          </cell>
          <cell r="H376" t="str">
            <v>Krzykosy</v>
          </cell>
          <cell r="I376" t="str">
            <v>Sulęcinek</v>
          </cell>
          <cell r="J376" t="str">
            <v>86 d</v>
          </cell>
          <cell r="K376">
            <v>2</v>
          </cell>
          <cell r="L376" t="str">
            <v>ł</v>
          </cell>
          <cell r="M376" t="str">
            <v>V</v>
          </cell>
          <cell r="O376" t="str">
            <v>A</v>
          </cell>
          <cell r="Q376" t="str">
            <v>Małoszki</v>
          </cell>
          <cell r="R376" t="str">
            <v>łVA</v>
          </cell>
          <cell r="S376">
            <v>1</v>
          </cell>
          <cell r="T376" t="str">
            <v>ł1V</v>
          </cell>
          <cell r="U376">
            <v>0.4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1</v>
          </cell>
          <cell r="AA376" t="str">
            <v>ł1V</v>
          </cell>
        </row>
        <row r="377">
          <cell r="A377" t="str">
            <v>1479.2</v>
          </cell>
          <cell r="B377">
            <v>1479</v>
          </cell>
          <cell r="C377">
            <v>2</v>
          </cell>
          <cell r="D377" t="str">
            <v>Kucharczyk Andrzej</v>
          </cell>
          <cell r="E377" t="str">
            <v>Murzynowiec Leśny 4</v>
          </cell>
          <cell r="F377" t="str">
            <v>63-023 Sulęcinek</v>
          </cell>
          <cell r="G377" t="str">
            <v>Krzykosy</v>
          </cell>
          <cell r="H377" t="str">
            <v>Krzykosy</v>
          </cell>
          <cell r="I377" t="str">
            <v>Sulęcinek</v>
          </cell>
          <cell r="J377" t="str">
            <v>86 d</v>
          </cell>
          <cell r="K377">
            <v>0.53</v>
          </cell>
          <cell r="L377" t="str">
            <v>ł</v>
          </cell>
          <cell r="M377" t="str">
            <v>V</v>
          </cell>
          <cell r="O377" t="str">
            <v>C</v>
          </cell>
          <cell r="Q377" t="str">
            <v>Małoszki</v>
          </cell>
          <cell r="R377" t="str">
            <v>łVC</v>
          </cell>
          <cell r="S377" t="str">
            <v/>
          </cell>
          <cell r="T377" t="str">
            <v/>
          </cell>
          <cell r="U377" t="str">
            <v/>
          </cell>
          <cell r="V377">
            <v>0.5</v>
          </cell>
          <cell r="W377">
            <v>0.27</v>
          </cell>
          <cell r="X377">
            <v>37.19</v>
          </cell>
          <cell r="Y377">
            <v>10.039999999999999</v>
          </cell>
          <cell r="Z377">
            <v>1</v>
          </cell>
          <cell r="AA377" t="str">
            <v>ł1V</v>
          </cell>
        </row>
        <row r="378">
          <cell r="A378" t="str">
            <v>910.1</v>
          </cell>
          <cell r="B378">
            <v>910</v>
          </cell>
          <cell r="C378">
            <v>1</v>
          </cell>
          <cell r="D378" t="str">
            <v>Portala Włodzimierz</v>
          </cell>
          <cell r="E378" t="str">
            <v>Os.Orła Białego</v>
          </cell>
          <cell r="F378" t="str">
            <v>61-259 Poznań</v>
          </cell>
          <cell r="G378" t="str">
            <v>Poznań</v>
          </cell>
          <cell r="H378" t="str">
            <v>Krzykosy</v>
          </cell>
          <cell r="I378" t="str">
            <v>Sulęcinek</v>
          </cell>
          <cell r="J378" t="str">
            <v>114 d</v>
          </cell>
          <cell r="K378">
            <v>0.2</v>
          </cell>
          <cell r="L378" t="str">
            <v>r</v>
          </cell>
          <cell r="M378" t="str">
            <v>V</v>
          </cell>
          <cell r="O378" t="str">
            <v>D</v>
          </cell>
          <cell r="Q378" t="str">
            <v>Małoszki</v>
          </cell>
          <cell r="R378" t="str">
            <v>rVD</v>
          </cell>
          <cell r="S378" t="str">
            <v/>
          </cell>
          <cell r="T378" t="str">
            <v/>
          </cell>
          <cell r="U378" t="str">
            <v/>
          </cell>
          <cell r="V378">
            <v>1.25</v>
          </cell>
          <cell r="W378">
            <v>0.25</v>
          </cell>
          <cell r="X378">
            <v>37.19</v>
          </cell>
          <cell r="Y378">
            <v>9.3000000000000007</v>
          </cell>
          <cell r="Z378">
            <v>1</v>
          </cell>
          <cell r="AA378" t="str">
            <v>r1V</v>
          </cell>
        </row>
        <row r="379">
          <cell r="A379" t="str">
            <v>3259.1</v>
          </cell>
          <cell r="B379">
            <v>3259</v>
          </cell>
          <cell r="C379">
            <v>1</v>
          </cell>
          <cell r="D379" t="str">
            <v>Telega Andrzej</v>
          </cell>
          <cell r="E379" t="str">
            <v>Przymiarki 9</v>
          </cell>
          <cell r="F379" t="str">
            <v>63-023 Sulęcinek</v>
          </cell>
          <cell r="G379" t="str">
            <v>Krzykosy</v>
          </cell>
          <cell r="H379" t="str">
            <v>Krzykosy</v>
          </cell>
          <cell r="I379" t="str">
            <v>Sulęcinek</v>
          </cell>
          <cell r="J379" t="str">
            <v>109 a3</v>
          </cell>
          <cell r="K379">
            <v>1.26</v>
          </cell>
          <cell r="L379" t="str">
            <v>r</v>
          </cell>
          <cell r="M379" t="str">
            <v>V</v>
          </cell>
          <cell r="O379" t="str">
            <v>D</v>
          </cell>
          <cell r="Q379" t="str">
            <v>Małoszki</v>
          </cell>
          <cell r="R379" t="str">
            <v>rVD</v>
          </cell>
          <cell r="S379" t="str">
            <v/>
          </cell>
          <cell r="T379" t="str">
            <v/>
          </cell>
          <cell r="U379" t="str">
            <v/>
          </cell>
          <cell r="V379">
            <v>1.25</v>
          </cell>
          <cell r="W379">
            <v>1.58</v>
          </cell>
          <cell r="X379">
            <v>37.19</v>
          </cell>
          <cell r="Y379">
            <v>58.76</v>
          </cell>
          <cell r="Z379">
            <v>1</v>
          </cell>
          <cell r="AA379" t="str">
            <v>r1V</v>
          </cell>
        </row>
        <row r="380">
          <cell r="A380" t="str">
            <v>3259.2</v>
          </cell>
          <cell r="B380">
            <v>3259</v>
          </cell>
          <cell r="C380">
            <v>2</v>
          </cell>
          <cell r="D380" t="str">
            <v>Telega Andrzej</v>
          </cell>
          <cell r="E380" t="str">
            <v>Przymiarki 9</v>
          </cell>
          <cell r="F380" t="str">
            <v>63-023 Sulęcinek</v>
          </cell>
          <cell r="G380" t="str">
            <v>Krzykosy</v>
          </cell>
          <cell r="H380" t="str">
            <v>Krzykosy</v>
          </cell>
          <cell r="I380" t="str">
            <v>Sulęcinek</v>
          </cell>
          <cell r="J380" t="str">
            <v>109 a3</v>
          </cell>
          <cell r="K380">
            <v>0.34</v>
          </cell>
          <cell r="L380" t="str">
            <v>r</v>
          </cell>
          <cell r="M380" t="str">
            <v>V</v>
          </cell>
          <cell r="O380" t="str">
            <v>D</v>
          </cell>
          <cell r="Q380" t="str">
            <v>Małoszki</v>
          </cell>
          <cell r="R380" t="str">
            <v>rVD</v>
          </cell>
          <cell r="S380" t="str">
            <v/>
          </cell>
          <cell r="T380" t="str">
            <v/>
          </cell>
          <cell r="U380" t="str">
            <v/>
          </cell>
          <cell r="V380">
            <v>1.25</v>
          </cell>
          <cell r="W380">
            <v>0.43</v>
          </cell>
          <cell r="X380">
            <v>37.19</v>
          </cell>
          <cell r="Y380">
            <v>15.99</v>
          </cell>
          <cell r="Z380">
            <v>1</v>
          </cell>
          <cell r="AA380" t="str">
            <v>r1V</v>
          </cell>
        </row>
        <row r="381">
          <cell r="A381" t="str">
            <v>575.1</v>
          </cell>
          <cell r="B381">
            <v>575</v>
          </cell>
          <cell r="C381">
            <v>1</v>
          </cell>
          <cell r="D381" t="str">
            <v>Becela Maciej</v>
          </cell>
          <cell r="E381" t="str">
            <v>Murzynowo Leśne 77</v>
          </cell>
          <cell r="F381" t="str">
            <v>63-023 Sulęcinek</v>
          </cell>
          <cell r="G381" t="str">
            <v>Krzykosy</v>
          </cell>
          <cell r="H381" t="str">
            <v>Krzykosy</v>
          </cell>
          <cell r="I381" t="str">
            <v>Sulęcinek</v>
          </cell>
          <cell r="J381" t="str">
            <v>74 h</v>
          </cell>
          <cell r="K381">
            <v>0.46</v>
          </cell>
          <cell r="L381" t="str">
            <v>r</v>
          </cell>
          <cell r="M381" t="str">
            <v>VI</v>
          </cell>
          <cell r="O381" t="str">
            <v>A</v>
          </cell>
          <cell r="Q381" t="str">
            <v>Małoszki</v>
          </cell>
          <cell r="R381" t="str">
            <v>rVIA</v>
          </cell>
          <cell r="S381">
            <v>1</v>
          </cell>
          <cell r="T381" t="str">
            <v>r1VI</v>
          </cell>
          <cell r="U381">
            <v>0.09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1</v>
          </cell>
          <cell r="AA381" t="str">
            <v>r1VI</v>
          </cell>
        </row>
        <row r="382">
          <cell r="A382" t="str">
            <v>.1</v>
          </cell>
          <cell r="C382">
            <v>1</v>
          </cell>
          <cell r="D382" t="str">
            <v>brak</v>
          </cell>
          <cell r="H382" t="str">
            <v>Krzykosy</v>
          </cell>
          <cell r="I382" t="str">
            <v>Sulęcinek</v>
          </cell>
          <cell r="J382" t="str">
            <v>63 k</v>
          </cell>
          <cell r="K382">
            <v>0.72</v>
          </cell>
          <cell r="L382" t="str">
            <v>ł</v>
          </cell>
          <cell r="M382" t="str">
            <v>VI</v>
          </cell>
          <cell r="O382" t="str">
            <v>F</v>
          </cell>
          <cell r="Q382" t="str">
            <v>Małoszki</v>
          </cell>
          <cell r="R382" t="str">
            <v>łVIF</v>
          </cell>
          <cell r="S382">
            <v>1</v>
          </cell>
          <cell r="T382" t="str">
            <v>ł1VI</v>
          </cell>
          <cell r="U382">
            <v>0.11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</v>
          </cell>
          <cell r="AA382" t="str">
            <v>ł1VI</v>
          </cell>
        </row>
        <row r="383">
          <cell r="A383" t="str">
            <v>.2</v>
          </cell>
          <cell r="C383">
            <v>2</v>
          </cell>
          <cell r="D383" t="str">
            <v>brak</v>
          </cell>
          <cell r="H383" t="str">
            <v>Krzykosy</v>
          </cell>
          <cell r="I383" t="str">
            <v>Sulęcinek</v>
          </cell>
          <cell r="J383" t="str">
            <v>109 a1</v>
          </cell>
          <cell r="K383">
            <v>0.18</v>
          </cell>
          <cell r="L383" t="str">
            <v>r</v>
          </cell>
          <cell r="M383" t="str">
            <v>VI</v>
          </cell>
          <cell r="O383" t="str">
            <v>F</v>
          </cell>
          <cell r="Q383" t="str">
            <v>Małoszki</v>
          </cell>
          <cell r="R383" t="str">
            <v>rVIF</v>
          </cell>
          <cell r="S383">
            <v>1</v>
          </cell>
          <cell r="T383" t="str">
            <v>r1VI</v>
          </cell>
          <cell r="U383">
            <v>0.04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1</v>
          </cell>
          <cell r="AA383" t="str">
            <v>r1VI</v>
          </cell>
        </row>
        <row r="384">
          <cell r="A384" t="str">
            <v>.3</v>
          </cell>
          <cell r="C384">
            <v>3</v>
          </cell>
          <cell r="D384" t="str">
            <v>brak</v>
          </cell>
          <cell r="H384" t="str">
            <v>Krzykosy</v>
          </cell>
          <cell r="I384" t="str">
            <v>Sulęcinek</v>
          </cell>
          <cell r="J384" t="str">
            <v>109 a2</v>
          </cell>
          <cell r="K384">
            <v>0.24</v>
          </cell>
          <cell r="L384" t="str">
            <v>r</v>
          </cell>
          <cell r="M384" t="str">
            <v>VI</v>
          </cell>
          <cell r="O384" t="str">
            <v>F</v>
          </cell>
          <cell r="P384" t="str">
            <v>nieużytek do zalesienia '99 r.</v>
          </cell>
          <cell r="Q384" t="str">
            <v>Małoszki</v>
          </cell>
          <cell r="R384" t="str">
            <v>rVIF</v>
          </cell>
          <cell r="S384">
            <v>1</v>
          </cell>
          <cell r="T384" t="str">
            <v>r1VI</v>
          </cell>
          <cell r="U384">
            <v>0.05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1</v>
          </cell>
          <cell r="AA384" t="str">
            <v>r1VI</v>
          </cell>
        </row>
        <row r="385">
          <cell r="A385" t="str">
            <v>.4</v>
          </cell>
          <cell r="C385">
            <v>4</v>
          </cell>
          <cell r="D385" t="str">
            <v>brak</v>
          </cell>
          <cell r="H385" t="str">
            <v>Krzykosy</v>
          </cell>
          <cell r="I385" t="str">
            <v>Sulęcinek</v>
          </cell>
          <cell r="J385" t="str">
            <v>109 a4</v>
          </cell>
          <cell r="K385">
            <v>0.73</v>
          </cell>
          <cell r="L385" t="str">
            <v>r</v>
          </cell>
          <cell r="M385" t="str">
            <v>VI</v>
          </cell>
          <cell r="O385" t="str">
            <v>F</v>
          </cell>
          <cell r="Q385" t="str">
            <v>Małoszki</v>
          </cell>
          <cell r="R385" t="str">
            <v>rVIF</v>
          </cell>
          <cell r="S385">
            <v>1</v>
          </cell>
          <cell r="T385" t="str">
            <v>r1VI</v>
          </cell>
          <cell r="U385">
            <v>0.15</v>
          </cell>
          <cell r="V385">
            <v>0</v>
          </cell>
          <cell r="W385">
            <v>0</v>
          </cell>
          <cell r="X385">
            <v>37.19</v>
          </cell>
          <cell r="Y385">
            <v>0</v>
          </cell>
          <cell r="Z385">
            <v>1</v>
          </cell>
          <cell r="AA385" t="str">
            <v>r1VI</v>
          </cell>
        </row>
        <row r="386">
          <cell r="A386" t="str">
            <v>819.1</v>
          </cell>
          <cell r="B386">
            <v>819</v>
          </cell>
          <cell r="C386">
            <v>1</v>
          </cell>
          <cell r="D386" t="str">
            <v>Koło Łowieckie nr 77</v>
          </cell>
          <cell r="E386" t="str">
            <v>ul. Średzka 10</v>
          </cell>
          <cell r="F386" t="str">
            <v>62-322 Orzechowo</v>
          </cell>
          <cell r="G386" t="str">
            <v>Miłosław</v>
          </cell>
          <cell r="H386" t="str">
            <v>Krzykosy</v>
          </cell>
          <cell r="I386" t="str">
            <v>Sulęcinek</v>
          </cell>
          <cell r="J386" t="str">
            <v>63 f</v>
          </cell>
          <cell r="K386">
            <v>0.56000000000000005</v>
          </cell>
          <cell r="L386" t="str">
            <v>p</v>
          </cell>
          <cell r="M386" t="str">
            <v>VI</v>
          </cell>
          <cell r="O386" t="str">
            <v>E</v>
          </cell>
          <cell r="Q386" t="str">
            <v>Małoszki</v>
          </cell>
          <cell r="R386" t="str">
            <v>pVIE</v>
          </cell>
          <cell r="S386" t="str">
            <v/>
          </cell>
          <cell r="T386" t="str">
            <v/>
          </cell>
          <cell r="U386" t="str">
            <v/>
          </cell>
          <cell r="V386">
            <v>0.5</v>
          </cell>
          <cell r="W386">
            <v>0.28000000000000003</v>
          </cell>
          <cell r="X386">
            <v>37.19</v>
          </cell>
          <cell r="Y386">
            <v>10.41</v>
          </cell>
          <cell r="Z386">
            <v>1</v>
          </cell>
          <cell r="AA386" t="str">
            <v>p1VI</v>
          </cell>
        </row>
        <row r="387">
          <cell r="A387" t="str">
            <v>1513.1</v>
          </cell>
          <cell r="B387">
            <v>1513</v>
          </cell>
          <cell r="C387">
            <v>1</v>
          </cell>
          <cell r="D387" t="str">
            <v>Piasecka Maria</v>
          </cell>
          <cell r="E387" t="str">
            <v>ul. Bogusławka 3/4</v>
          </cell>
          <cell r="F387" t="str">
            <v>63-023 Sulęcinek</v>
          </cell>
          <cell r="G387" t="str">
            <v>Krzykosy</v>
          </cell>
          <cell r="H387" t="str">
            <v>Krzykosy</v>
          </cell>
          <cell r="I387" t="str">
            <v>Sulęcinek</v>
          </cell>
          <cell r="J387" t="str">
            <v>109 g</v>
          </cell>
          <cell r="K387">
            <v>0.24</v>
          </cell>
          <cell r="L387" t="str">
            <v>ł</v>
          </cell>
          <cell r="M387" t="str">
            <v>VI</v>
          </cell>
          <cell r="O387" t="str">
            <v>A</v>
          </cell>
          <cell r="Q387" t="str">
            <v>Małoszki</v>
          </cell>
          <cell r="R387" t="str">
            <v>łVIA</v>
          </cell>
          <cell r="S387">
            <v>1</v>
          </cell>
          <cell r="T387" t="str">
            <v>ł1VI</v>
          </cell>
          <cell r="U387">
            <v>0.04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</v>
          </cell>
          <cell r="AA387" t="str">
            <v>ł1VI</v>
          </cell>
        </row>
        <row r="388">
          <cell r="A388" t="str">
            <v>611.1</v>
          </cell>
          <cell r="B388">
            <v>611</v>
          </cell>
          <cell r="C388">
            <v>1</v>
          </cell>
          <cell r="D388" t="str">
            <v>Hoffmann Zygmunt</v>
          </cell>
          <cell r="E388" t="str">
            <v>Witowo 40</v>
          </cell>
          <cell r="F388" t="str">
            <v>63-025 Witowo</v>
          </cell>
          <cell r="G388" t="str">
            <v>Krzykosy</v>
          </cell>
          <cell r="H388" t="str">
            <v>Krzykosy</v>
          </cell>
          <cell r="I388" t="str">
            <v>Witowo</v>
          </cell>
          <cell r="J388" t="str">
            <v>94 k</v>
          </cell>
          <cell r="K388">
            <v>0.23</v>
          </cell>
          <cell r="L388" t="str">
            <v>p</v>
          </cell>
          <cell r="M388" t="str">
            <v>III</v>
          </cell>
          <cell r="O388" t="str">
            <v>D</v>
          </cell>
          <cell r="Q388" t="str">
            <v>Murzynówko</v>
          </cell>
          <cell r="R388" t="str">
            <v>pIIID</v>
          </cell>
          <cell r="S388" t="str">
            <v/>
          </cell>
          <cell r="T388" t="str">
            <v/>
          </cell>
          <cell r="U388" t="str">
            <v/>
          </cell>
          <cell r="V388">
            <v>0.375</v>
          </cell>
          <cell r="W388">
            <v>0.09</v>
          </cell>
          <cell r="X388">
            <v>37.19</v>
          </cell>
          <cell r="Y388">
            <v>3.35</v>
          </cell>
          <cell r="Z388">
            <v>1</v>
          </cell>
          <cell r="AA388" t="str">
            <v>p1III</v>
          </cell>
        </row>
        <row r="389">
          <cell r="A389" t="str">
            <v>611.2</v>
          </cell>
          <cell r="B389">
            <v>611</v>
          </cell>
          <cell r="C389">
            <v>2</v>
          </cell>
          <cell r="D389" t="str">
            <v>Hoffmann Zygmunt</v>
          </cell>
          <cell r="E389" t="str">
            <v>Witowo 40</v>
          </cell>
          <cell r="F389" t="str">
            <v>63-025 Witowo</v>
          </cell>
          <cell r="G389" t="str">
            <v>Krzykosy</v>
          </cell>
          <cell r="H389" t="str">
            <v>Krzykosy</v>
          </cell>
          <cell r="I389" t="str">
            <v>Witowo</v>
          </cell>
          <cell r="J389" t="str">
            <v>94 i</v>
          </cell>
          <cell r="K389">
            <v>0.1</v>
          </cell>
          <cell r="L389" t="str">
            <v>s</v>
          </cell>
          <cell r="M389" t="str">
            <v>V</v>
          </cell>
          <cell r="O389" t="str">
            <v>D</v>
          </cell>
          <cell r="Q389" t="str">
            <v>Murzynówko</v>
          </cell>
          <cell r="R389" t="str">
            <v>sVD</v>
          </cell>
          <cell r="S389" t="str">
            <v/>
          </cell>
          <cell r="T389" t="str">
            <v/>
          </cell>
          <cell r="U389" t="str">
            <v/>
          </cell>
          <cell r="V389">
            <v>1.25</v>
          </cell>
          <cell r="W389">
            <v>0.13</v>
          </cell>
          <cell r="X389">
            <v>37.19</v>
          </cell>
          <cell r="Y389">
            <v>4.83</v>
          </cell>
          <cell r="Z389">
            <v>1</v>
          </cell>
          <cell r="AA389" t="str">
            <v>s1V</v>
          </cell>
        </row>
        <row r="390">
          <cell r="A390" t="str">
            <v>819.1</v>
          </cell>
          <cell r="B390">
            <v>819</v>
          </cell>
          <cell r="C390">
            <v>1</v>
          </cell>
          <cell r="D390" t="str">
            <v>Koło Łowieckie nr 77</v>
          </cell>
          <cell r="E390" t="str">
            <v>ul.Średzka 10</v>
          </cell>
          <cell r="F390" t="str">
            <v>62-322 Orzechowo</v>
          </cell>
          <cell r="G390" t="str">
            <v>Miłosław</v>
          </cell>
          <cell r="H390" t="str">
            <v>Krzykosy</v>
          </cell>
          <cell r="I390" t="str">
            <v>Witowo</v>
          </cell>
          <cell r="J390" t="str">
            <v>67 c</v>
          </cell>
          <cell r="K390">
            <v>0.57999999999999996</v>
          </cell>
          <cell r="L390" t="str">
            <v>ł</v>
          </cell>
          <cell r="M390" t="str">
            <v>V</v>
          </cell>
          <cell r="O390" t="str">
            <v>E</v>
          </cell>
          <cell r="Q390" t="str">
            <v>Murzynówko</v>
          </cell>
          <cell r="R390" t="str">
            <v>łVE</v>
          </cell>
          <cell r="S390" t="str">
            <v/>
          </cell>
          <cell r="T390" t="str">
            <v/>
          </cell>
          <cell r="U390" t="str">
            <v/>
          </cell>
          <cell r="V390">
            <v>1.25</v>
          </cell>
          <cell r="W390">
            <v>0.73</v>
          </cell>
          <cell r="X390">
            <v>37.19</v>
          </cell>
          <cell r="Y390">
            <v>27.15</v>
          </cell>
          <cell r="Z390">
            <v>1</v>
          </cell>
          <cell r="AA390" t="str">
            <v>ł1V</v>
          </cell>
        </row>
        <row r="391">
          <cell r="A391" t="str">
            <v>819.2</v>
          </cell>
          <cell r="B391">
            <v>819</v>
          </cell>
          <cell r="C391">
            <v>2</v>
          </cell>
          <cell r="D391" t="str">
            <v>Koło Łowieckie nr 77</v>
          </cell>
          <cell r="E391" t="str">
            <v>ul.Średzka 10</v>
          </cell>
          <cell r="F391" t="str">
            <v>62-322 Orzechowo</v>
          </cell>
          <cell r="G391" t="str">
            <v>Miłosław</v>
          </cell>
          <cell r="H391" t="str">
            <v>Krzykosy</v>
          </cell>
          <cell r="I391" t="str">
            <v>Witowo</v>
          </cell>
          <cell r="J391" t="str">
            <v>66 d</v>
          </cell>
          <cell r="K391">
            <v>3.45</v>
          </cell>
          <cell r="L391" t="str">
            <v>r</v>
          </cell>
          <cell r="M391" t="str">
            <v>V</v>
          </cell>
          <cell r="O391" t="str">
            <v>E</v>
          </cell>
          <cell r="Q391" t="str">
            <v>Murzynówko</v>
          </cell>
          <cell r="R391" t="str">
            <v>rVE</v>
          </cell>
          <cell r="S391" t="str">
            <v/>
          </cell>
          <cell r="T391" t="str">
            <v/>
          </cell>
          <cell r="U391" t="str">
            <v/>
          </cell>
          <cell r="V391">
            <v>1.25</v>
          </cell>
          <cell r="W391">
            <v>4.3099999999999996</v>
          </cell>
          <cell r="X391">
            <v>37.19</v>
          </cell>
          <cell r="Y391">
            <v>160.29</v>
          </cell>
          <cell r="Z391">
            <v>1</v>
          </cell>
          <cell r="AA391" t="str">
            <v>r1V</v>
          </cell>
        </row>
        <row r="392">
          <cell r="A392" t="str">
            <v>806.1</v>
          </cell>
          <cell r="B392">
            <v>806</v>
          </cell>
          <cell r="C392">
            <v>1</v>
          </cell>
          <cell r="D392" t="str">
            <v>Kwintkiewicz Jerzy</v>
          </cell>
          <cell r="E392" t="str">
            <v>Os.Cegielskiego 18/4</v>
          </cell>
          <cell r="F392" t="str">
            <v>62-020 Swarzędz</v>
          </cell>
          <cell r="G392" t="str">
            <v>Swarzędz</v>
          </cell>
          <cell r="H392" t="str">
            <v>Krzykosy</v>
          </cell>
          <cell r="I392" t="str">
            <v>Witowo</v>
          </cell>
          <cell r="J392" t="str">
            <v>67 h</v>
          </cell>
          <cell r="K392">
            <v>0.23</v>
          </cell>
          <cell r="L392" t="str">
            <v>s</v>
          </cell>
          <cell r="M392" t="str">
            <v>VI</v>
          </cell>
          <cell r="O392" t="str">
            <v>D</v>
          </cell>
          <cell r="P392" t="str">
            <v>os.Bronisław</v>
          </cell>
          <cell r="Q392" t="str">
            <v>Murzynówko</v>
          </cell>
          <cell r="R392" t="str">
            <v>sVID</v>
          </cell>
          <cell r="S392" t="str">
            <v/>
          </cell>
          <cell r="T392" t="str">
            <v/>
          </cell>
          <cell r="U392" t="str">
            <v/>
          </cell>
          <cell r="V392">
            <v>1</v>
          </cell>
          <cell r="W392">
            <v>0.23</v>
          </cell>
          <cell r="X392">
            <v>37.19</v>
          </cell>
          <cell r="Y392">
            <v>8.5500000000000007</v>
          </cell>
          <cell r="Z392">
            <v>1</v>
          </cell>
          <cell r="AA392" t="str">
            <v>s1VI</v>
          </cell>
        </row>
        <row r="393">
          <cell r="A393" t="str">
            <v>.1</v>
          </cell>
          <cell r="C393">
            <v>1</v>
          </cell>
          <cell r="D393" t="str">
            <v>brak</v>
          </cell>
          <cell r="H393" t="str">
            <v>Książ</v>
          </cell>
          <cell r="I393" t="str">
            <v>Gogolewo</v>
          </cell>
          <cell r="J393" t="str">
            <v>317 b</v>
          </cell>
          <cell r="K393">
            <v>0.41</v>
          </cell>
          <cell r="L393" t="str">
            <v>p</v>
          </cell>
          <cell r="M393" t="str">
            <v>VI</v>
          </cell>
          <cell r="O393" t="str">
            <v>F</v>
          </cell>
          <cell r="P393" t="str">
            <v>brak chętnych/m.wale</v>
          </cell>
          <cell r="Q393" t="str">
            <v>Boguszyn</v>
          </cell>
          <cell r="R393" t="str">
            <v>pVIF</v>
          </cell>
          <cell r="S393">
            <v>1</v>
          </cell>
          <cell r="T393" t="str">
            <v>p1VI</v>
          </cell>
          <cell r="U393">
            <v>0.06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 t="str">
            <v>p1VI</v>
          </cell>
        </row>
        <row r="394">
          <cell r="A394" t="str">
            <v>581.1</v>
          </cell>
          <cell r="B394">
            <v>581</v>
          </cell>
          <cell r="C394">
            <v>1</v>
          </cell>
          <cell r="D394" t="str">
            <v>Bartnicki Bohdan</v>
          </cell>
          <cell r="E394" t="str">
            <v>Świączyń 6</v>
          </cell>
          <cell r="F394" t="str">
            <v>63-130 Książ</v>
          </cell>
          <cell r="G394" t="str">
            <v>Książ</v>
          </cell>
          <cell r="H394" t="str">
            <v>Książ</v>
          </cell>
          <cell r="I394" t="str">
            <v>Świądczyn</v>
          </cell>
          <cell r="J394" t="str">
            <v>320A a1</v>
          </cell>
          <cell r="K394">
            <v>0.17</v>
          </cell>
          <cell r="L394" t="str">
            <v>r</v>
          </cell>
          <cell r="M394" t="str">
            <v>IV</v>
          </cell>
          <cell r="N394" t="str">
            <v>b</v>
          </cell>
          <cell r="O394" t="str">
            <v>A</v>
          </cell>
          <cell r="Q394" t="str">
            <v>Boguszyn</v>
          </cell>
          <cell r="R394" t="str">
            <v>rIVA</v>
          </cell>
          <cell r="S394">
            <v>1</v>
          </cell>
          <cell r="T394" t="str">
            <v>r1IVb</v>
          </cell>
          <cell r="U394">
            <v>0.14000000000000001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 t="str">
            <v>r1IVb</v>
          </cell>
        </row>
        <row r="395">
          <cell r="A395" t="str">
            <v>581.2</v>
          </cell>
          <cell r="B395">
            <v>581</v>
          </cell>
          <cell r="C395">
            <v>2</v>
          </cell>
          <cell r="D395" t="str">
            <v>Bartnicki Bohdan</v>
          </cell>
          <cell r="E395" t="str">
            <v>Świączyń 6</v>
          </cell>
          <cell r="F395" t="str">
            <v>63-130 Książ</v>
          </cell>
          <cell r="G395" t="str">
            <v>Książ</v>
          </cell>
          <cell r="H395" t="str">
            <v>Książ</v>
          </cell>
          <cell r="I395" t="str">
            <v>Świądczyn</v>
          </cell>
          <cell r="J395" t="str">
            <v>320A a2</v>
          </cell>
          <cell r="K395">
            <v>0.87</v>
          </cell>
          <cell r="L395" t="str">
            <v>r</v>
          </cell>
          <cell r="M395" t="str">
            <v>IV</v>
          </cell>
          <cell r="N395" t="str">
            <v>a</v>
          </cell>
          <cell r="O395" t="str">
            <v>A</v>
          </cell>
          <cell r="Q395" t="str">
            <v>Boguszyn</v>
          </cell>
          <cell r="R395" t="str">
            <v>rIVA</v>
          </cell>
          <cell r="S395">
            <v>1</v>
          </cell>
          <cell r="T395" t="str">
            <v>r1IVa</v>
          </cell>
          <cell r="U395">
            <v>0.96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 t="str">
            <v>r1IVa</v>
          </cell>
        </row>
        <row r="396">
          <cell r="A396" t="str">
            <v>581.3</v>
          </cell>
          <cell r="B396">
            <v>581</v>
          </cell>
          <cell r="C396">
            <v>3</v>
          </cell>
          <cell r="D396" t="str">
            <v>Bartnicki Bohdan</v>
          </cell>
          <cell r="E396" t="str">
            <v>Świączyń 6</v>
          </cell>
          <cell r="F396" t="str">
            <v>63-130 Książ</v>
          </cell>
          <cell r="G396" t="str">
            <v>Książ</v>
          </cell>
          <cell r="H396" t="str">
            <v>Książ</v>
          </cell>
          <cell r="I396" t="str">
            <v>Świądczyn</v>
          </cell>
          <cell r="J396" t="str">
            <v>320A a3</v>
          </cell>
          <cell r="K396">
            <v>0.4</v>
          </cell>
          <cell r="L396" t="str">
            <v>r</v>
          </cell>
          <cell r="M396" t="str">
            <v>VI</v>
          </cell>
          <cell r="O396" t="str">
            <v>A</v>
          </cell>
          <cell r="Q396" t="str">
            <v>Boguszyn</v>
          </cell>
          <cell r="R396" t="str">
            <v>rVIA</v>
          </cell>
          <cell r="S396">
            <v>1</v>
          </cell>
          <cell r="T396" t="str">
            <v>r1VI</v>
          </cell>
          <cell r="U396">
            <v>0.08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 t="str">
            <v>r1VI</v>
          </cell>
        </row>
        <row r="397">
          <cell r="A397" t="str">
            <v>607.1</v>
          </cell>
          <cell r="B397">
            <v>607</v>
          </cell>
          <cell r="C397">
            <v>1</v>
          </cell>
          <cell r="D397" t="str">
            <v>Gogolewski Stanisław</v>
          </cell>
          <cell r="E397" t="str">
            <v>Świączyń 1</v>
          </cell>
          <cell r="F397" t="str">
            <v>63-130 Książ</v>
          </cell>
          <cell r="G397" t="str">
            <v>Książ</v>
          </cell>
          <cell r="H397" t="str">
            <v>Książ</v>
          </cell>
          <cell r="I397" t="str">
            <v>Świądczyn</v>
          </cell>
          <cell r="J397" t="str">
            <v>323 a</v>
          </cell>
          <cell r="K397">
            <v>0.56000000000000005</v>
          </cell>
          <cell r="L397" t="str">
            <v>r</v>
          </cell>
          <cell r="M397" t="str">
            <v>VI</v>
          </cell>
          <cell r="O397" t="str">
            <v>A</v>
          </cell>
          <cell r="Q397" t="str">
            <v>Boguszyn</v>
          </cell>
          <cell r="R397" t="str">
            <v>rVIA</v>
          </cell>
          <cell r="S397">
            <v>1</v>
          </cell>
          <cell r="T397" t="str">
            <v>r1VI</v>
          </cell>
          <cell r="U397">
            <v>0.11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 t="str">
            <v>r1VI</v>
          </cell>
        </row>
        <row r="398">
          <cell r="A398" t="str">
            <v>2182.1</v>
          </cell>
          <cell r="B398">
            <v>2182</v>
          </cell>
          <cell r="C398">
            <v>1</v>
          </cell>
          <cell r="D398" t="str">
            <v>Kowalski Andrzej</v>
          </cell>
          <cell r="E398" t="str">
            <v>Rogusko 3</v>
          </cell>
          <cell r="F398" t="str">
            <v>63-040 Nowe Miasto</v>
          </cell>
          <cell r="G398" t="str">
            <v>Nowe Miasto</v>
          </cell>
          <cell r="H398" t="str">
            <v>Książ</v>
          </cell>
          <cell r="I398" t="str">
            <v>Świądczyn</v>
          </cell>
          <cell r="J398" t="str">
            <v>307 p</v>
          </cell>
          <cell r="K398">
            <v>0.94</v>
          </cell>
          <cell r="L398" t="str">
            <v>ł</v>
          </cell>
          <cell r="M398" t="str">
            <v>VI</v>
          </cell>
          <cell r="O398" t="str">
            <v>D</v>
          </cell>
          <cell r="Q398" t="str">
            <v>Boguszyn</v>
          </cell>
          <cell r="R398" t="str">
            <v>łVID</v>
          </cell>
          <cell r="S398" t="str">
            <v/>
          </cell>
          <cell r="T398" t="str">
            <v/>
          </cell>
          <cell r="U398" t="str">
            <v/>
          </cell>
          <cell r="V398">
            <v>1</v>
          </cell>
          <cell r="W398">
            <v>0.94</v>
          </cell>
          <cell r="X398">
            <v>37.19</v>
          </cell>
          <cell r="Y398">
            <v>34.96</v>
          </cell>
          <cell r="Z398">
            <v>1</v>
          </cell>
          <cell r="AA398" t="str">
            <v>ł1VI</v>
          </cell>
        </row>
        <row r="399">
          <cell r="A399" t="str">
            <v>1521.1</v>
          </cell>
          <cell r="B399">
            <v>1521</v>
          </cell>
          <cell r="C399">
            <v>1</v>
          </cell>
          <cell r="D399" t="str">
            <v>Prochownik Henryk</v>
          </cell>
          <cell r="E399" t="str">
            <v xml:space="preserve">Rogusko 9 </v>
          </cell>
          <cell r="F399" t="str">
            <v>63-040 Nowe Miasto</v>
          </cell>
          <cell r="G399" t="str">
            <v>Nowe Miasto</v>
          </cell>
          <cell r="H399" t="str">
            <v>Książ</v>
          </cell>
          <cell r="I399" t="str">
            <v>Świądczyn</v>
          </cell>
          <cell r="J399" t="str">
            <v>307 p</v>
          </cell>
          <cell r="K399">
            <v>0.5</v>
          </cell>
          <cell r="L399" t="str">
            <v>ł</v>
          </cell>
          <cell r="M399" t="str">
            <v>VI</v>
          </cell>
          <cell r="O399" t="str">
            <v>D</v>
          </cell>
          <cell r="Q399" t="str">
            <v>Boguszyn</v>
          </cell>
          <cell r="R399" t="str">
            <v>łVID</v>
          </cell>
          <cell r="S399" t="str">
            <v/>
          </cell>
          <cell r="T399" t="str">
            <v/>
          </cell>
          <cell r="U399" t="str">
            <v/>
          </cell>
          <cell r="V399">
            <v>1</v>
          </cell>
          <cell r="W399">
            <v>0.5</v>
          </cell>
          <cell r="X399">
            <v>37.19</v>
          </cell>
          <cell r="Y399">
            <v>18.600000000000001</v>
          </cell>
          <cell r="Z399">
            <v>1</v>
          </cell>
          <cell r="AA399" t="str">
            <v>ł1VI</v>
          </cell>
        </row>
        <row r="400">
          <cell r="A400" t="str">
            <v>1584.1</v>
          </cell>
          <cell r="B400">
            <v>1584</v>
          </cell>
          <cell r="C400">
            <v>1</v>
          </cell>
          <cell r="D400" t="str">
            <v>Stiller Marek</v>
          </cell>
          <cell r="E400" t="str">
            <v>ul.Orzeszkowej 2</v>
          </cell>
          <cell r="F400" t="str">
            <v>63-041 Chocicza</v>
          </cell>
          <cell r="G400" t="str">
            <v>Nowe Miasto</v>
          </cell>
          <cell r="H400" t="str">
            <v>Książ</v>
          </cell>
          <cell r="I400" t="str">
            <v>Świądczyn</v>
          </cell>
          <cell r="J400" t="str">
            <v>307 h</v>
          </cell>
          <cell r="K400">
            <v>0.74</v>
          </cell>
          <cell r="L400" t="str">
            <v>ł</v>
          </cell>
          <cell r="M400" t="str">
            <v>VI</v>
          </cell>
          <cell r="O400" t="str">
            <v>D</v>
          </cell>
          <cell r="Q400" t="str">
            <v>Boguszyn</v>
          </cell>
          <cell r="R400" t="str">
            <v>łVID</v>
          </cell>
          <cell r="S400" t="str">
            <v/>
          </cell>
          <cell r="T400" t="str">
            <v/>
          </cell>
          <cell r="U400" t="str">
            <v/>
          </cell>
          <cell r="V400">
            <v>1</v>
          </cell>
          <cell r="W400">
            <v>0.74</v>
          </cell>
          <cell r="X400">
            <v>37.19</v>
          </cell>
          <cell r="Y400">
            <v>27.52</v>
          </cell>
          <cell r="Z400">
            <v>1</v>
          </cell>
          <cell r="AA400" t="str">
            <v>ł1VI</v>
          </cell>
        </row>
        <row r="401">
          <cell r="A401" t="str">
            <v>1584.2</v>
          </cell>
          <cell r="B401">
            <v>1584</v>
          </cell>
          <cell r="C401">
            <v>2</v>
          </cell>
          <cell r="D401" t="str">
            <v>Stiller Marek</v>
          </cell>
          <cell r="E401" t="str">
            <v>ul.Orzeszkowej 2</v>
          </cell>
          <cell r="F401" t="str">
            <v>63-041 Chocicza</v>
          </cell>
          <cell r="G401" t="str">
            <v>Nowe Miasto</v>
          </cell>
          <cell r="H401" t="str">
            <v>Książ</v>
          </cell>
          <cell r="I401" t="str">
            <v>Świądczyn</v>
          </cell>
          <cell r="J401" t="str">
            <v>307 p</v>
          </cell>
          <cell r="K401">
            <v>1.44</v>
          </cell>
          <cell r="L401" t="str">
            <v>ł</v>
          </cell>
          <cell r="M401" t="str">
            <v>VI</v>
          </cell>
          <cell r="O401" t="str">
            <v>D</v>
          </cell>
          <cell r="Q401" t="str">
            <v>Boguszyn</v>
          </cell>
          <cell r="R401" t="str">
            <v>łVID</v>
          </cell>
          <cell r="S401" t="str">
            <v/>
          </cell>
          <cell r="T401" t="str">
            <v/>
          </cell>
          <cell r="U401" t="str">
            <v/>
          </cell>
          <cell r="V401">
            <v>1</v>
          </cell>
          <cell r="W401">
            <v>1.44</v>
          </cell>
          <cell r="X401">
            <v>37.19</v>
          </cell>
          <cell r="Y401">
            <v>53.55</v>
          </cell>
          <cell r="Z401">
            <v>1</v>
          </cell>
          <cell r="AA401" t="str">
            <v>ł1VI</v>
          </cell>
        </row>
        <row r="402">
          <cell r="A402" t="str">
            <v>1418.1</v>
          </cell>
          <cell r="B402">
            <v>1418</v>
          </cell>
          <cell r="C402">
            <v>1</v>
          </cell>
          <cell r="D402" t="str">
            <v>Antoniewicz Jerzy</v>
          </cell>
          <cell r="E402" t="str">
            <v>Zakrzewice</v>
          </cell>
          <cell r="F402" t="str">
            <v>63-130 Książ</v>
          </cell>
          <cell r="G402" t="str">
            <v>Książ</v>
          </cell>
          <cell r="H402" t="str">
            <v>Książ</v>
          </cell>
          <cell r="I402" t="str">
            <v>Zakrzewice</v>
          </cell>
          <cell r="J402" t="str">
            <v>332 a</v>
          </cell>
          <cell r="K402">
            <v>0.68</v>
          </cell>
          <cell r="L402" t="str">
            <v>r</v>
          </cell>
          <cell r="M402" t="str">
            <v>IV</v>
          </cell>
          <cell r="N402" t="str">
            <v>b</v>
          </cell>
          <cell r="O402" t="str">
            <v>D</v>
          </cell>
          <cell r="Q402" t="str">
            <v>Boguszyn</v>
          </cell>
          <cell r="R402" t="str">
            <v>rIVD</v>
          </cell>
          <cell r="S402" t="str">
            <v/>
          </cell>
          <cell r="T402" t="str">
            <v/>
          </cell>
          <cell r="U402" t="str">
            <v/>
          </cell>
          <cell r="V402">
            <v>1.5</v>
          </cell>
          <cell r="W402">
            <v>1.02</v>
          </cell>
          <cell r="X402">
            <v>37.19</v>
          </cell>
          <cell r="Y402">
            <v>37.93</v>
          </cell>
          <cell r="Z402">
            <v>1</v>
          </cell>
          <cell r="AA402" t="str">
            <v>r1IVb</v>
          </cell>
        </row>
        <row r="403">
          <cell r="A403" t="str">
            <v>.1</v>
          </cell>
          <cell r="C403">
            <v>1</v>
          </cell>
          <cell r="D403" t="str">
            <v>brak</v>
          </cell>
          <cell r="H403" t="str">
            <v>Książ</v>
          </cell>
          <cell r="I403" t="str">
            <v>Zakrzewice</v>
          </cell>
          <cell r="J403" t="str">
            <v>332 d</v>
          </cell>
          <cell r="K403">
            <v>1.66</v>
          </cell>
          <cell r="L403" t="str">
            <v>ł</v>
          </cell>
          <cell r="M403" t="str">
            <v>IV</v>
          </cell>
          <cell r="O403" t="str">
            <v>F</v>
          </cell>
          <cell r="P403" t="str">
            <v>brak chętnych</v>
          </cell>
          <cell r="Q403" t="str">
            <v>Boguszyn</v>
          </cell>
          <cell r="R403" t="str">
            <v>łIVF</v>
          </cell>
          <cell r="S403">
            <v>1</v>
          </cell>
          <cell r="T403" t="str">
            <v>ł1IV</v>
          </cell>
          <cell r="U403">
            <v>1.25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 t="str">
            <v>ł1IV</v>
          </cell>
        </row>
        <row r="404">
          <cell r="A404" t="str">
            <v>.2</v>
          </cell>
          <cell r="C404">
            <v>2</v>
          </cell>
          <cell r="D404" t="str">
            <v>brak</v>
          </cell>
          <cell r="H404" t="str">
            <v>Książ</v>
          </cell>
          <cell r="I404" t="str">
            <v>Zakrzewice</v>
          </cell>
          <cell r="J404" t="str">
            <v>352 j</v>
          </cell>
          <cell r="K404">
            <v>2.06</v>
          </cell>
          <cell r="L404" t="str">
            <v>ł</v>
          </cell>
          <cell r="M404" t="str">
            <v>IV</v>
          </cell>
          <cell r="O404" t="str">
            <v>F</v>
          </cell>
          <cell r="P404" t="str">
            <v>brak chętnych</v>
          </cell>
          <cell r="Q404" t="str">
            <v>Boguszyn</v>
          </cell>
          <cell r="R404" t="str">
            <v>łIVF</v>
          </cell>
          <cell r="S404">
            <v>1</v>
          </cell>
          <cell r="T404" t="str">
            <v>ł1IV</v>
          </cell>
          <cell r="U404">
            <v>1.55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 t="str">
            <v>ł1IV</v>
          </cell>
        </row>
        <row r="405">
          <cell r="A405" t="str">
            <v>.3</v>
          </cell>
          <cell r="C405">
            <v>3</v>
          </cell>
          <cell r="D405" t="str">
            <v>brak</v>
          </cell>
          <cell r="H405" t="str">
            <v>Książ</v>
          </cell>
          <cell r="I405" t="str">
            <v>Zakrzewice</v>
          </cell>
          <cell r="J405" t="str">
            <v>353 l</v>
          </cell>
          <cell r="K405">
            <v>0.7</v>
          </cell>
          <cell r="L405" t="str">
            <v>ł</v>
          </cell>
          <cell r="M405" t="str">
            <v>IV</v>
          </cell>
          <cell r="O405" t="str">
            <v>F</v>
          </cell>
          <cell r="P405" t="str">
            <v>brak chętnych</v>
          </cell>
          <cell r="Q405" t="str">
            <v>Boguszyn</v>
          </cell>
          <cell r="R405" t="str">
            <v>łIVF</v>
          </cell>
          <cell r="S405">
            <v>1</v>
          </cell>
          <cell r="T405" t="str">
            <v>ł1IV</v>
          </cell>
          <cell r="U405">
            <v>0.53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 t="str">
            <v>ł1IV</v>
          </cell>
        </row>
        <row r="406">
          <cell r="A406" t="str">
            <v>.4</v>
          </cell>
          <cell r="C406">
            <v>4</v>
          </cell>
          <cell r="D406" t="str">
            <v>brak</v>
          </cell>
          <cell r="H406" t="str">
            <v>Książ</v>
          </cell>
          <cell r="I406" t="str">
            <v>Zakrzewice</v>
          </cell>
          <cell r="J406" t="str">
            <v>354 c</v>
          </cell>
          <cell r="K406">
            <v>1.94</v>
          </cell>
          <cell r="L406" t="str">
            <v>ł</v>
          </cell>
          <cell r="M406" t="str">
            <v>IV</v>
          </cell>
          <cell r="O406" t="str">
            <v>F</v>
          </cell>
          <cell r="P406" t="str">
            <v>brak chętnych</v>
          </cell>
          <cell r="Q406" t="str">
            <v>Boguszyn</v>
          </cell>
          <cell r="R406" t="str">
            <v>łIVF</v>
          </cell>
          <cell r="S406">
            <v>1</v>
          </cell>
          <cell r="T406" t="str">
            <v>ł1IV</v>
          </cell>
          <cell r="U406">
            <v>1.46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 t="str">
            <v>ł1IV</v>
          </cell>
        </row>
        <row r="407">
          <cell r="A407" t="str">
            <v>.5</v>
          </cell>
          <cell r="C407">
            <v>5</v>
          </cell>
          <cell r="D407" t="str">
            <v>brak</v>
          </cell>
          <cell r="H407" t="str">
            <v>Książ</v>
          </cell>
          <cell r="I407" t="str">
            <v>Zakrzewice</v>
          </cell>
          <cell r="J407" t="str">
            <v>355 a</v>
          </cell>
          <cell r="K407">
            <v>0.52</v>
          </cell>
          <cell r="L407" t="str">
            <v>ł</v>
          </cell>
          <cell r="M407" t="str">
            <v>IV</v>
          </cell>
          <cell r="O407" t="str">
            <v>F</v>
          </cell>
          <cell r="P407" t="str">
            <v>poletko zgryzowe</v>
          </cell>
          <cell r="Q407" t="str">
            <v>Boguszyn</v>
          </cell>
          <cell r="R407" t="str">
            <v>łIVF</v>
          </cell>
          <cell r="S407">
            <v>1</v>
          </cell>
          <cell r="T407" t="str">
            <v>ł1IV</v>
          </cell>
          <cell r="U407">
            <v>0.39</v>
          </cell>
          <cell r="V407">
            <v>0</v>
          </cell>
          <cell r="W407">
            <v>0</v>
          </cell>
          <cell r="X407">
            <v>37.19</v>
          </cell>
          <cell r="Y407">
            <v>0</v>
          </cell>
          <cell r="Z407">
            <v>1</v>
          </cell>
          <cell r="AA407" t="str">
            <v>ł1IV</v>
          </cell>
        </row>
        <row r="408">
          <cell r="A408" t="str">
            <v>1437.1</v>
          </cell>
          <cell r="B408">
            <v>1437</v>
          </cell>
          <cell r="C408">
            <v>1</v>
          </cell>
          <cell r="D408" t="str">
            <v>Einbacher Zdzisław</v>
          </cell>
          <cell r="E408" t="str">
            <v xml:space="preserve">Kiełczynek </v>
          </cell>
          <cell r="F408" t="str">
            <v>63-130 Książ</v>
          </cell>
          <cell r="G408" t="str">
            <v>Książ</v>
          </cell>
          <cell r="H408" t="str">
            <v>Książ</v>
          </cell>
          <cell r="I408" t="str">
            <v>Zakrzewice</v>
          </cell>
          <cell r="J408" t="str">
            <v>352 h</v>
          </cell>
          <cell r="K408">
            <v>0.5</v>
          </cell>
          <cell r="L408" t="str">
            <v>r</v>
          </cell>
          <cell r="M408" t="str">
            <v>IV</v>
          </cell>
          <cell r="N408" t="str">
            <v>b</v>
          </cell>
          <cell r="O408" t="str">
            <v>D</v>
          </cell>
          <cell r="Q408" t="str">
            <v>Boguszyn</v>
          </cell>
          <cell r="R408" t="str">
            <v>rIVD</v>
          </cell>
          <cell r="S408" t="str">
            <v/>
          </cell>
          <cell r="T408" t="str">
            <v/>
          </cell>
          <cell r="U408" t="str">
            <v/>
          </cell>
          <cell r="V408">
            <v>1.5</v>
          </cell>
          <cell r="W408">
            <v>0.75</v>
          </cell>
          <cell r="X408">
            <v>37.19</v>
          </cell>
          <cell r="Y408">
            <v>27.89</v>
          </cell>
          <cell r="Z408">
            <v>1</v>
          </cell>
          <cell r="AA408" t="str">
            <v>r1IVb</v>
          </cell>
        </row>
        <row r="409">
          <cell r="A409" t="str">
            <v>607.1</v>
          </cell>
          <cell r="B409">
            <v>607</v>
          </cell>
          <cell r="C409">
            <v>1</v>
          </cell>
          <cell r="D409" t="str">
            <v>Gogolewski Stanisław</v>
          </cell>
          <cell r="E409" t="str">
            <v>Świączyń 1</v>
          </cell>
          <cell r="F409" t="str">
            <v>63-130 Książ</v>
          </cell>
          <cell r="G409" t="str">
            <v>Książ</v>
          </cell>
          <cell r="H409" t="str">
            <v>Książ</v>
          </cell>
          <cell r="I409" t="str">
            <v>Zakrzewice</v>
          </cell>
          <cell r="J409" t="str">
            <v>332 d</v>
          </cell>
          <cell r="K409">
            <v>0.49</v>
          </cell>
          <cell r="L409" t="str">
            <v>ł</v>
          </cell>
          <cell r="M409" t="str">
            <v>IV</v>
          </cell>
          <cell r="O409" t="str">
            <v>A</v>
          </cell>
          <cell r="Q409" t="str">
            <v>Boguszyn</v>
          </cell>
          <cell r="R409" t="str">
            <v>łIVA</v>
          </cell>
          <cell r="S409">
            <v>1</v>
          </cell>
          <cell r="T409" t="str">
            <v>ł1IV</v>
          </cell>
          <cell r="U409">
            <v>0.37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 t="str">
            <v>ł1IV</v>
          </cell>
        </row>
        <row r="410">
          <cell r="A410" t="str">
            <v>607.2</v>
          </cell>
          <cell r="B410">
            <v>607</v>
          </cell>
          <cell r="C410">
            <v>2</v>
          </cell>
          <cell r="D410" t="str">
            <v>Gogolewski Stanisław</v>
          </cell>
          <cell r="E410" t="str">
            <v>Świączyń 1</v>
          </cell>
          <cell r="F410" t="str">
            <v>63-130 Książ</v>
          </cell>
          <cell r="G410" t="str">
            <v>Książ</v>
          </cell>
          <cell r="H410" t="str">
            <v>Książ</v>
          </cell>
          <cell r="I410" t="str">
            <v>Zakrzewice</v>
          </cell>
          <cell r="J410" t="str">
            <v>332 d</v>
          </cell>
          <cell r="K410">
            <v>0.41</v>
          </cell>
          <cell r="L410" t="str">
            <v>ł</v>
          </cell>
          <cell r="M410" t="str">
            <v>IV</v>
          </cell>
          <cell r="O410" t="str">
            <v>B</v>
          </cell>
          <cell r="Q410" t="str">
            <v>Boguszyn</v>
          </cell>
          <cell r="R410" t="str">
            <v>łIVB</v>
          </cell>
          <cell r="S410" t="str">
            <v/>
          </cell>
          <cell r="T410" t="str">
            <v/>
          </cell>
          <cell r="U410" t="str">
            <v/>
          </cell>
          <cell r="V410">
            <v>0.75</v>
          </cell>
          <cell r="W410">
            <v>0.31</v>
          </cell>
          <cell r="X410">
            <v>37.19</v>
          </cell>
          <cell r="Y410">
            <v>11.53</v>
          </cell>
          <cell r="Z410">
            <v>1</v>
          </cell>
          <cell r="AA410" t="str">
            <v>ł1IV</v>
          </cell>
        </row>
        <row r="411">
          <cell r="A411" t="str">
            <v>814.1</v>
          </cell>
          <cell r="B411">
            <v>814</v>
          </cell>
          <cell r="C411">
            <v>1</v>
          </cell>
          <cell r="D411" t="str">
            <v>Koło Łowieckie nr 76</v>
          </cell>
          <cell r="E411" t="str">
            <v>ul.Świerczewskiego 15</v>
          </cell>
          <cell r="F411" t="str">
            <v>63-130 Książ</v>
          </cell>
          <cell r="G411" t="str">
            <v>Książ</v>
          </cell>
          <cell r="H411" t="str">
            <v>Książ</v>
          </cell>
          <cell r="I411" t="str">
            <v>Zakrzewice</v>
          </cell>
          <cell r="J411" t="str">
            <v>352 h</v>
          </cell>
          <cell r="K411">
            <v>1.2</v>
          </cell>
          <cell r="L411" t="str">
            <v>r</v>
          </cell>
          <cell r="M411" t="str">
            <v>IV</v>
          </cell>
          <cell r="N411" t="str">
            <v>b</v>
          </cell>
          <cell r="O411" t="str">
            <v>E</v>
          </cell>
          <cell r="Q411" t="str">
            <v>Boguszyn</v>
          </cell>
          <cell r="R411" t="str">
            <v>rIVE</v>
          </cell>
          <cell r="S411" t="str">
            <v/>
          </cell>
          <cell r="T411" t="str">
            <v/>
          </cell>
          <cell r="U411" t="str">
            <v/>
          </cell>
          <cell r="V411">
            <v>1.5</v>
          </cell>
          <cell r="W411">
            <v>1.8</v>
          </cell>
          <cell r="X411">
            <v>37.19</v>
          </cell>
          <cell r="Y411">
            <v>66.94</v>
          </cell>
          <cell r="Z411">
            <v>1</v>
          </cell>
          <cell r="AA411" t="str">
            <v>r1IVb</v>
          </cell>
        </row>
        <row r="412">
          <cell r="A412" t="str">
            <v>1491.1</v>
          </cell>
          <cell r="B412">
            <v>1491</v>
          </cell>
          <cell r="C412">
            <v>1</v>
          </cell>
          <cell r="D412" t="str">
            <v>Majsnerowski Stanisław</v>
          </cell>
          <cell r="E412" t="str">
            <v>ul.Radoszkowska 4/1</v>
          </cell>
          <cell r="F412" t="str">
            <v>63-130 Książ</v>
          </cell>
          <cell r="G412" t="str">
            <v>Książ</v>
          </cell>
          <cell r="H412" t="str">
            <v>Książ</v>
          </cell>
          <cell r="I412" t="str">
            <v>Zakrzewice</v>
          </cell>
          <cell r="J412" t="str">
            <v>352 h</v>
          </cell>
          <cell r="K412">
            <v>1.25</v>
          </cell>
          <cell r="L412" t="str">
            <v>r</v>
          </cell>
          <cell r="M412" t="str">
            <v>IV</v>
          </cell>
          <cell r="N412" t="str">
            <v>b</v>
          </cell>
          <cell r="O412" t="str">
            <v>A</v>
          </cell>
          <cell r="Q412" t="str">
            <v>Boguszyn</v>
          </cell>
          <cell r="R412" t="str">
            <v>rIVA</v>
          </cell>
          <cell r="S412">
            <v>1</v>
          </cell>
          <cell r="T412" t="str">
            <v>r1IVb</v>
          </cell>
          <cell r="U412">
            <v>1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 t="str">
            <v>r1IVb</v>
          </cell>
        </row>
        <row r="413">
          <cell r="A413" t="str">
            <v>1491.2</v>
          </cell>
          <cell r="B413">
            <v>1491</v>
          </cell>
          <cell r="C413">
            <v>2</v>
          </cell>
          <cell r="D413" t="str">
            <v>Majsnerowski Stanisław</v>
          </cell>
          <cell r="E413" t="str">
            <v>ul.Radoszkowska 4/1</v>
          </cell>
          <cell r="F413" t="str">
            <v>63-130 Książ</v>
          </cell>
          <cell r="G413" t="str">
            <v>Książ</v>
          </cell>
          <cell r="H413" t="str">
            <v>Książ</v>
          </cell>
          <cell r="I413" t="str">
            <v>Zakrzewice</v>
          </cell>
          <cell r="J413" t="str">
            <v>352 h</v>
          </cell>
          <cell r="K413">
            <v>0.15</v>
          </cell>
          <cell r="L413" t="str">
            <v>r</v>
          </cell>
          <cell r="M413" t="str">
            <v>IV</v>
          </cell>
          <cell r="N413" t="str">
            <v>b</v>
          </cell>
          <cell r="O413" t="str">
            <v>C</v>
          </cell>
          <cell r="Q413" t="str">
            <v>Boguszyn</v>
          </cell>
          <cell r="R413" t="str">
            <v>rIVC</v>
          </cell>
          <cell r="S413" t="str">
            <v/>
          </cell>
          <cell r="T413" t="str">
            <v/>
          </cell>
          <cell r="U413" t="str">
            <v/>
          </cell>
          <cell r="V413">
            <v>0.75</v>
          </cell>
          <cell r="W413">
            <v>0.11</v>
          </cell>
          <cell r="X413">
            <v>37.19</v>
          </cell>
          <cell r="Y413">
            <v>4.09</v>
          </cell>
          <cell r="Z413">
            <v>1</v>
          </cell>
          <cell r="AA413" t="str">
            <v>r1IVb</v>
          </cell>
        </row>
        <row r="414">
          <cell r="A414" t="str">
            <v>1498.1</v>
          </cell>
          <cell r="B414">
            <v>1498</v>
          </cell>
          <cell r="C414">
            <v>1</v>
          </cell>
          <cell r="D414" t="str">
            <v>Menzel Leszek</v>
          </cell>
          <cell r="E414" t="str">
            <v>Chromiec 36</v>
          </cell>
          <cell r="F414" t="str">
            <v>63-130 Książ</v>
          </cell>
          <cell r="G414" t="str">
            <v>Nowe Miasto</v>
          </cell>
          <cell r="H414" t="str">
            <v>Książ</v>
          </cell>
          <cell r="I414" t="str">
            <v>Zakrzewice</v>
          </cell>
          <cell r="J414" t="str">
            <v>332 d</v>
          </cell>
          <cell r="K414">
            <v>0.55000000000000004</v>
          </cell>
          <cell r="L414" t="str">
            <v>ł</v>
          </cell>
          <cell r="M414" t="str">
            <v>IV</v>
          </cell>
          <cell r="O414" t="str">
            <v>D</v>
          </cell>
          <cell r="Q414" t="str">
            <v>Boguszyn</v>
          </cell>
          <cell r="R414" t="str">
            <v>łIVD</v>
          </cell>
          <cell r="S414" t="str">
            <v/>
          </cell>
          <cell r="T414" t="str">
            <v/>
          </cell>
          <cell r="U414" t="str">
            <v/>
          </cell>
          <cell r="V414">
            <v>1.5</v>
          </cell>
          <cell r="W414">
            <v>0.83</v>
          </cell>
          <cell r="X414">
            <v>37.19</v>
          </cell>
          <cell r="Y414">
            <v>30.87</v>
          </cell>
          <cell r="Z414">
            <v>1</v>
          </cell>
          <cell r="AA414" t="str">
            <v>ł1IV</v>
          </cell>
        </row>
        <row r="415">
          <cell r="A415" t="str">
            <v>1511.1</v>
          </cell>
          <cell r="B415">
            <v>1511</v>
          </cell>
          <cell r="C415">
            <v>1</v>
          </cell>
          <cell r="D415" t="str">
            <v>Osiński Eugeniusz</v>
          </cell>
          <cell r="E415" t="str">
            <v>Zakrzewice</v>
          </cell>
          <cell r="F415" t="str">
            <v>63-130 Książ</v>
          </cell>
          <cell r="G415" t="str">
            <v>Książ</v>
          </cell>
          <cell r="H415" t="str">
            <v>Książ</v>
          </cell>
          <cell r="I415" t="str">
            <v>Zakrzewice</v>
          </cell>
          <cell r="J415" t="str">
            <v>352 h</v>
          </cell>
          <cell r="K415">
            <v>0.5</v>
          </cell>
          <cell r="L415" t="str">
            <v>r</v>
          </cell>
          <cell r="M415" t="str">
            <v>IV</v>
          </cell>
          <cell r="N415" t="str">
            <v>b</v>
          </cell>
          <cell r="O415" t="str">
            <v>D</v>
          </cell>
          <cell r="Q415" t="str">
            <v>Boguszyn</v>
          </cell>
          <cell r="R415" t="str">
            <v>rIVD</v>
          </cell>
          <cell r="S415" t="str">
            <v/>
          </cell>
          <cell r="T415" t="str">
            <v/>
          </cell>
          <cell r="U415" t="str">
            <v/>
          </cell>
          <cell r="V415">
            <v>1.5</v>
          </cell>
          <cell r="W415">
            <v>0.75</v>
          </cell>
          <cell r="X415">
            <v>37.19</v>
          </cell>
          <cell r="Y415">
            <v>27.89</v>
          </cell>
          <cell r="Z415">
            <v>1</v>
          </cell>
          <cell r="AA415" t="str">
            <v>r1IVb</v>
          </cell>
        </row>
        <row r="416">
          <cell r="A416" t="str">
            <v>823.1</v>
          </cell>
          <cell r="B416">
            <v>823</v>
          </cell>
          <cell r="C416">
            <v>1</v>
          </cell>
          <cell r="D416" t="str">
            <v>Koło Łowieckie nr 475</v>
          </cell>
          <cell r="E416" t="str">
            <v xml:space="preserve">ul.Promienista 27 </v>
          </cell>
          <cell r="F416" t="str">
            <v>60-288 Poznań</v>
          </cell>
          <cell r="G416" t="str">
            <v>Poznań</v>
          </cell>
          <cell r="H416" t="str">
            <v>Miłosław</v>
          </cell>
          <cell r="I416" t="str">
            <v>Bugaj</v>
          </cell>
          <cell r="J416" t="str">
            <v>99 a1</v>
          </cell>
          <cell r="K416">
            <v>0.53</v>
          </cell>
          <cell r="L416" t="str">
            <v>r</v>
          </cell>
          <cell r="M416" t="str">
            <v>IV</v>
          </cell>
          <cell r="N416" t="str">
            <v>a</v>
          </cell>
          <cell r="O416" t="str">
            <v>E</v>
          </cell>
          <cell r="Q416" t="str">
            <v>Sarnice</v>
          </cell>
          <cell r="R416" t="str">
            <v>rIVE</v>
          </cell>
          <cell r="S416" t="str">
            <v/>
          </cell>
          <cell r="T416" t="str">
            <v/>
          </cell>
          <cell r="U416" t="str">
            <v/>
          </cell>
          <cell r="V416">
            <v>1.5</v>
          </cell>
          <cell r="W416">
            <v>0.8</v>
          </cell>
          <cell r="X416">
            <v>37.19</v>
          </cell>
          <cell r="Y416">
            <v>29.75</v>
          </cell>
          <cell r="Z416">
            <v>1</v>
          </cell>
          <cell r="AA416" t="str">
            <v>r1IVa</v>
          </cell>
        </row>
        <row r="417">
          <cell r="A417" t="str">
            <v>823.2</v>
          </cell>
          <cell r="B417">
            <v>823</v>
          </cell>
          <cell r="C417">
            <v>2</v>
          </cell>
          <cell r="D417" t="str">
            <v>Koło Łowieckie nr 475</v>
          </cell>
          <cell r="E417" t="str">
            <v xml:space="preserve">ul.Promienista 27 </v>
          </cell>
          <cell r="F417" t="str">
            <v>60-288 Poznań</v>
          </cell>
          <cell r="G417" t="str">
            <v>Poznań</v>
          </cell>
          <cell r="H417" t="str">
            <v>Miłosław</v>
          </cell>
          <cell r="I417" t="str">
            <v>Bugaj</v>
          </cell>
          <cell r="J417" t="str">
            <v>99 a2</v>
          </cell>
          <cell r="K417">
            <v>0.99</v>
          </cell>
          <cell r="L417" t="str">
            <v>r</v>
          </cell>
          <cell r="M417" t="str">
            <v>IV</v>
          </cell>
          <cell r="N417" t="str">
            <v>b</v>
          </cell>
          <cell r="O417" t="str">
            <v>E</v>
          </cell>
          <cell r="Q417" t="str">
            <v>Sarnice</v>
          </cell>
          <cell r="R417" t="str">
            <v>rIVE</v>
          </cell>
          <cell r="S417" t="str">
            <v/>
          </cell>
          <cell r="T417" t="str">
            <v/>
          </cell>
          <cell r="U417" t="str">
            <v/>
          </cell>
          <cell r="V417">
            <v>1.5</v>
          </cell>
          <cell r="W417">
            <v>1.49</v>
          </cell>
          <cell r="X417">
            <v>37.19</v>
          </cell>
          <cell r="Y417">
            <v>55.41</v>
          </cell>
          <cell r="Z417">
            <v>1</v>
          </cell>
          <cell r="AA417" t="str">
            <v>r1IVb</v>
          </cell>
        </row>
        <row r="418">
          <cell r="A418" t="str">
            <v>823.3</v>
          </cell>
          <cell r="B418">
            <v>823</v>
          </cell>
          <cell r="C418">
            <v>3</v>
          </cell>
          <cell r="D418" t="str">
            <v>Koło Łowieckie nr 475</v>
          </cell>
          <cell r="E418" t="str">
            <v xml:space="preserve">ul.Promienista 27 </v>
          </cell>
          <cell r="F418" t="str">
            <v>60-288 Poznań</v>
          </cell>
          <cell r="G418" t="str">
            <v>Poznań</v>
          </cell>
          <cell r="H418" t="str">
            <v>Miłosław</v>
          </cell>
          <cell r="I418" t="str">
            <v>Bugaj</v>
          </cell>
          <cell r="J418" t="str">
            <v>56 a4</v>
          </cell>
          <cell r="K418">
            <v>0.77</v>
          </cell>
          <cell r="L418" t="str">
            <v>r</v>
          </cell>
          <cell r="M418" t="str">
            <v>IV</v>
          </cell>
          <cell r="N418" t="str">
            <v>b</v>
          </cell>
          <cell r="O418" t="str">
            <v>E</v>
          </cell>
          <cell r="Q418" t="str">
            <v>Stoki</v>
          </cell>
          <cell r="R418" t="str">
            <v>rIVE</v>
          </cell>
          <cell r="S418" t="str">
            <v/>
          </cell>
          <cell r="T418" t="str">
            <v/>
          </cell>
          <cell r="U418" t="str">
            <v/>
          </cell>
          <cell r="V418">
            <v>1.5</v>
          </cell>
          <cell r="W418">
            <v>1.1599999999999999</v>
          </cell>
          <cell r="X418">
            <v>37.19</v>
          </cell>
          <cell r="Y418">
            <v>43.14</v>
          </cell>
          <cell r="Z418">
            <v>1</v>
          </cell>
          <cell r="AA418" t="str">
            <v>r1IVb</v>
          </cell>
        </row>
        <row r="419">
          <cell r="A419" t="str">
            <v>675.1</v>
          </cell>
          <cell r="B419">
            <v>675</v>
          </cell>
          <cell r="C419">
            <v>1</v>
          </cell>
          <cell r="D419" t="str">
            <v>Piotrowski Roman</v>
          </cell>
          <cell r="E419" t="str">
            <v>Stoki 1</v>
          </cell>
          <cell r="F419" t="str">
            <v>62-320 Miłosław</v>
          </cell>
          <cell r="G419" t="str">
            <v>Miłosław</v>
          </cell>
          <cell r="H419" t="str">
            <v>Miłosław</v>
          </cell>
          <cell r="I419" t="str">
            <v>Bugaj</v>
          </cell>
          <cell r="J419" t="str">
            <v>56 a4</v>
          </cell>
          <cell r="K419">
            <v>1.25</v>
          </cell>
          <cell r="L419" t="str">
            <v>r</v>
          </cell>
          <cell r="M419" t="str">
            <v>IV</v>
          </cell>
          <cell r="N419" t="str">
            <v>b</v>
          </cell>
          <cell r="O419" t="str">
            <v>A</v>
          </cell>
          <cell r="Q419" t="str">
            <v>Stoki</v>
          </cell>
          <cell r="R419" t="str">
            <v>rIVA</v>
          </cell>
          <cell r="S419">
            <v>1</v>
          </cell>
          <cell r="T419" t="str">
            <v>r1IVb</v>
          </cell>
          <cell r="U419">
            <v>1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 t="str">
            <v>r1IVb</v>
          </cell>
        </row>
        <row r="420">
          <cell r="A420" t="str">
            <v>675.2</v>
          </cell>
          <cell r="B420">
            <v>675</v>
          </cell>
          <cell r="C420">
            <v>2</v>
          </cell>
          <cell r="D420" t="str">
            <v>Piotrowski Roman</v>
          </cell>
          <cell r="E420" t="str">
            <v>Stoki 1</v>
          </cell>
          <cell r="F420" t="str">
            <v>62-320 Miłosław</v>
          </cell>
          <cell r="G420" t="str">
            <v>Miłosław</v>
          </cell>
          <cell r="H420" t="str">
            <v>Miłosław</v>
          </cell>
          <cell r="I420" t="str">
            <v>Bugaj</v>
          </cell>
          <cell r="J420" t="str">
            <v>56 a4</v>
          </cell>
          <cell r="K420">
            <v>0.48</v>
          </cell>
          <cell r="L420" t="str">
            <v>r</v>
          </cell>
          <cell r="M420" t="str">
            <v>IV</v>
          </cell>
          <cell r="N420" t="str">
            <v>b</v>
          </cell>
          <cell r="O420" t="str">
            <v>B</v>
          </cell>
          <cell r="Q420" t="str">
            <v>Stoki</v>
          </cell>
          <cell r="R420" t="str">
            <v>rIVB</v>
          </cell>
          <cell r="S420" t="str">
            <v/>
          </cell>
          <cell r="T420" t="str">
            <v/>
          </cell>
          <cell r="U420" t="str">
            <v/>
          </cell>
          <cell r="V420">
            <v>0.75</v>
          </cell>
          <cell r="W420">
            <v>0.36</v>
          </cell>
          <cell r="X420">
            <v>37.19</v>
          </cell>
          <cell r="Y420">
            <v>13.39</v>
          </cell>
          <cell r="Z420">
            <v>1</v>
          </cell>
          <cell r="AA420" t="str">
            <v>r1IVb</v>
          </cell>
        </row>
        <row r="421">
          <cell r="A421" t="str">
            <v>709.1</v>
          </cell>
          <cell r="B421">
            <v>709</v>
          </cell>
          <cell r="C421">
            <v>1</v>
          </cell>
          <cell r="D421" t="str">
            <v>Śremski Tadeusz</v>
          </cell>
          <cell r="E421" t="str">
            <v xml:space="preserve">ul.Szkolna 29/1 Czeszewo </v>
          </cell>
          <cell r="F421" t="str">
            <v>62-322 Orzechowo</v>
          </cell>
          <cell r="G421" t="str">
            <v>Miłosław</v>
          </cell>
          <cell r="H421" t="str">
            <v>Miłosław</v>
          </cell>
          <cell r="I421" t="str">
            <v>Bugaj</v>
          </cell>
          <cell r="J421" t="str">
            <v>56 a1</v>
          </cell>
          <cell r="K421">
            <v>1.0900000000000001</v>
          </cell>
          <cell r="L421" t="str">
            <v>r</v>
          </cell>
          <cell r="M421" t="str">
            <v>IV</v>
          </cell>
          <cell r="N421" t="str">
            <v>b</v>
          </cell>
          <cell r="O421" t="str">
            <v>A</v>
          </cell>
          <cell r="Q421" t="str">
            <v>Stoki</v>
          </cell>
          <cell r="R421" t="str">
            <v>rIVA</v>
          </cell>
          <cell r="S421">
            <v>1</v>
          </cell>
          <cell r="T421" t="str">
            <v>r1IVb</v>
          </cell>
          <cell r="U421">
            <v>0.87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 t="str">
            <v>r1IVb</v>
          </cell>
        </row>
        <row r="422">
          <cell r="A422" t="str">
            <v>.1</v>
          </cell>
          <cell r="C422">
            <v>1</v>
          </cell>
          <cell r="D422" t="str">
            <v>brak</v>
          </cell>
          <cell r="H422" t="str">
            <v>Miłosław</v>
          </cell>
          <cell r="I422" t="str">
            <v>Bugaj</v>
          </cell>
          <cell r="J422" t="str">
            <v>80 f</v>
          </cell>
          <cell r="K422">
            <v>1.4</v>
          </cell>
          <cell r="L422" t="str">
            <v>ł</v>
          </cell>
          <cell r="M422" t="str">
            <v>V</v>
          </cell>
          <cell r="O422" t="str">
            <v>F</v>
          </cell>
          <cell r="Q422" t="str">
            <v>Czeszewo</v>
          </cell>
          <cell r="R422" t="str">
            <v>łVF</v>
          </cell>
          <cell r="S422">
            <v>1</v>
          </cell>
          <cell r="T422" t="str">
            <v>ł1V</v>
          </cell>
          <cell r="U422">
            <v>0.28000000000000003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 t="str">
            <v>ł1V</v>
          </cell>
        </row>
        <row r="423">
          <cell r="A423" t="str">
            <v>.2</v>
          </cell>
          <cell r="C423">
            <v>2</v>
          </cell>
          <cell r="D423" t="str">
            <v>brak</v>
          </cell>
          <cell r="H423" t="str">
            <v>Miłosław</v>
          </cell>
          <cell r="I423" t="str">
            <v>Bugaj</v>
          </cell>
          <cell r="J423" t="str">
            <v>50 w</v>
          </cell>
          <cell r="K423">
            <v>1.53</v>
          </cell>
          <cell r="L423" t="str">
            <v>ł</v>
          </cell>
          <cell r="M423" t="str">
            <v>V</v>
          </cell>
          <cell r="O423" t="str">
            <v>F</v>
          </cell>
          <cell r="Q423" t="str">
            <v>Stoki</v>
          </cell>
          <cell r="R423" t="str">
            <v>łVF</v>
          </cell>
          <cell r="S423">
            <v>1</v>
          </cell>
          <cell r="T423" t="str">
            <v>ł1V</v>
          </cell>
          <cell r="U423">
            <v>0.31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 t="str">
            <v>ł1V</v>
          </cell>
        </row>
        <row r="424">
          <cell r="A424" t="str">
            <v>.3</v>
          </cell>
          <cell r="C424">
            <v>3</v>
          </cell>
          <cell r="D424" t="str">
            <v>brak</v>
          </cell>
          <cell r="H424" t="str">
            <v>Miłosław</v>
          </cell>
          <cell r="I424" t="str">
            <v>Bugaj</v>
          </cell>
          <cell r="J424" t="str">
            <v>57 n</v>
          </cell>
          <cell r="K424">
            <v>2.11</v>
          </cell>
          <cell r="L424" t="str">
            <v>ł</v>
          </cell>
          <cell r="M424" t="str">
            <v>V</v>
          </cell>
          <cell r="O424" t="str">
            <v>F</v>
          </cell>
          <cell r="Q424" t="str">
            <v>Stoki</v>
          </cell>
          <cell r="R424" t="str">
            <v>łVF</v>
          </cell>
          <cell r="S424">
            <v>1</v>
          </cell>
          <cell r="T424" t="str">
            <v>ł1V</v>
          </cell>
          <cell r="U424">
            <v>0.42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 t="str">
            <v>ł1V</v>
          </cell>
        </row>
        <row r="425">
          <cell r="A425" t="str">
            <v>.4</v>
          </cell>
          <cell r="C425">
            <v>4</v>
          </cell>
          <cell r="D425" t="str">
            <v>brak</v>
          </cell>
          <cell r="H425" t="str">
            <v>Miłosław</v>
          </cell>
          <cell r="I425" t="str">
            <v>Bugaj</v>
          </cell>
          <cell r="J425" t="str">
            <v>69 b</v>
          </cell>
          <cell r="K425">
            <v>12.93</v>
          </cell>
          <cell r="L425" t="str">
            <v>ł</v>
          </cell>
          <cell r="M425" t="str">
            <v>V</v>
          </cell>
          <cell r="O425" t="str">
            <v>F</v>
          </cell>
          <cell r="P425" t="str">
            <v>nat. odnow. ;przezn.do zal.</v>
          </cell>
          <cell r="Q425" t="str">
            <v>Stoki</v>
          </cell>
          <cell r="R425" t="str">
            <v>łVF</v>
          </cell>
          <cell r="S425">
            <v>1</v>
          </cell>
          <cell r="T425" t="str">
            <v>ł1V</v>
          </cell>
          <cell r="U425">
            <v>2.59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 t="str">
            <v>ł1V</v>
          </cell>
        </row>
        <row r="426">
          <cell r="A426" t="str">
            <v>823.1</v>
          </cell>
          <cell r="B426">
            <v>823</v>
          </cell>
          <cell r="C426">
            <v>1</v>
          </cell>
          <cell r="D426" t="str">
            <v>Koło Łowieckie nr 475</v>
          </cell>
          <cell r="E426" t="str">
            <v xml:space="preserve">ul.Promienista 27 </v>
          </cell>
          <cell r="F426" t="str">
            <v>60-288 Poznań</v>
          </cell>
          <cell r="G426" t="str">
            <v>Poznań</v>
          </cell>
          <cell r="H426" t="str">
            <v>Miłosław</v>
          </cell>
          <cell r="I426" t="str">
            <v>Bugaj</v>
          </cell>
          <cell r="J426" t="str">
            <v>99 a3</v>
          </cell>
          <cell r="K426">
            <v>0.79</v>
          </cell>
          <cell r="L426" t="str">
            <v>r</v>
          </cell>
          <cell r="M426" t="str">
            <v>V</v>
          </cell>
          <cell r="O426" t="str">
            <v>E</v>
          </cell>
          <cell r="Q426" t="str">
            <v>Sarnice</v>
          </cell>
          <cell r="R426" t="str">
            <v>rVE</v>
          </cell>
          <cell r="S426" t="str">
            <v/>
          </cell>
          <cell r="T426" t="str">
            <v/>
          </cell>
          <cell r="U426" t="str">
            <v/>
          </cell>
          <cell r="V426">
            <v>1.25</v>
          </cell>
          <cell r="W426">
            <v>0.99</v>
          </cell>
          <cell r="X426">
            <v>37.19</v>
          </cell>
          <cell r="Y426">
            <v>36.82</v>
          </cell>
          <cell r="Z426">
            <v>1</v>
          </cell>
          <cell r="AA426" t="str">
            <v>r1V</v>
          </cell>
        </row>
        <row r="427">
          <cell r="A427" t="str">
            <v>645.1</v>
          </cell>
          <cell r="B427">
            <v>645</v>
          </cell>
          <cell r="C427">
            <v>1</v>
          </cell>
          <cell r="D427" t="str">
            <v>Kosmowski Andrzej</v>
          </cell>
          <cell r="E427" t="str">
            <v xml:space="preserve">Pięczkowo 160 </v>
          </cell>
          <cell r="F427" t="str">
            <v>63-025 Witowo</v>
          </cell>
          <cell r="G427" t="str">
            <v>Krzykosy</v>
          </cell>
          <cell r="H427" t="str">
            <v>Miłosław</v>
          </cell>
          <cell r="I427" t="str">
            <v>Bugaj</v>
          </cell>
          <cell r="J427" t="str">
            <v>86 l</v>
          </cell>
          <cell r="K427">
            <v>2</v>
          </cell>
          <cell r="L427" t="str">
            <v>ł</v>
          </cell>
          <cell r="M427" t="str">
            <v>V</v>
          </cell>
          <cell r="O427" t="str">
            <v>A</v>
          </cell>
          <cell r="Q427" t="str">
            <v>Czeszewo</v>
          </cell>
          <cell r="R427" t="str">
            <v>łVA</v>
          </cell>
          <cell r="S427">
            <v>1</v>
          </cell>
          <cell r="T427" t="str">
            <v>ł1V</v>
          </cell>
          <cell r="U427">
            <v>0.4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 t="str">
            <v>ł1V</v>
          </cell>
        </row>
        <row r="428">
          <cell r="A428" t="str">
            <v>645.2</v>
          </cell>
          <cell r="B428">
            <v>645</v>
          </cell>
          <cell r="C428">
            <v>2</v>
          </cell>
          <cell r="D428" t="str">
            <v>Kosmowski Andrzej</v>
          </cell>
          <cell r="E428" t="str">
            <v xml:space="preserve">Pięczkowo 160 </v>
          </cell>
          <cell r="F428" t="str">
            <v>63-025 Witowo</v>
          </cell>
          <cell r="G428" t="str">
            <v>Krzykosy</v>
          </cell>
          <cell r="H428" t="str">
            <v>Miłosław</v>
          </cell>
          <cell r="I428" t="str">
            <v>Bugaj</v>
          </cell>
          <cell r="J428" t="str">
            <v>86 l</v>
          </cell>
          <cell r="K428">
            <v>0.37</v>
          </cell>
          <cell r="L428" t="str">
            <v>ł</v>
          </cell>
          <cell r="M428" t="str">
            <v>V</v>
          </cell>
          <cell r="O428" t="str">
            <v>B</v>
          </cell>
          <cell r="Q428" t="str">
            <v>Czeszewo</v>
          </cell>
          <cell r="R428" t="str">
            <v>łVB</v>
          </cell>
          <cell r="S428" t="str">
            <v/>
          </cell>
          <cell r="T428" t="str">
            <v/>
          </cell>
          <cell r="U428" t="str">
            <v/>
          </cell>
          <cell r="V428">
            <v>0.5</v>
          </cell>
          <cell r="W428">
            <v>0.19</v>
          </cell>
          <cell r="X428">
            <v>37.19</v>
          </cell>
          <cell r="Y428">
            <v>7.07</v>
          </cell>
          <cell r="Z428">
            <v>1</v>
          </cell>
          <cell r="AA428" t="str">
            <v>ł1V</v>
          </cell>
        </row>
        <row r="429">
          <cell r="A429" t="str">
            <v>1486.1</v>
          </cell>
          <cell r="B429">
            <v>1486</v>
          </cell>
          <cell r="C429">
            <v>1</v>
          </cell>
          <cell r="D429" t="str">
            <v>Łyskawa Karol</v>
          </cell>
          <cell r="E429" t="str">
            <v>Białepiątkowo 16</v>
          </cell>
          <cell r="F429" t="str">
            <v>62-320 Miłosław</v>
          </cell>
          <cell r="G429" t="str">
            <v>Miłosław</v>
          </cell>
          <cell r="H429" t="str">
            <v>Miłosław</v>
          </cell>
          <cell r="I429" t="str">
            <v>Bugaj</v>
          </cell>
          <cell r="J429" t="str">
            <v>56 o</v>
          </cell>
          <cell r="K429">
            <v>1.4</v>
          </cell>
          <cell r="L429" t="str">
            <v>ł</v>
          </cell>
          <cell r="M429" t="str">
            <v>V</v>
          </cell>
          <cell r="O429" t="str">
            <v>D</v>
          </cell>
          <cell r="Q429" t="str">
            <v>Stoki</v>
          </cell>
          <cell r="R429" t="str">
            <v>łVD</v>
          </cell>
          <cell r="S429" t="str">
            <v/>
          </cell>
          <cell r="T429" t="str">
            <v/>
          </cell>
          <cell r="U429" t="str">
            <v/>
          </cell>
          <cell r="V429">
            <v>1.25</v>
          </cell>
          <cell r="W429">
            <v>1.75</v>
          </cell>
          <cell r="X429">
            <v>37.19</v>
          </cell>
          <cell r="Y429">
            <v>65.08</v>
          </cell>
          <cell r="Z429">
            <v>1</v>
          </cell>
          <cell r="AA429" t="str">
            <v>ł1V</v>
          </cell>
        </row>
        <row r="430">
          <cell r="A430" t="str">
            <v>1486.2</v>
          </cell>
          <cell r="B430">
            <v>1486</v>
          </cell>
          <cell r="C430">
            <v>2</v>
          </cell>
          <cell r="D430" t="str">
            <v>Łyskawa Karol</v>
          </cell>
          <cell r="E430" t="str">
            <v>Białepiątkowo 16</v>
          </cell>
          <cell r="F430" t="str">
            <v>62-320 Miłosław</v>
          </cell>
          <cell r="G430" t="str">
            <v>Miłosław</v>
          </cell>
          <cell r="H430" t="str">
            <v>Miłosław</v>
          </cell>
          <cell r="I430" t="str">
            <v>Bugaj</v>
          </cell>
          <cell r="J430" t="str">
            <v>56 l</v>
          </cell>
          <cell r="K430">
            <v>0.7</v>
          </cell>
          <cell r="L430" t="str">
            <v>p</v>
          </cell>
          <cell r="M430" t="str">
            <v>V</v>
          </cell>
          <cell r="O430" t="str">
            <v>D</v>
          </cell>
          <cell r="Q430" t="str">
            <v>Stoki</v>
          </cell>
          <cell r="R430" t="str">
            <v>pVD</v>
          </cell>
          <cell r="S430" t="str">
            <v/>
          </cell>
          <cell r="T430" t="str">
            <v/>
          </cell>
          <cell r="U430" t="str">
            <v/>
          </cell>
          <cell r="V430">
            <v>0.625</v>
          </cell>
          <cell r="W430">
            <v>0.44</v>
          </cell>
          <cell r="X430">
            <v>37.19</v>
          </cell>
          <cell r="Y430">
            <v>16.36</v>
          </cell>
          <cell r="Z430">
            <v>1</v>
          </cell>
          <cell r="AA430" t="str">
            <v>p1V</v>
          </cell>
        </row>
        <row r="431">
          <cell r="A431" t="str">
            <v>1486.3</v>
          </cell>
          <cell r="B431">
            <v>1486</v>
          </cell>
          <cell r="C431">
            <v>3</v>
          </cell>
          <cell r="D431" t="str">
            <v>Łyskawa Karol</v>
          </cell>
          <cell r="E431" t="str">
            <v>Białepiątkowo 16</v>
          </cell>
          <cell r="F431" t="str">
            <v>62-320 Miłosław</v>
          </cell>
          <cell r="G431" t="str">
            <v>Miłosław</v>
          </cell>
          <cell r="H431" t="str">
            <v>Miłosław</v>
          </cell>
          <cell r="I431" t="str">
            <v>Bugaj</v>
          </cell>
          <cell r="J431" t="str">
            <v>57 m</v>
          </cell>
          <cell r="K431">
            <v>1.54</v>
          </cell>
          <cell r="L431" t="str">
            <v>p</v>
          </cell>
          <cell r="M431" t="str">
            <v>V</v>
          </cell>
          <cell r="O431" t="str">
            <v>D</v>
          </cell>
          <cell r="Q431" t="str">
            <v>Stoki</v>
          </cell>
          <cell r="R431" t="str">
            <v>pVD</v>
          </cell>
          <cell r="S431" t="str">
            <v/>
          </cell>
          <cell r="T431" t="str">
            <v/>
          </cell>
          <cell r="U431" t="str">
            <v/>
          </cell>
          <cell r="V431">
            <v>0.625</v>
          </cell>
          <cell r="W431">
            <v>0.96</v>
          </cell>
          <cell r="X431">
            <v>37.19</v>
          </cell>
          <cell r="Y431">
            <v>35.700000000000003</v>
          </cell>
          <cell r="Z431">
            <v>1</v>
          </cell>
          <cell r="AA431" t="str">
            <v>p1V</v>
          </cell>
        </row>
        <row r="432">
          <cell r="A432" t="str">
            <v>1042.1</v>
          </cell>
          <cell r="B432">
            <v>1042</v>
          </cell>
          <cell r="C432">
            <v>1</v>
          </cell>
          <cell r="D432" t="str">
            <v>Małecki Antoni</v>
          </cell>
          <cell r="E432" t="str">
            <v>Białepiątkowo 35</v>
          </cell>
          <cell r="F432" t="str">
            <v>62-320 Miłosław</v>
          </cell>
          <cell r="G432" t="str">
            <v>Miłosław</v>
          </cell>
          <cell r="H432" t="str">
            <v>Miłosław</v>
          </cell>
          <cell r="I432" t="str">
            <v>Bugaj</v>
          </cell>
          <cell r="J432" t="str">
            <v>56 o</v>
          </cell>
          <cell r="K432">
            <v>0.5</v>
          </cell>
          <cell r="L432" t="str">
            <v>ł</v>
          </cell>
          <cell r="M432" t="str">
            <v>V</v>
          </cell>
          <cell r="O432" t="str">
            <v>A</v>
          </cell>
          <cell r="Q432" t="str">
            <v>Stoki</v>
          </cell>
          <cell r="R432" t="str">
            <v>łVA</v>
          </cell>
          <cell r="S432">
            <v>1</v>
          </cell>
          <cell r="T432" t="str">
            <v>ł1V</v>
          </cell>
          <cell r="U432">
            <v>0.1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 t="str">
            <v>ł1V</v>
          </cell>
        </row>
        <row r="433">
          <cell r="A433" t="str">
            <v>1042.2</v>
          </cell>
          <cell r="B433">
            <v>1042</v>
          </cell>
          <cell r="C433">
            <v>2</v>
          </cell>
          <cell r="D433" t="str">
            <v>Małecki Antoni</v>
          </cell>
          <cell r="E433" t="str">
            <v>Białepiątkowo 35</v>
          </cell>
          <cell r="F433" t="str">
            <v>62-320 Miłosław</v>
          </cell>
          <cell r="G433" t="str">
            <v>Miłosław</v>
          </cell>
          <cell r="H433" t="str">
            <v>Miłosław</v>
          </cell>
          <cell r="I433" t="str">
            <v>Bugaj</v>
          </cell>
          <cell r="J433" t="str">
            <v>57 n</v>
          </cell>
          <cell r="K433">
            <v>1</v>
          </cell>
          <cell r="L433" t="str">
            <v>ł</v>
          </cell>
          <cell r="M433" t="str">
            <v>V</v>
          </cell>
          <cell r="O433" t="str">
            <v>C</v>
          </cell>
          <cell r="Q433" t="str">
            <v>Stoki</v>
          </cell>
          <cell r="R433" t="str">
            <v>łVC</v>
          </cell>
          <cell r="S433" t="str">
            <v/>
          </cell>
          <cell r="T433" t="str">
            <v/>
          </cell>
          <cell r="U433" t="str">
            <v/>
          </cell>
          <cell r="V433">
            <v>0.5</v>
          </cell>
          <cell r="W433">
            <v>0.5</v>
          </cell>
          <cell r="X433">
            <v>37.19</v>
          </cell>
          <cell r="Y433">
            <v>18.600000000000001</v>
          </cell>
          <cell r="Z433">
            <v>1</v>
          </cell>
          <cell r="AA433" t="str">
            <v>ł1V</v>
          </cell>
        </row>
        <row r="434">
          <cell r="A434" t="str">
            <v>1042.3</v>
          </cell>
          <cell r="B434">
            <v>1042</v>
          </cell>
          <cell r="C434">
            <v>3</v>
          </cell>
          <cell r="D434" t="str">
            <v>Małecki Antoni</v>
          </cell>
          <cell r="E434" t="str">
            <v>Białepiątkowo 35</v>
          </cell>
          <cell r="F434" t="str">
            <v>62-320 Miłosław</v>
          </cell>
          <cell r="G434" t="str">
            <v>Miłosław</v>
          </cell>
          <cell r="H434" t="str">
            <v>Miłosław</v>
          </cell>
          <cell r="I434" t="str">
            <v>Bugaj</v>
          </cell>
          <cell r="J434" t="str">
            <v>57 m</v>
          </cell>
          <cell r="K434">
            <v>2</v>
          </cell>
          <cell r="L434" t="str">
            <v>p</v>
          </cell>
          <cell r="M434" t="str">
            <v>V</v>
          </cell>
          <cell r="O434" t="str">
            <v>C</v>
          </cell>
          <cell r="Q434" t="str">
            <v>Stoki</v>
          </cell>
          <cell r="R434" t="str">
            <v>pVC</v>
          </cell>
          <cell r="S434" t="str">
            <v/>
          </cell>
          <cell r="T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37.19</v>
          </cell>
          <cell r="Y434">
            <v>0</v>
          </cell>
          <cell r="Z434">
            <v>1</v>
          </cell>
          <cell r="AA434" t="str">
            <v>p1V</v>
          </cell>
        </row>
        <row r="435">
          <cell r="A435" t="str">
            <v>1042.4</v>
          </cell>
          <cell r="B435">
            <v>1042</v>
          </cell>
          <cell r="C435">
            <v>4</v>
          </cell>
          <cell r="D435" t="str">
            <v>Małecki Antoni</v>
          </cell>
          <cell r="E435" t="str">
            <v>Białepiątkowo 35</v>
          </cell>
          <cell r="F435" t="str">
            <v>62-320 Miłosław</v>
          </cell>
          <cell r="G435" t="str">
            <v>Miłosław</v>
          </cell>
          <cell r="H435" t="str">
            <v>Miłosław</v>
          </cell>
          <cell r="I435" t="str">
            <v>Bugaj</v>
          </cell>
          <cell r="J435" t="str">
            <v>56 a2</v>
          </cell>
          <cell r="K435">
            <v>1.02</v>
          </cell>
          <cell r="L435" t="str">
            <v>r</v>
          </cell>
          <cell r="M435" t="str">
            <v>V</v>
          </cell>
          <cell r="O435" t="str">
            <v>C</v>
          </cell>
          <cell r="Q435" t="str">
            <v>Stoki</v>
          </cell>
          <cell r="R435" t="str">
            <v>rVC</v>
          </cell>
          <cell r="S435" t="str">
            <v/>
          </cell>
          <cell r="T435" t="str">
            <v/>
          </cell>
          <cell r="U435" t="str">
            <v/>
          </cell>
          <cell r="V435">
            <v>0.5</v>
          </cell>
          <cell r="W435">
            <v>0.51</v>
          </cell>
          <cell r="X435">
            <v>37.19</v>
          </cell>
          <cell r="Y435">
            <v>18.97</v>
          </cell>
          <cell r="Z435">
            <v>1</v>
          </cell>
          <cell r="AA435" t="str">
            <v>r1V</v>
          </cell>
        </row>
        <row r="436">
          <cell r="A436" t="str">
            <v>1493.1</v>
          </cell>
          <cell r="B436">
            <v>1493</v>
          </cell>
          <cell r="C436">
            <v>1</v>
          </cell>
          <cell r="D436" t="str">
            <v>Małecki Ignacy</v>
          </cell>
          <cell r="E436" t="str">
            <v>Białepiątkowo 4</v>
          </cell>
          <cell r="F436" t="str">
            <v>62-320 Miłosław</v>
          </cell>
          <cell r="G436" t="str">
            <v>Miłosław</v>
          </cell>
          <cell r="H436" t="str">
            <v>Miłosław</v>
          </cell>
          <cell r="I436" t="str">
            <v>Bugaj</v>
          </cell>
          <cell r="J436" t="str">
            <v>56 o</v>
          </cell>
          <cell r="K436">
            <v>0.49</v>
          </cell>
          <cell r="L436" t="str">
            <v>ł</v>
          </cell>
          <cell r="M436" t="str">
            <v>V</v>
          </cell>
          <cell r="O436" t="str">
            <v>D</v>
          </cell>
          <cell r="Q436" t="str">
            <v>Stoki</v>
          </cell>
          <cell r="R436" t="str">
            <v>łVD</v>
          </cell>
          <cell r="S436" t="str">
            <v/>
          </cell>
          <cell r="T436" t="str">
            <v/>
          </cell>
          <cell r="U436" t="str">
            <v/>
          </cell>
          <cell r="V436">
            <v>1.25</v>
          </cell>
          <cell r="W436">
            <v>0.61</v>
          </cell>
          <cell r="X436">
            <v>37.19</v>
          </cell>
          <cell r="Y436">
            <v>22.69</v>
          </cell>
          <cell r="Z436">
            <v>1</v>
          </cell>
          <cell r="AA436" t="str">
            <v>ł1V</v>
          </cell>
        </row>
        <row r="437">
          <cell r="A437" t="str">
            <v>1493.2</v>
          </cell>
          <cell r="B437">
            <v>1493</v>
          </cell>
          <cell r="C437">
            <v>2</v>
          </cell>
          <cell r="D437" t="str">
            <v>Małecki Ignacy</v>
          </cell>
          <cell r="E437" t="str">
            <v>Białepiątkowo 4</v>
          </cell>
          <cell r="F437" t="str">
            <v>62-320 Miłosław</v>
          </cell>
          <cell r="G437" t="str">
            <v>Miłosław</v>
          </cell>
          <cell r="H437" t="str">
            <v>Miłosław</v>
          </cell>
          <cell r="I437" t="str">
            <v>Bugaj</v>
          </cell>
          <cell r="J437" t="str">
            <v>57 n</v>
          </cell>
          <cell r="K437">
            <v>0.27</v>
          </cell>
          <cell r="L437" t="str">
            <v>ł</v>
          </cell>
          <cell r="M437" t="str">
            <v>V</v>
          </cell>
          <cell r="O437" t="str">
            <v>D</v>
          </cell>
          <cell r="Q437" t="str">
            <v>Stoki</v>
          </cell>
          <cell r="R437" t="str">
            <v>łVD</v>
          </cell>
          <cell r="S437" t="str">
            <v/>
          </cell>
          <cell r="T437" t="str">
            <v/>
          </cell>
          <cell r="U437" t="str">
            <v/>
          </cell>
          <cell r="V437">
            <v>1.25</v>
          </cell>
          <cell r="W437">
            <v>0.34</v>
          </cell>
          <cell r="X437">
            <v>37.19</v>
          </cell>
          <cell r="Y437">
            <v>12.64</v>
          </cell>
          <cell r="Z437">
            <v>1</v>
          </cell>
          <cell r="AA437" t="str">
            <v>ł1V</v>
          </cell>
        </row>
        <row r="438">
          <cell r="A438" t="str">
            <v>672.1</v>
          </cell>
          <cell r="B438">
            <v>672</v>
          </cell>
          <cell r="C438">
            <v>1</v>
          </cell>
          <cell r="D438" t="str">
            <v>Olejniczak Janusz</v>
          </cell>
          <cell r="E438" t="str">
            <v>ul.Klubowa 6</v>
          </cell>
          <cell r="F438" t="str">
            <v>62-322 Orzechowo</v>
          </cell>
          <cell r="G438" t="str">
            <v>Miłosław</v>
          </cell>
          <cell r="H438" t="str">
            <v>Miłosław</v>
          </cell>
          <cell r="I438" t="str">
            <v>Bugaj</v>
          </cell>
          <cell r="J438" t="str">
            <v>57 n</v>
          </cell>
          <cell r="K438">
            <v>1</v>
          </cell>
          <cell r="L438" t="str">
            <v>ł</v>
          </cell>
          <cell r="M438" t="str">
            <v>V</v>
          </cell>
          <cell r="O438" t="str">
            <v>A</v>
          </cell>
          <cell r="Q438" t="str">
            <v>Stoki</v>
          </cell>
          <cell r="R438" t="str">
            <v>łVA</v>
          </cell>
          <cell r="S438">
            <v>1</v>
          </cell>
          <cell r="T438" t="str">
            <v>ł1V</v>
          </cell>
          <cell r="U438">
            <v>0.2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 t="str">
            <v>ł1V</v>
          </cell>
        </row>
        <row r="439">
          <cell r="A439" t="str">
            <v>709.1</v>
          </cell>
          <cell r="B439">
            <v>709</v>
          </cell>
          <cell r="C439">
            <v>1</v>
          </cell>
          <cell r="D439" t="str">
            <v>Śremski Tadeusz</v>
          </cell>
          <cell r="E439" t="str">
            <v xml:space="preserve">ul.Szkolna 29/1 Czeszewo </v>
          </cell>
          <cell r="F439" t="str">
            <v>62-322 Orzechowo</v>
          </cell>
          <cell r="G439" t="str">
            <v>Miłosław</v>
          </cell>
          <cell r="H439" t="str">
            <v>Miłosław</v>
          </cell>
          <cell r="I439" t="str">
            <v>Bugaj</v>
          </cell>
          <cell r="J439" t="str">
            <v>56 a2</v>
          </cell>
          <cell r="K439">
            <v>0.37</v>
          </cell>
          <cell r="L439" t="str">
            <v>r</v>
          </cell>
          <cell r="M439" t="str">
            <v>V</v>
          </cell>
          <cell r="O439" t="str">
            <v>A</v>
          </cell>
          <cell r="Q439" t="str">
            <v>Stoki</v>
          </cell>
          <cell r="R439" t="str">
            <v>rVA</v>
          </cell>
          <cell r="S439">
            <v>1</v>
          </cell>
          <cell r="T439" t="str">
            <v>r1V</v>
          </cell>
          <cell r="U439">
            <v>0.13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 t="str">
            <v>r1V</v>
          </cell>
        </row>
        <row r="440">
          <cell r="A440" t="str">
            <v>709.2</v>
          </cell>
          <cell r="B440">
            <v>709</v>
          </cell>
          <cell r="C440">
            <v>2</v>
          </cell>
          <cell r="D440" t="str">
            <v>Śremski Tadeusz</v>
          </cell>
          <cell r="E440" t="str">
            <v xml:space="preserve">ul.Szkolna 29/1 Czeszewo </v>
          </cell>
          <cell r="F440" t="str">
            <v>62-322 Orzechowo</v>
          </cell>
          <cell r="G440" t="str">
            <v>Miłosław</v>
          </cell>
          <cell r="H440" t="str">
            <v>Miłosław</v>
          </cell>
          <cell r="I440" t="str">
            <v>Bugaj</v>
          </cell>
          <cell r="J440" t="str">
            <v>56 a2</v>
          </cell>
          <cell r="K440">
            <v>0.54</v>
          </cell>
          <cell r="L440" t="str">
            <v>r</v>
          </cell>
          <cell r="M440" t="str">
            <v>V</v>
          </cell>
          <cell r="O440" t="str">
            <v>A</v>
          </cell>
          <cell r="Q440" t="str">
            <v>Stoki</v>
          </cell>
          <cell r="R440" t="str">
            <v>rVA</v>
          </cell>
          <cell r="S440">
            <v>1</v>
          </cell>
          <cell r="T440" t="str">
            <v>r1V</v>
          </cell>
          <cell r="U440">
            <v>0.19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 t="str">
            <v>r1V</v>
          </cell>
        </row>
        <row r="441">
          <cell r="A441" t="str">
            <v>1562.1</v>
          </cell>
          <cell r="B441">
            <v>1562</v>
          </cell>
          <cell r="C441">
            <v>1</v>
          </cell>
          <cell r="D441" t="str">
            <v>Wróblewski Edward</v>
          </cell>
          <cell r="E441" t="str">
            <v xml:space="preserve">Białepiątkowo 39 </v>
          </cell>
          <cell r="F441" t="str">
            <v>62-320 Miłosław</v>
          </cell>
          <cell r="G441" t="str">
            <v>Miłosław</v>
          </cell>
          <cell r="H441" t="str">
            <v>Miłosław</v>
          </cell>
          <cell r="I441" t="str">
            <v>Bugaj</v>
          </cell>
          <cell r="J441" t="str">
            <v>54 a</v>
          </cell>
          <cell r="K441">
            <v>1.47</v>
          </cell>
          <cell r="L441" t="str">
            <v>ł</v>
          </cell>
          <cell r="M441" t="str">
            <v>V</v>
          </cell>
          <cell r="O441" t="str">
            <v>D</v>
          </cell>
          <cell r="Q441" t="str">
            <v>Stoki</v>
          </cell>
          <cell r="R441" t="str">
            <v>łVD</v>
          </cell>
          <cell r="S441" t="str">
            <v/>
          </cell>
          <cell r="T441" t="str">
            <v/>
          </cell>
          <cell r="U441" t="str">
            <v/>
          </cell>
          <cell r="V441">
            <v>1.25</v>
          </cell>
          <cell r="W441">
            <v>1.84</v>
          </cell>
          <cell r="X441">
            <v>37.19</v>
          </cell>
          <cell r="Y441">
            <v>68.430000000000007</v>
          </cell>
          <cell r="Z441">
            <v>1</v>
          </cell>
          <cell r="AA441" t="str">
            <v>ł1V</v>
          </cell>
        </row>
        <row r="442">
          <cell r="A442" t="str">
            <v>1562.2</v>
          </cell>
          <cell r="B442">
            <v>1562</v>
          </cell>
          <cell r="C442">
            <v>2</v>
          </cell>
          <cell r="D442" t="str">
            <v>Wróblewski Edward</v>
          </cell>
          <cell r="E442" t="str">
            <v>Białepiątkowo 39</v>
          </cell>
          <cell r="F442" t="str">
            <v>62-320 Miłosław</v>
          </cell>
          <cell r="G442" t="str">
            <v>Miłosław</v>
          </cell>
          <cell r="H442" t="str">
            <v>Miłosław</v>
          </cell>
          <cell r="I442" t="str">
            <v>Bugaj</v>
          </cell>
          <cell r="J442" t="str">
            <v>56 a2</v>
          </cell>
          <cell r="K442">
            <v>3</v>
          </cell>
          <cell r="L442" t="str">
            <v>r</v>
          </cell>
          <cell r="M442" t="str">
            <v>V</v>
          </cell>
          <cell r="O442" t="str">
            <v>D</v>
          </cell>
          <cell r="Q442" t="str">
            <v>Stoki</v>
          </cell>
          <cell r="R442" t="str">
            <v>rVD</v>
          </cell>
          <cell r="S442" t="str">
            <v/>
          </cell>
          <cell r="T442" t="str">
            <v/>
          </cell>
          <cell r="U442" t="str">
            <v/>
          </cell>
          <cell r="V442">
            <v>1.25</v>
          </cell>
          <cell r="W442">
            <v>3.75</v>
          </cell>
          <cell r="X442">
            <v>37.19</v>
          </cell>
          <cell r="Y442">
            <v>139.46</v>
          </cell>
          <cell r="Z442">
            <v>1</v>
          </cell>
          <cell r="AA442" t="str">
            <v>r1V</v>
          </cell>
        </row>
        <row r="443">
          <cell r="A443" t="str">
            <v>.1</v>
          </cell>
          <cell r="C443">
            <v>1</v>
          </cell>
          <cell r="D443" t="str">
            <v>brak</v>
          </cell>
          <cell r="H443" t="str">
            <v>Miłosław</v>
          </cell>
          <cell r="I443" t="str">
            <v>Bugaj</v>
          </cell>
          <cell r="J443" t="str">
            <v>80 i</v>
          </cell>
          <cell r="K443">
            <v>0.4</v>
          </cell>
          <cell r="L443" t="str">
            <v>p</v>
          </cell>
          <cell r="M443" t="str">
            <v>VI</v>
          </cell>
          <cell r="O443" t="str">
            <v>F</v>
          </cell>
          <cell r="Q443" t="str">
            <v>Czeszewo</v>
          </cell>
          <cell r="R443" t="str">
            <v>pVIF</v>
          </cell>
          <cell r="S443">
            <v>1</v>
          </cell>
          <cell r="T443" t="str">
            <v>p1VI</v>
          </cell>
          <cell r="U443">
            <v>0.06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 t="str">
            <v>p1VI</v>
          </cell>
        </row>
        <row r="444">
          <cell r="A444" t="str">
            <v>.2</v>
          </cell>
          <cell r="C444">
            <v>2</v>
          </cell>
          <cell r="D444" t="str">
            <v>brak</v>
          </cell>
          <cell r="H444" t="str">
            <v>Miłosław</v>
          </cell>
          <cell r="I444" t="str">
            <v>Bugaj</v>
          </cell>
          <cell r="J444" t="str">
            <v>80 h</v>
          </cell>
          <cell r="K444">
            <v>0.55000000000000004</v>
          </cell>
          <cell r="L444" t="str">
            <v>r</v>
          </cell>
          <cell r="M444" t="str">
            <v>VI</v>
          </cell>
          <cell r="O444" t="str">
            <v>F</v>
          </cell>
          <cell r="Q444" t="str">
            <v>Czeszewo</v>
          </cell>
          <cell r="R444" t="str">
            <v>rVIF</v>
          </cell>
          <cell r="S444">
            <v>1</v>
          </cell>
          <cell r="T444" t="str">
            <v>r1VI</v>
          </cell>
          <cell r="U444">
            <v>0.11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 t="str">
            <v>r1VI</v>
          </cell>
        </row>
        <row r="445">
          <cell r="A445" t="str">
            <v>.3</v>
          </cell>
          <cell r="C445">
            <v>3</v>
          </cell>
          <cell r="D445" t="str">
            <v>brak</v>
          </cell>
          <cell r="H445" t="str">
            <v>Miłosław</v>
          </cell>
          <cell r="I445" t="str">
            <v>Bugaj</v>
          </cell>
          <cell r="J445" t="str">
            <v>63 b</v>
          </cell>
          <cell r="K445">
            <v>0.16</v>
          </cell>
          <cell r="L445" t="str">
            <v>r</v>
          </cell>
          <cell r="M445" t="str">
            <v>VI</v>
          </cell>
          <cell r="O445" t="str">
            <v>F</v>
          </cell>
          <cell r="Q445" t="str">
            <v>Stoki</v>
          </cell>
          <cell r="R445" t="str">
            <v>rVIF</v>
          </cell>
          <cell r="S445">
            <v>1</v>
          </cell>
          <cell r="T445" t="str">
            <v>r1VI</v>
          </cell>
          <cell r="U445">
            <v>0.03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 t="str">
            <v>r1VI</v>
          </cell>
        </row>
        <row r="446">
          <cell r="A446" t="str">
            <v>.4</v>
          </cell>
          <cell r="C446">
            <v>4</v>
          </cell>
          <cell r="D446" t="str">
            <v>brak</v>
          </cell>
          <cell r="H446" t="str">
            <v>Miłosław</v>
          </cell>
          <cell r="I446" t="str">
            <v>Bugaj</v>
          </cell>
          <cell r="J446" t="str">
            <v>80 k</v>
          </cell>
          <cell r="K446">
            <v>0.12</v>
          </cell>
          <cell r="L446" t="str">
            <v>s</v>
          </cell>
          <cell r="M446" t="str">
            <v>VI</v>
          </cell>
          <cell r="O446" t="str">
            <v>F</v>
          </cell>
          <cell r="Q446" t="str">
            <v>Czeszewo</v>
          </cell>
          <cell r="R446" t="str">
            <v>sVIF</v>
          </cell>
          <cell r="S446">
            <v>1</v>
          </cell>
          <cell r="T446" t="str">
            <v>s1VI</v>
          </cell>
          <cell r="U446">
            <v>0.02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 t="str">
            <v>s1VI</v>
          </cell>
        </row>
        <row r="447">
          <cell r="A447" t="str">
            <v>823.1</v>
          </cell>
          <cell r="B447">
            <v>823</v>
          </cell>
          <cell r="C447">
            <v>1</v>
          </cell>
          <cell r="D447" t="str">
            <v>Koło Łowieckie nr 475</v>
          </cell>
          <cell r="E447" t="str">
            <v xml:space="preserve">ul.Promienista 27 </v>
          </cell>
          <cell r="F447" t="str">
            <v>60-288 Poznań</v>
          </cell>
          <cell r="G447" t="str">
            <v>Poznań</v>
          </cell>
          <cell r="H447" t="str">
            <v>Miłosław</v>
          </cell>
          <cell r="I447" t="str">
            <v>Bugaj</v>
          </cell>
          <cell r="J447" t="str">
            <v>99 a4</v>
          </cell>
          <cell r="K447">
            <v>0.76</v>
          </cell>
          <cell r="L447" t="str">
            <v>r</v>
          </cell>
          <cell r="M447" t="str">
            <v>VI</v>
          </cell>
          <cell r="O447" t="str">
            <v>E</v>
          </cell>
          <cell r="Q447" t="str">
            <v>Sarnice</v>
          </cell>
          <cell r="R447" t="str">
            <v>rVIE</v>
          </cell>
          <cell r="S447" t="str">
            <v/>
          </cell>
          <cell r="T447" t="str">
            <v/>
          </cell>
          <cell r="U447" t="str">
            <v/>
          </cell>
          <cell r="V447">
            <v>1</v>
          </cell>
          <cell r="W447">
            <v>0.76</v>
          </cell>
          <cell r="X447">
            <v>37.19</v>
          </cell>
          <cell r="Y447">
            <v>28.26</v>
          </cell>
          <cell r="Z447">
            <v>1</v>
          </cell>
          <cell r="AA447" t="str">
            <v>r1VI</v>
          </cell>
        </row>
        <row r="448">
          <cell r="A448" t="str">
            <v>645.1</v>
          </cell>
          <cell r="B448">
            <v>645</v>
          </cell>
          <cell r="C448">
            <v>1</v>
          </cell>
          <cell r="D448" t="str">
            <v>Kosmowski Andrzej</v>
          </cell>
          <cell r="E448" t="str">
            <v>Pięczkowo 160</v>
          </cell>
          <cell r="F448" t="str">
            <v>63-025 Witowo</v>
          </cell>
          <cell r="G448" t="str">
            <v>Krzykosy</v>
          </cell>
          <cell r="H448" t="str">
            <v>Miłosław</v>
          </cell>
          <cell r="I448" t="str">
            <v>Bugaj</v>
          </cell>
          <cell r="J448" t="str">
            <v>86 m</v>
          </cell>
          <cell r="K448">
            <v>2.2400000000000002</v>
          </cell>
          <cell r="L448" t="str">
            <v>r</v>
          </cell>
          <cell r="M448" t="str">
            <v>VI</v>
          </cell>
          <cell r="O448" t="str">
            <v>B</v>
          </cell>
          <cell r="Q448" t="str">
            <v>Czeszewo</v>
          </cell>
          <cell r="R448" t="str">
            <v>rVIB</v>
          </cell>
          <cell r="S448" t="str">
            <v/>
          </cell>
          <cell r="T448" t="str">
            <v/>
          </cell>
          <cell r="U448" t="str">
            <v/>
          </cell>
          <cell r="V448">
            <v>0.5</v>
          </cell>
          <cell r="W448">
            <v>1.1200000000000001</v>
          </cell>
          <cell r="X448">
            <v>37.19</v>
          </cell>
          <cell r="Y448">
            <v>41.65</v>
          </cell>
          <cell r="Z448">
            <v>1</v>
          </cell>
          <cell r="AA448" t="str">
            <v>r1VI</v>
          </cell>
        </row>
        <row r="449">
          <cell r="A449" t="str">
            <v>1042.1</v>
          </cell>
          <cell r="B449">
            <v>1042</v>
          </cell>
          <cell r="C449">
            <v>1</v>
          </cell>
          <cell r="D449" t="str">
            <v>Małecki Antoni</v>
          </cell>
          <cell r="E449" t="str">
            <v>Białepiątkowo 35</v>
          </cell>
          <cell r="F449" t="str">
            <v>62-320 Miłosław</v>
          </cell>
          <cell r="G449" t="str">
            <v>Miłosław</v>
          </cell>
          <cell r="H449" t="str">
            <v>Miłosław</v>
          </cell>
          <cell r="I449" t="str">
            <v>Bugaj</v>
          </cell>
          <cell r="J449" t="str">
            <v>56 a3</v>
          </cell>
          <cell r="K449">
            <v>1.5</v>
          </cell>
          <cell r="L449" t="str">
            <v>r</v>
          </cell>
          <cell r="M449" t="str">
            <v>VI</v>
          </cell>
          <cell r="O449" t="str">
            <v>A</v>
          </cell>
          <cell r="Q449" t="str">
            <v>Stoki</v>
          </cell>
          <cell r="R449" t="str">
            <v>rVIA</v>
          </cell>
          <cell r="S449">
            <v>1</v>
          </cell>
          <cell r="T449" t="str">
            <v>r1VI</v>
          </cell>
          <cell r="U449">
            <v>0.3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1</v>
          </cell>
          <cell r="AA449" t="str">
            <v>r1VI</v>
          </cell>
        </row>
        <row r="450">
          <cell r="A450" t="str">
            <v>1042.2</v>
          </cell>
          <cell r="B450">
            <v>1042</v>
          </cell>
          <cell r="C450">
            <v>2</v>
          </cell>
          <cell r="D450" t="str">
            <v>Małecki Antoni</v>
          </cell>
          <cell r="E450" t="str">
            <v>Białepiątkowo 35</v>
          </cell>
          <cell r="F450" t="str">
            <v>62-320 Miłosław</v>
          </cell>
          <cell r="G450" t="str">
            <v>Miłosław</v>
          </cell>
          <cell r="H450" t="str">
            <v>Miłosław</v>
          </cell>
          <cell r="I450" t="str">
            <v>Bugaj</v>
          </cell>
          <cell r="J450" t="str">
            <v>56 a3</v>
          </cell>
          <cell r="K450">
            <v>0.19</v>
          </cell>
          <cell r="L450" t="str">
            <v>r</v>
          </cell>
          <cell r="M450" t="str">
            <v>VI</v>
          </cell>
          <cell r="O450" t="str">
            <v>C</v>
          </cell>
          <cell r="Q450" t="str">
            <v>Stoki</v>
          </cell>
          <cell r="R450" t="str">
            <v>rVIC</v>
          </cell>
          <cell r="S450" t="str">
            <v/>
          </cell>
          <cell r="T450" t="str">
            <v/>
          </cell>
          <cell r="U450" t="str">
            <v/>
          </cell>
          <cell r="V450">
            <v>0.5</v>
          </cell>
          <cell r="W450">
            <v>0.1</v>
          </cell>
          <cell r="X450">
            <v>37.19</v>
          </cell>
          <cell r="Y450">
            <v>3.72</v>
          </cell>
          <cell r="Z450">
            <v>1</v>
          </cell>
          <cell r="AA450" t="str">
            <v>r1VI</v>
          </cell>
        </row>
        <row r="451">
          <cell r="A451" t="str">
            <v>675.1</v>
          </cell>
          <cell r="B451">
            <v>675</v>
          </cell>
          <cell r="C451">
            <v>1</v>
          </cell>
          <cell r="D451" t="str">
            <v>Piotrowski Roman</v>
          </cell>
          <cell r="E451" t="str">
            <v>Stoki 1</v>
          </cell>
          <cell r="F451" t="str">
            <v>62-320 Miłosław</v>
          </cell>
          <cell r="G451" t="str">
            <v>Miłosław</v>
          </cell>
          <cell r="H451" t="str">
            <v>Miłosław</v>
          </cell>
          <cell r="I451" t="str">
            <v>Bugaj</v>
          </cell>
          <cell r="J451" t="str">
            <v>56 a3</v>
          </cell>
          <cell r="K451">
            <v>0.34</v>
          </cell>
          <cell r="L451" t="str">
            <v>r</v>
          </cell>
          <cell r="M451" t="str">
            <v>VI</v>
          </cell>
          <cell r="O451" t="str">
            <v>B</v>
          </cell>
          <cell r="Q451" t="str">
            <v>Stoki</v>
          </cell>
          <cell r="R451" t="str">
            <v>rVIB</v>
          </cell>
          <cell r="S451" t="str">
            <v/>
          </cell>
          <cell r="T451" t="str">
            <v/>
          </cell>
          <cell r="U451" t="str">
            <v/>
          </cell>
          <cell r="V451">
            <v>0.5</v>
          </cell>
          <cell r="W451">
            <v>0.17</v>
          </cell>
          <cell r="X451">
            <v>37.19</v>
          </cell>
          <cell r="Y451">
            <v>6.32</v>
          </cell>
          <cell r="Z451">
            <v>1</v>
          </cell>
          <cell r="AA451" t="str">
            <v>r1VI</v>
          </cell>
        </row>
        <row r="452">
          <cell r="A452" t="str">
            <v>981.1</v>
          </cell>
          <cell r="B452">
            <v>981</v>
          </cell>
          <cell r="C452">
            <v>1</v>
          </cell>
          <cell r="D452" t="str">
            <v>Wójek Teresa</v>
          </cell>
          <cell r="E452" t="str">
            <v>Kozubiec</v>
          </cell>
          <cell r="F452" t="str">
            <v>62-320 Miłosław</v>
          </cell>
          <cell r="G452" t="str">
            <v>Miłosław</v>
          </cell>
          <cell r="H452" t="str">
            <v>Miłosław</v>
          </cell>
          <cell r="I452" t="str">
            <v>Bugaj</v>
          </cell>
          <cell r="J452" t="str">
            <v>76 f</v>
          </cell>
          <cell r="K452">
            <v>0.06</v>
          </cell>
          <cell r="L452" t="str">
            <v>s</v>
          </cell>
          <cell r="M452" t="str">
            <v>VI</v>
          </cell>
          <cell r="O452" t="str">
            <v>A</v>
          </cell>
          <cell r="Q452" t="str">
            <v>Sarnice</v>
          </cell>
          <cell r="R452" t="str">
            <v>sVIA</v>
          </cell>
          <cell r="S452">
            <v>1</v>
          </cell>
          <cell r="T452" t="str">
            <v>s1VI</v>
          </cell>
          <cell r="U452">
            <v>0.01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1</v>
          </cell>
          <cell r="AA452" t="str">
            <v>s1VI</v>
          </cell>
        </row>
        <row r="453">
          <cell r="A453" t="str">
            <v>1417.1</v>
          </cell>
          <cell r="B453">
            <v>1417</v>
          </cell>
          <cell r="C453">
            <v>1</v>
          </cell>
          <cell r="D453" t="str">
            <v>Andrzejewski Krzysztof</v>
          </cell>
          <cell r="E453" t="str">
            <v>Chlebowo  53</v>
          </cell>
          <cell r="F453" t="str">
            <v>62-320 Miłosław</v>
          </cell>
          <cell r="G453" t="str">
            <v>Miłosław</v>
          </cell>
          <cell r="H453" t="str">
            <v>Miłosław</v>
          </cell>
          <cell r="I453" t="str">
            <v>Czeszewo</v>
          </cell>
          <cell r="J453" t="str">
            <v>145 j</v>
          </cell>
          <cell r="K453">
            <v>0.46</v>
          </cell>
          <cell r="L453" t="str">
            <v>r</v>
          </cell>
          <cell r="M453" t="str">
            <v>IV</v>
          </cell>
          <cell r="N453" t="str">
            <v>b</v>
          </cell>
          <cell r="O453" t="str">
            <v>D</v>
          </cell>
          <cell r="Q453" t="str">
            <v>Spławik</v>
          </cell>
          <cell r="R453" t="str">
            <v>rIVD</v>
          </cell>
          <cell r="S453" t="str">
            <v/>
          </cell>
          <cell r="T453" t="str">
            <v/>
          </cell>
          <cell r="U453" t="str">
            <v/>
          </cell>
          <cell r="V453">
            <v>1.5</v>
          </cell>
          <cell r="W453">
            <v>0.69</v>
          </cell>
          <cell r="X453">
            <v>37.19</v>
          </cell>
          <cell r="Y453">
            <v>25.66</v>
          </cell>
          <cell r="Z453">
            <v>1</v>
          </cell>
          <cell r="AA453" t="str">
            <v>r1IVb</v>
          </cell>
        </row>
        <row r="454">
          <cell r="A454" t="str">
            <v>580.1</v>
          </cell>
          <cell r="B454">
            <v>580</v>
          </cell>
          <cell r="C454">
            <v>1</v>
          </cell>
          <cell r="D454" t="str">
            <v>Banaszak  Marian</v>
          </cell>
          <cell r="E454" t="str">
            <v>ul. Miłosławska Czeszewo</v>
          </cell>
          <cell r="F454" t="str">
            <v>62-322 Orzechowo</v>
          </cell>
          <cell r="G454" t="str">
            <v>Miłosław</v>
          </cell>
          <cell r="H454" t="str">
            <v>Miłosław</v>
          </cell>
          <cell r="I454" t="str">
            <v>Czeszewo</v>
          </cell>
          <cell r="J454" t="str">
            <v>167 m3</v>
          </cell>
          <cell r="K454">
            <v>0.24</v>
          </cell>
          <cell r="L454" t="str">
            <v>r</v>
          </cell>
          <cell r="M454" t="str">
            <v>IV</v>
          </cell>
          <cell r="N454" t="str">
            <v>b</v>
          </cell>
          <cell r="O454" t="str">
            <v>A</v>
          </cell>
          <cell r="Q454" t="str">
            <v>Czeszewo</v>
          </cell>
          <cell r="R454" t="str">
            <v>rIVA</v>
          </cell>
          <cell r="S454">
            <v>1</v>
          </cell>
          <cell r="T454" t="str">
            <v>r1IVb</v>
          </cell>
          <cell r="U454">
            <v>0.19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1</v>
          </cell>
          <cell r="AA454" t="str">
            <v>r1IVb</v>
          </cell>
        </row>
        <row r="455">
          <cell r="A455" t="str">
            <v>580.2</v>
          </cell>
          <cell r="B455">
            <v>580</v>
          </cell>
          <cell r="C455">
            <v>2</v>
          </cell>
          <cell r="D455" t="str">
            <v>Banaszak  Marian</v>
          </cell>
          <cell r="E455" t="str">
            <v>ul. Miłosławska Czeszewo</v>
          </cell>
          <cell r="F455" t="str">
            <v>62-322 Orzechowo</v>
          </cell>
          <cell r="G455" t="str">
            <v>Miłosław</v>
          </cell>
          <cell r="H455" t="str">
            <v>Miłosław</v>
          </cell>
          <cell r="I455" t="str">
            <v>Czeszewo</v>
          </cell>
          <cell r="J455" t="str">
            <v>167 m3</v>
          </cell>
          <cell r="K455">
            <v>0.22</v>
          </cell>
          <cell r="L455" t="str">
            <v>r</v>
          </cell>
          <cell r="M455" t="str">
            <v>IV</v>
          </cell>
          <cell r="N455" t="str">
            <v>b</v>
          </cell>
          <cell r="O455" t="str">
            <v>A</v>
          </cell>
          <cell r="Q455" t="str">
            <v>Czeszewo</v>
          </cell>
          <cell r="R455" t="str">
            <v>rIVA</v>
          </cell>
          <cell r="S455">
            <v>1</v>
          </cell>
          <cell r="T455" t="str">
            <v>r1IVb</v>
          </cell>
          <cell r="U455">
            <v>0.18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1</v>
          </cell>
          <cell r="AA455" t="str">
            <v>r1IVb</v>
          </cell>
        </row>
        <row r="456">
          <cell r="A456" t="str">
            <v>.1</v>
          </cell>
          <cell r="C456">
            <v>1</v>
          </cell>
          <cell r="D456" t="str">
            <v>brak</v>
          </cell>
          <cell r="H456" t="str">
            <v>Miłosław</v>
          </cell>
          <cell r="I456" t="str">
            <v>Czeszewo</v>
          </cell>
          <cell r="J456" t="str">
            <v>124 g2</v>
          </cell>
          <cell r="K456">
            <v>1.28</v>
          </cell>
          <cell r="L456" t="str">
            <v>ł</v>
          </cell>
          <cell r="M456" t="str">
            <v>IV</v>
          </cell>
          <cell r="O456" t="str">
            <v>F</v>
          </cell>
          <cell r="P456" t="str">
            <v>brak użytkownika</v>
          </cell>
          <cell r="Q456" t="str">
            <v>Spławik</v>
          </cell>
          <cell r="R456" t="str">
            <v>łIVF</v>
          </cell>
          <cell r="S456">
            <v>1</v>
          </cell>
          <cell r="T456" t="str">
            <v>ł1IV</v>
          </cell>
          <cell r="U456">
            <v>0.96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1</v>
          </cell>
          <cell r="AA456" t="str">
            <v>ł1IV</v>
          </cell>
        </row>
        <row r="457">
          <cell r="A457" t="str">
            <v>.2</v>
          </cell>
          <cell r="C457">
            <v>2</v>
          </cell>
          <cell r="D457" t="str">
            <v>brak</v>
          </cell>
          <cell r="H457" t="str">
            <v>Miłosław</v>
          </cell>
          <cell r="I457" t="str">
            <v>Czeszewo</v>
          </cell>
          <cell r="J457" t="str">
            <v>125 f</v>
          </cell>
          <cell r="K457">
            <v>0.72</v>
          </cell>
          <cell r="L457" t="str">
            <v>ł</v>
          </cell>
          <cell r="M457" t="str">
            <v>IV</v>
          </cell>
          <cell r="O457" t="str">
            <v>F</v>
          </cell>
          <cell r="P457" t="str">
            <v>brak użytkownika</v>
          </cell>
          <cell r="Q457" t="str">
            <v>Spławik</v>
          </cell>
          <cell r="R457" t="str">
            <v>łIVF</v>
          </cell>
          <cell r="S457">
            <v>1</v>
          </cell>
          <cell r="T457" t="str">
            <v>ł1IV</v>
          </cell>
          <cell r="U457">
            <v>0.54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1</v>
          </cell>
          <cell r="AA457" t="str">
            <v>ł1IV</v>
          </cell>
        </row>
        <row r="458">
          <cell r="A458" t="str">
            <v>.3</v>
          </cell>
          <cell r="C458">
            <v>3</v>
          </cell>
          <cell r="D458" t="str">
            <v>brak</v>
          </cell>
          <cell r="H458" t="str">
            <v>Miłosław</v>
          </cell>
          <cell r="I458" t="str">
            <v>Czeszewo</v>
          </cell>
          <cell r="J458" t="str">
            <v>176 w</v>
          </cell>
          <cell r="K458">
            <v>1.05</v>
          </cell>
          <cell r="L458" t="str">
            <v>ł</v>
          </cell>
          <cell r="M458" t="str">
            <v>IV</v>
          </cell>
          <cell r="O458" t="str">
            <v>F</v>
          </cell>
          <cell r="P458" t="str">
            <v>trawozbiory</v>
          </cell>
          <cell r="Q458" t="str">
            <v>Warta</v>
          </cell>
          <cell r="R458" t="str">
            <v>łIVF</v>
          </cell>
          <cell r="S458">
            <v>1</v>
          </cell>
          <cell r="T458" t="str">
            <v>ł1IV</v>
          </cell>
          <cell r="U458">
            <v>0.79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1</v>
          </cell>
          <cell r="AA458" t="str">
            <v>ł1IV</v>
          </cell>
        </row>
        <row r="459">
          <cell r="A459" t="str">
            <v>.4</v>
          </cell>
          <cell r="C459">
            <v>4</v>
          </cell>
          <cell r="D459" t="str">
            <v>brak</v>
          </cell>
          <cell r="H459" t="str">
            <v>Miłosław</v>
          </cell>
          <cell r="I459" t="str">
            <v>Czeszewo</v>
          </cell>
          <cell r="J459" t="str">
            <v>182 d</v>
          </cell>
          <cell r="K459">
            <v>1.81</v>
          </cell>
          <cell r="L459" t="str">
            <v>ł</v>
          </cell>
          <cell r="M459" t="str">
            <v>IV</v>
          </cell>
          <cell r="O459" t="str">
            <v>F</v>
          </cell>
          <cell r="P459" t="str">
            <v>bagno</v>
          </cell>
          <cell r="Q459" t="str">
            <v>Warta</v>
          </cell>
          <cell r="R459" t="str">
            <v>łIVF</v>
          </cell>
          <cell r="S459">
            <v>1</v>
          </cell>
          <cell r="T459" t="str">
            <v>ł1IV</v>
          </cell>
          <cell r="U459">
            <v>1.36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1</v>
          </cell>
          <cell r="AA459" t="str">
            <v>ł1IV</v>
          </cell>
        </row>
        <row r="460">
          <cell r="A460" t="str">
            <v>.5</v>
          </cell>
          <cell r="C460">
            <v>5</v>
          </cell>
          <cell r="D460" t="str">
            <v>brak</v>
          </cell>
          <cell r="H460" t="str">
            <v>Miłosław</v>
          </cell>
          <cell r="I460" t="str">
            <v>Czeszewo</v>
          </cell>
          <cell r="J460" t="str">
            <v>189 f</v>
          </cell>
          <cell r="K460">
            <v>0.5</v>
          </cell>
          <cell r="L460" t="str">
            <v>ł</v>
          </cell>
          <cell r="M460" t="str">
            <v>IV</v>
          </cell>
          <cell r="O460" t="str">
            <v>F</v>
          </cell>
          <cell r="P460" t="str">
            <v>trawozbiory</v>
          </cell>
          <cell r="Q460" t="str">
            <v>Warta</v>
          </cell>
          <cell r="R460" t="str">
            <v>łIVF</v>
          </cell>
          <cell r="S460">
            <v>1</v>
          </cell>
          <cell r="T460" t="str">
            <v>ł1IV</v>
          </cell>
          <cell r="U460">
            <v>0.38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</v>
          </cell>
          <cell r="AA460" t="str">
            <v>ł1IV</v>
          </cell>
        </row>
        <row r="461">
          <cell r="A461" t="str">
            <v>.6</v>
          </cell>
          <cell r="C461">
            <v>6</v>
          </cell>
          <cell r="D461" t="str">
            <v>brak</v>
          </cell>
          <cell r="H461" t="str">
            <v>Miłosław</v>
          </cell>
          <cell r="I461" t="str">
            <v>Czeszewo</v>
          </cell>
          <cell r="J461" t="str">
            <v>190 d</v>
          </cell>
          <cell r="K461">
            <v>0.68</v>
          </cell>
          <cell r="L461" t="str">
            <v>ł</v>
          </cell>
          <cell r="M461" t="str">
            <v>IV</v>
          </cell>
          <cell r="O461" t="str">
            <v>F</v>
          </cell>
          <cell r="P461" t="str">
            <v>trawozbiory</v>
          </cell>
          <cell r="Q461" t="str">
            <v>Warta</v>
          </cell>
          <cell r="R461" t="str">
            <v>łIVF</v>
          </cell>
          <cell r="S461">
            <v>1</v>
          </cell>
          <cell r="T461" t="str">
            <v>ł1IV</v>
          </cell>
          <cell r="U461">
            <v>0.51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</v>
          </cell>
          <cell r="AA461" t="str">
            <v>ł1IV</v>
          </cell>
        </row>
        <row r="462">
          <cell r="A462" t="str">
            <v>.7</v>
          </cell>
          <cell r="C462">
            <v>7</v>
          </cell>
          <cell r="D462" t="str">
            <v>brak</v>
          </cell>
          <cell r="H462" t="str">
            <v>Miłosław</v>
          </cell>
          <cell r="I462" t="str">
            <v>Czeszewo</v>
          </cell>
          <cell r="J462" t="str">
            <v>184 k</v>
          </cell>
          <cell r="K462">
            <v>1</v>
          </cell>
          <cell r="L462" t="str">
            <v>r</v>
          </cell>
          <cell r="M462" t="str">
            <v>IV</v>
          </cell>
          <cell r="N462" t="str">
            <v>b</v>
          </cell>
          <cell r="O462" t="str">
            <v>F</v>
          </cell>
          <cell r="Q462" t="str">
            <v>Warta</v>
          </cell>
          <cell r="R462" t="str">
            <v>rIVF</v>
          </cell>
          <cell r="S462">
            <v>1</v>
          </cell>
          <cell r="T462" t="str">
            <v>r1IVb</v>
          </cell>
          <cell r="U462">
            <v>0.8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1</v>
          </cell>
          <cell r="AA462" t="str">
            <v>r1IVb</v>
          </cell>
        </row>
        <row r="463">
          <cell r="A463" t="str">
            <v>1434.1</v>
          </cell>
          <cell r="B463">
            <v>1434</v>
          </cell>
          <cell r="C463">
            <v>1</v>
          </cell>
          <cell r="D463" t="str">
            <v>Dolata Roman</v>
          </cell>
          <cell r="E463" t="str">
            <v>ul.Miłosławska 18 Czeszewo</v>
          </cell>
          <cell r="F463" t="str">
            <v>62-322 Orzechowo</v>
          </cell>
          <cell r="G463" t="str">
            <v>Miłosław</v>
          </cell>
          <cell r="H463" t="str">
            <v>Miłosław</v>
          </cell>
          <cell r="I463" t="str">
            <v>Czeszewo</v>
          </cell>
          <cell r="J463" t="str">
            <v>126 h</v>
          </cell>
          <cell r="K463">
            <v>2</v>
          </cell>
          <cell r="L463" t="str">
            <v>p</v>
          </cell>
          <cell r="M463" t="str">
            <v>IV</v>
          </cell>
          <cell r="O463" t="str">
            <v>D</v>
          </cell>
          <cell r="Q463" t="str">
            <v>Spławik</v>
          </cell>
          <cell r="R463" t="str">
            <v>pIVD</v>
          </cell>
          <cell r="S463" t="str">
            <v/>
          </cell>
          <cell r="T463" t="str">
            <v/>
          </cell>
          <cell r="U463" t="str">
            <v/>
          </cell>
          <cell r="V463">
            <v>0.75</v>
          </cell>
          <cell r="W463">
            <v>1.5</v>
          </cell>
          <cell r="X463">
            <v>37.19</v>
          </cell>
          <cell r="Y463">
            <v>55.79</v>
          </cell>
          <cell r="Z463">
            <v>1</v>
          </cell>
          <cell r="AA463" t="str">
            <v>p1IV</v>
          </cell>
        </row>
        <row r="464">
          <cell r="A464" t="str">
            <v>597.1</v>
          </cell>
          <cell r="B464">
            <v>597</v>
          </cell>
          <cell r="C464">
            <v>1</v>
          </cell>
          <cell r="D464" t="str">
            <v>Filipiak Wiktor</v>
          </cell>
          <cell r="E464" t="str">
            <v>L-ctwo Sarnice</v>
          </cell>
          <cell r="F464" t="str">
            <v>62-320 Miłosław</v>
          </cell>
          <cell r="G464" t="str">
            <v>Miłosław</v>
          </cell>
          <cell r="H464" t="str">
            <v>Miłosław</v>
          </cell>
          <cell r="I464" t="str">
            <v>Czeszewo</v>
          </cell>
          <cell r="J464" t="str">
            <v>113 c</v>
          </cell>
          <cell r="K464">
            <v>0.17</v>
          </cell>
          <cell r="L464" t="str">
            <v>p</v>
          </cell>
          <cell r="M464" t="str">
            <v>IV</v>
          </cell>
          <cell r="O464" t="str">
            <v>A</v>
          </cell>
          <cell r="Q464" t="str">
            <v>Sarnice</v>
          </cell>
          <cell r="R464" t="str">
            <v>pIVA</v>
          </cell>
          <cell r="S464">
            <v>1</v>
          </cell>
          <cell r="T464" t="str">
            <v>p1IV</v>
          </cell>
          <cell r="U464">
            <v>0.13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</v>
          </cell>
          <cell r="AA464" t="str">
            <v>p1IV</v>
          </cell>
        </row>
        <row r="465">
          <cell r="A465" t="str">
            <v>597.2</v>
          </cell>
          <cell r="B465">
            <v>597</v>
          </cell>
          <cell r="C465">
            <v>2</v>
          </cell>
          <cell r="D465" t="str">
            <v>Filipiak Wiktor</v>
          </cell>
          <cell r="E465" t="str">
            <v>L-ctwo Sarnice</v>
          </cell>
          <cell r="F465" t="str">
            <v>62-320 Miłosław</v>
          </cell>
          <cell r="G465" t="str">
            <v>Miłosław</v>
          </cell>
          <cell r="H465" t="str">
            <v>Miłosław</v>
          </cell>
          <cell r="I465" t="str">
            <v>Czeszewo</v>
          </cell>
          <cell r="J465" t="str">
            <v>113 a</v>
          </cell>
          <cell r="K465">
            <v>0.14000000000000001</v>
          </cell>
          <cell r="L465" t="str">
            <v>s</v>
          </cell>
          <cell r="M465" t="str">
            <v>IV</v>
          </cell>
          <cell r="N465" t="str">
            <v>b</v>
          </cell>
          <cell r="O465" t="str">
            <v>A</v>
          </cell>
          <cell r="Q465" t="str">
            <v>Sarnice</v>
          </cell>
          <cell r="R465" t="str">
            <v>sIVA</v>
          </cell>
          <cell r="S465">
            <v>1</v>
          </cell>
          <cell r="T465" t="str">
            <v>s1IVb</v>
          </cell>
          <cell r="U465">
            <v>0.11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1</v>
          </cell>
          <cell r="AA465" t="str">
            <v>s1IVb</v>
          </cell>
        </row>
        <row r="466">
          <cell r="A466" t="str">
            <v>597.3</v>
          </cell>
          <cell r="B466">
            <v>597</v>
          </cell>
          <cell r="C466">
            <v>3</v>
          </cell>
          <cell r="D466" t="str">
            <v>Filipiak Wiktor</v>
          </cell>
          <cell r="E466" t="str">
            <v>L-ctwo Sarnice</v>
          </cell>
          <cell r="F466" t="str">
            <v>62-320 Miłosław</v>
          </cell>
          <cell r="G466" t="str">
            <v>Miłosław</v>
          </cell>
          <cell r="H466" t="str">
            <v>Miłosław</v>
          </cell>
          <cell r="I466" t="str">
            <v>Czeszewo</v>
          </cell>
          <cell r="J466" t="str">
            <v>113 a</v>
          </cell>
          <cell r="K466">
            <v>0.2</v>
          </cell>
          <cell r="L466" t="str">
            <v>s</v>
          </cell>
          <cell r="M466" t="str">
            <v>IV</v>
          </cell>
          <cell r="N466" t="str">
            <v>b</v>
          </cell>
          <cell r="O466" t="str">
            <v>A</v>
          </cell>
          <cell r="Q466" t="str">
            <v>Sarnice</v>
          </cell>
          <cell r="R466" t="str">
            <v>sIVA</v>
          </cell>
          <cell r="S466">
            <v>1</v>
          </cell>
          <cell r="T466" t="str">
            <v>s1IVb</v>
          </cell>
          <cell r="U466">
            <v>0.16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1</v>
          </cell>
          <cell r="AA466" t="str">
            <v>s1IVb</v>
          </cell>
        </row>
        <row r="467">
          <cell r="A467" t="str">
            <v>609.1</v>
          </cell>
          <cell r="B467">
            <v>609</v>
          </cell>
          <cell r="C467">
            <v>1</v>
          </cell>
          <cell r="D467" t="str">
            <v>Hałas  Michał</v>
          </cell>
          <cell r="E467" t="str">
            <v>L-ctwo Warta</v>
          </cell>
          <cell r="F467" t="str">
            <v>62-322 Orzechowo</v>
          </cell>
          <cell r="G467" t="str">
            <v>Miłosław</v>
          </cell>
          <cell r="H467" t="str">
            <v>Miłosław</v>
          </cell>
          <cell r="I467" t="str">
            <v>Czeszewo</v>
          </cell>
          <cell r="J467" t="str">
            <v>180 j</v>
          </cell>
          <cell r="K467">
            <v>0.14000000000000001</v>
          </cell>
          <cell r="L467" t="str">
            <v>r</v>
          </cell>
          <cell r="M467" t="str">
            <v>IV</v>
          </cell>
          <cell r="N467" t="str">
            <v>b</v>
          </cell>
          <cell r="O467" t="str">
            <v>B</v>
          </cell>
          <cell r="Q467" t="str">
            <v>Warta</v>
          </cell>
          <cell r="R467" t="str">
            <v>rIVB</v>
          </cell>
          <cell r="S467" t="str">
            <v/>
          </cell>
          <cell r="T467" t="str">
            <v/>
          </cell>
          <cell r="U467" t="str">
            <v/>
          </cell>
          <cell r="V467">
            <v>0.75</v>
          </cell>
          <cell r="W467">
            <v>0.11</v>
          </cell>
          <cell r="X467">
            <v>37.19</v>
          </cell>
          <cell r="Y467">
            <v>4.09</v>
          </cell>
          <cell r="Z467">
            <v>1</v>
          </cell>
          <cell r="AA467" t="str">
            <v>r1IVb</v>
          </cell>
        </row>
        <row r="468">
          <cell r="A468" t="str">
            <v>609.2</v>
          </cell>
          <cell r="B468">
            <v>609</v>
          </cell>
          <cell r="C468">
            <v>2</v>
          </cell>
          <cell r="D468" t="str">
            <v>Hałas  Michał</v>
          </cell>
          <cell r="E468" t="str">
            <v>L-ctwo Warta</v>
          </cell>
          <cell r="F468" t="str">
            <v>62-322 Orzechowo</v>
          </cell>
          <cell r="G468" t="str">
            <v>Miłosław</v>
          </cell>
          <cell r="H468" t="str">
            <v>Miłosław</v>
          </cell>
          <cell r="I468" t="str">
            <v>Czeszewo</v>
          </cell>
          <cell r="J468" t="str">
            <v>184 h</v>
          </cell>
          <cell r="K468">
            <v>1.47</v>
          </cell>
          <cell r="L468" t="str">
            <v>r</v>
          </cell>
          <cell r="M468" t="str">
            <v>IV</v>
          </cell>
          <cell r="N468" t="str">
            <v>b</v>
          </cell>
          <cell r="O468" t="str">
            <v>B</v>
          </cell>
          <cell r="Q468" t="str">
            <v>Warta</v>
          </cell>
          <cell r="R468" t="str">
            <v>rIVB</v>
          </cell>
          <cell r="S468" t="str">
            <v/>
          </cell>
          <cell r="T468" t="str">
            <v/>
          </cell>
          <cell r="U468" t="str">
            <v/>
          </cell>
          <cell r="V468">
            <v>0.75</v>
          </cell>
          <cell r="W468">
            <v>1.1000000000000001</v>
          </cell>
          <cell r="X468">
            <v>37.19</v>
          </cell>
          <cell r="Y468">
            <v>40.909999999999997</v>
          </cell>
          <cell r="Z468">
            <v>1</v>
          </cell>
          <cell r="AA468" t="str">
            <v>r1IVb</v>
          </cell>
        </row>
        <row r="469">
          <cell r="A469" t="str">
            <v>609.3</v>
          </cell>
          <cell r="B469">
            <v>609</v>
          </cell>
          <cell r="C469">
            <v>3</v>
          </cell>
          <cell r="D469" t="str">
            <v>Hałas  Michał</v>
          </cell>
          <cell r="E469" t="str">
            <v>L-ctwo Warta</v>
          </cell>
          <cell r="F469" t="str">
            <v>62-322 Orzechowo</v>
          </cell>
          <cell r="G469" t="str">
            <v>Miłosław</v>
          </cell>
          <cell r="H469" t="str">
            <v>Miłosław</v>
          </cell>
          <cell r="I469" t="str">
            <v>Czeszewo</v>
          </cell>
          <cell r="J469" t="str">
            <v>184 k</v>
          </cell>
          <cell r="K469">
            <v>1.25</v>
          </cell>
          <cell r="L469" t="str">
            <v>r</v>
          </cell>
          <cell r="M469" t="str">
            <v>IV</v>
          </cell>
          <cell r="N469" t="str">
            <v>b</v>
          </cell>
          <cell r="O469" t="str">
            <v>A</v>
          </cell>
          <cell r="Q469" t="str">
            <v>Warta</v>
          </cell>
          <cell r="R469" t="str">
            <v>rIVA</v>
          </cell>
          <cell r="S469">
            <v>1</v>
          </cell>
          <cell r="T469" t="str">
            <v>r1IVb</v>
          </cell>
          <cell r="U469">
            <v>1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</v>
          </cell>
          <cell r="AA469" t="str">
            <v>r1IVb</v>
          </cell>
        </row>
        <row r="470">
          <cell r="A470" t="str">
            <v>609.4</v>
          </cell>
          <cell r="B470">
            <v>609</v>
          </cell>
          <cell r="C470">
            <v>4</v>
          </cell>
          <cell r="D470" t="str">
            <v>Hałas  Michał</v>
          </cell>
          <cell r="E470" t="str">
            <v>L-ctwo Warta</v>
          </cell>
          <cell r="F470" t="str">
            <v>62-322 Orzechowo</v>
          </cell>
          <cell r="G470" t="str">
            <v>Miłosław</v>
          </cell>
          <cell r="H470" t="str">
            <v>Miłosław</v>
          </cell>
          <cell r="I470" t="str">
            <v>Czeszewo</v>
          </cell>
          <cell r="J470" t="str">
            <v>184 k</v>
          </cell>
          <cell r="K470">
            <v>2.6</v>
          </cell>
          <cell r="L470" t="str">
            <v>r</v>
          </cell>
          <cell r="M470" t="str">
            <v>IV</v>
          </cell>
          <cell r="N470" t="str">
            <v>b</v>
          </cell>
          <cell r="O470" t="str">
            <v>B</v>
          </cell>
          <cell r="Q470" t="str">
            <v>Warta</v>
          </cell>
          <cell r="R470" t="str">
            <v>rIVB</v>
          </cell>
          <cell r="S470" t="str">
            <v/>
          </cell>
          <cell r="T470" t="str">
            <v/>
          </cell>
          <cell r="U470" t="str">
            <v/>
          </cell>
          <cell r="V470">
            <v>0.75</v>
          </cell>
          <cell r="W470">
            <v>1.95</v>
          </cell>
          <cell r="X470">
            <v>37.19</v>
          </cell>
          <cell r="Y470">
            <v>72.52</v>
          </cell>
          <cell r="Z470">
            <v>1</v>
          </cell>
          <cell r="AA470" t="str">
            <v>r1IVb</v>
          </cell>
        </row>
        <row r="471">
          <cell r="A471" t="str">
            <v>609.5</v>
          </cell>
          <cell r="B471">
            <v>609</v>
          </cell>
          <cell r="C471">
            <v>5</v>
          </cell>
          <cell r="D471" t="str">
            <v>Hałas  Michał</v>
          </cell>
          <cell r="E471" t="str">
            <v>L-ctwo Warta</v>
          </cell>
          <cell r="F471" t="str">
            <v>62-322 Orzechowo</v>
          </cell>
          <cell r="G471" t="str">
            <v>Miłosław</v>
          </cell>
          <cell r="H471" t="str">
            <v>Miłosław</v>
          </cell>
          <cell r="I471" t="str">
            <v>Czeszewo</v>
          </cell>
          <cell r="J471" t="str">
            <v>184 k</v>
          </cell>
          <cell r="K471">
            <v>1.25</v>
          </cell>
          <cell r="L471" t="str">
            <v>r</v>
          </cell>
          <cell r="M471" t="str">
            <v>IV</v>
          </cell>
          <cell r="N471" t="str">
            <v>b</v>
          </cell>
          <cell r="O471" t="str">
            <v>B</v>
          </cell>
          <cell r="Q471" t="str">
            <v>Warta</v>
          </cell>
          <cell r="R471" t="str">
            <v>rIVB</v>
          </cell>
          <cell r="S471" t="str">
            <v/>
          </cell>
          <cell r="T471" t="str">
            <v/>
          </cell>
          <cell r="U471" t="str">
            <v/>
          </cell>
          <cell r="V471">
            <v>0.75</v>
          </cell>
          <cell r="W471">
            <v>0.94</v>
          </cell>
          <cell r="X471">
            <v>37.19</v>
          </cell>
          <cell r="Y471">
            <v>34.96</v>
          </cell>
          <cell r="Z471">
            <v>1</v>
          </cell>
          <cell r="AA471" t="str">
            <v>r1IVb</v>
          </cell>
        </row>
        <row r="472">
          <cell r="A472" t="str">
            <v>609.6</v>
          </cell>
          <cell r="B472">
            <v>609</v>
          </cell>
          <cell r="C472">
            <v>6</v>
          </cell>
          <cell r="D472" t="str">
            <v>Hałas  Michał</v>
          </cell>
          <cell r="E472" t="str">
            <v>L-ctwo Warta</v>
          </cell>
          <cell r="F472" t="str">
            <v>62-322 Orzechowo</v>
          </cell>
          <cell r="G472" t="str">
            <v>Miłosław</v>
          </cell>
          <cell r="H472" t="str">
            <v>Miłosław</v>
          </cell>
          <cell r="I472" t="str">
            <v>Czeszewo</v>
          </cell>
          <cell r="J472" t="str">
            <v>184 k</v>
          </cell>
          <cell r="K472">
            <v>0.05</v>
          </cell>
          <cell r="L472" t="str">
            <v>r</v>
          </cell>
          <cell r="M472" t="str">
            <v>IV</v>
          </cell>
          <cell r="N472" t="str">
            <v>b</v>
          </cell>
          <cell r="O472" t="str">
            <v>B</v>
          </cell>
          <cell r="Q472" t="str">
            <v>Warta</v>
          </cell>
          <cell r="R472" t="str">
            <v>rIVB</v>
          </cell>
          <cell r="S472" t="str">
            <v/>
          </cell>
          <cell r="T472" t="str">
            <v/>
          </cell>
          <cell r="U472" t="str">
            <v/>
          </cell>
          <cell r="V472">
            <v>0.75</v>
          </cell>
          <cell r="W472">
            <v>0.04</v>
          </cell>
          <cell r="X472">
            <v>37.19</v>
          </cell>
          <cell r="Y472">
            <v>1.49</v>
          </cell>
          <cell r="Z472">
            <v>1</v>
          </cell>
          <cell r="AA472" t="str">
            <v>r1IVb</v>
          </cell>
        </row>
        <row r="473">
          <cell r="A473" t="str">
            <v>823.1</v>
          </cell>
          <cell r="B473">
            <v>823</v>
          </cell>
          <cell r="C473">
            <v>1</v>
          </cell>
          <cell r="D473" t="str">
            <v>Koło Łowieckie nr 475</v>
          </cell>
          <cell r="E473" t="str">
            <v xml:space="preserve">ul.Promienista 27 </v>
          </cell>
          <cell r="F473" t="str">
            <v>60-288 Poznań</v>
          </cell>
          <cell r="G473" t="str">
            <v>Poznań</v>
          </cell>
          <cell r="H473" t="str">
            <v>Miłosław</v>
          </cell>
          <cell r="I473" t="str">
            <v>Czeszewo</v>
          </cell>
          <cell r="J473" t="str">
            <v>124 g2</v>
          </cell>
          <cell r="K473">
            <v>0.86</v>
          </cell>
          <cell r="L473" t="str">
            <v>ł</v>
          </cell>
          <cell r="M473" t="str">
            <v>IV</v>
          </cell>
          <cell r="O473" t="str">
            <v>E</v>
          </cell>
          <cell r="Q473" t="str">
            <v>Spławik</v>
          </cell>
          <cell r="R473" t="str">
            <v>łIVE</v>
          </cell>
          <cell r="S473" t="str">
            <v/>
          </cell>
          <cell r="T473" t="str">
            <v/>
          </cell>
          <cell r="U473" t="str">
            <v/>
          </cell>
          <cell r="V473">
            <v>1.5</v>
          </cell>
          <cell r="W473">
            <v>1.29</v>
          </cell>
          <cell r="X473">
            <v>37.19</v>
          </cell>
          <cell r="Y473">
            <v>47.98</v>
          </cell>
          <cell r="Z473">
            <v>1</v>
          </cell>
          <cell r="AA473" t="str">
            <v>ł1IV</v>
          </cell>
        </row>
        <row r="474">
          <cell r="A474" t="str">
            <v>823.2</v>
          </cell>
          <cell r="B474">
            <v>823</v>
          </cell>
          <cell r="C474">
            <v>2</v>
          </cell>
          <cell r="D474" t="str">
            <v>Koło Łowieckie nr 475</v>
          </cell>
          <cell r="E474" t="str">
            <v xml:space="preserve">ul.Promienista 27 </v>
          </cell>
          <cell r="F474" t="str">
            <v>60-288 Poznań</v>
          </cell>
          <cell r="G474" t="str">
            <v>Poznań</v>
          </cell>
          <cell r="H474" t="str">
            <v>Miłosław</v>
          </cell>
          <cell r="I474" t="str">
            <v>Czeszewo</v>
          </cell>
          <cell r="J474" t="str">
            <v>126 h</v>
          </cell>
          <cell r="K474">
            <v>2.11</v>
          </cell>
          <cell r="L474" t="str">
            <v>p</v>
          </cell>
          <cell r="M474" t="str">
            <v>IV</v>
          </cell>
          <cell r="O474" t="str">
            <v>E</v>
          </cell>
          <cell r="P474" t="str">
            <v>poletko zgryzowe</v>
          </cell>
          <cell r="Q474" t="str">
            <v>Spławik</v>
          </cell>
          <cell r="R474" t="str">
            <v>pIVE</v>
          </cell>
          <cell r="S474" t="str">
            <v/>
          </cell>
          <cell r="T474" t="str">
            <v/>
          </cell>
          <cell r="U474" t="str">
            <v/>
          </cell>
          <cell r="V474">
            <v>0.75</v>
          </cell>
          <cell r="W474">
            <v>0</v>
          </cell>
          <cell r="X474">
            <v>37.19</v>
          </cell>
          <cell r="Y474">
            <v>0</v>
          </cell>
          <cell r="Z474">
            <v>1</v>
          </cell>
          <cell r="AA474" t="str">
            <v>p1IV</v>
          </cell>
        </row>
        <row r="475">
          <cell r="A475" t="str">
            <v>639.1</v>
          </cell>
          <cell r="B475">
            <v>639</v>
          </cell>
          <cell r="C475">
            <v>1</v>
          </cell>
          <cell r="D475" t="str">
            <v>Kupś Jarosław</v>
          </cell>
          <cell r="E475" t="str">
            <v>ul.Wojska Polskiego 7</v>
          </cell>
          <cell r="F475" t="str">
            <v>62-320 Miłosław</v>
          </cell>
          <cell r="G475" t="str">
            <v>Miłosław</v>
          </cell>
          <cell r="H475" t="str">
            <v>Miłosław</v>
          </cell>
          <cell r="I475" t="str">
            <v>Czeszewo</v>
          </cell>
          <cell r="J475" t="str">
            <v>110 c</v>
          </cell>
          <cell r="K475">
            <v>1.72</v>
          </cell>
          <cell r="L475" t="str">
            <v>r</v>
          </cell>
          <cell r="M475" t="str">
            <v>IV</v>
          </cell>
          <cell r="N475" t="str">
            <v>b</v>
          </cell>
          <cell r="O475" t="str">
            <v>D</v>
          </cell>
          <cell r="Q475" t="str">
            <v>Spławik</v>
          </cell>
          <cell r="R475" t="str">
            <v>rIVD</v>
          </cell>
          <cell r="S475" t="str">
            <v/>
          </cell>
          <cell r="T475" t="str">
            <v/>
          </cell>
          <cell r="U475" t="str">
            <v/>
          </cell>
          <cell r="V475">
            <v>1.5</v>
          </cell>
          <cell r="W475">
            <v>2.58</v>
          </cell>
          <cell r="X475">
            <v>37.19</v>
          </cell>
          <cell r="Y475">
            <v>95.95</v>
          </cell>
          <cell r="Z475">
            <v>1</v>
          </cell>
          <cell r="AA475" t="str">
            <v>r1IVb</v>
          </cell>
        </row>
        <row r="476">
          <cell r="A476" t="str">
            <v>664.1</v>
          </cell>
          <cell r="B476">
            <v>664</v>
          </cell>
          <cell r="C476">
            <v>1</v>
          </cell>
          <cell r="D476" t="str">
            <v>Marciniak Zenon</v>
          </cell>
          <cell r="E476" t="str">
            <v>L-ctwo Spławik</v>
          </cell>
          <cell r="F476" t="str">
            <v>62-320 Miłosław</v>
          </cell>
          <cell r="G476" t="str">
            <v>Miłosław</v>
          </cell>
          <cell r="H476" t="str">
            <v>Miłosław</v>
          </cell>
          <cell r="I476" t="str">
            <v>Czeszewo</v>
          </cell>
          <cell r="J476" t="str">
            <v>120 a1</v>
          </cell>
          <cell r="K476">
            <v>0.22</v>
          </cell>
          <cell r="L476" t="str">
            <v>r</v>
          </cell>
          <cell r="M476" t="str">
            <v>IV</v>
          </cell>
          <cell r="N476" t="str">
            <v>a</v>
          </cell>
          <cell r="O476" t="str">
            <v>A</v>
          </cell>
          <cell r="Q476" t="str">
            <v>Spławik</v>
          </cell>
          <cell r="R476" t="str">
            <v>rIVA</v>
          </cell>
          <cell r="S476">
            <v>1</v>
          </cell>
          <cell r="T476" t="str">
            <v>r1IVa</v>
          </cell>
          <cell r="U476">
            <v>0.24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</v>
          </cell>
          <cell r="AA476" t="str">
            <v>r1IVa</v>
          </cell>
        </row>
        <row r="477">
          <cell r="A477" t="str">
            <v>664.2</v>
          </cell>
          <cell r="B477">
            <v>664</v>
          </cell>
          <cell r="C477">
            <v>2</v>
          </cell>
          <cell r="D477" t="str">
            <v>Marciniak Zenon</v>
          </cell>
          <cell r="E477" t="str">
            <v>L-ctwo Spławik</v>
          </cell>
          <cell r="F477" t="str">
            <v>62-320 Miłosław</v>
          </cell>
          <cell r="G477" t="str">
            <v>Miłosław</v>
          </cell>
          <cell r="H477" t="str">
            <v>Miłosław</v>
          </cell>
          <cell r="I477" t="str">
            <v>Czeszewo</v>
          </cell>
          <cell r="J477" t="str">
            <v>120 a2</v>
          </cell>
          <cell r="K477">
            <v>0.52</v>
          </cell>
          <cell r="L477" t="str">
            <v>r</v>
          </cell>
          <cell r="M477" t="str">
            <v>IV</v>
          </cell>
          <cell r="N477" t="str">
            <v>b</v>
          </cell>
          <cell r="O477" t="str">
            <v>A</v>
          </cell>
          <cell r="Q477" t="str">
            <v>Spławik</v>
          </cell>
          <cell r="R477" t="str">
            <v>rIVA</v>
          </cell>
          <cell r="S477">
            <v>1</v>
          </cell>
          <cell r="T477" t="str">
            <v>r1IVb</v>
          </cell>
          <cell r="U477">
            <v>0.42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1</v>
          </cell>
          <cell r="AA477" t="str">
            <v>r1IVb</v>
          </cell>
        </row>
        <row r="478">
          <cell r="A478" t="str">
            <v>664.3</v>
          </cell>
          <cell r="B478">
            <v>664</v>
          </cell>
          <cell r="C478">
            <v>3</v>
          </cell>
          <cell r="D478" t="str">
            <v>Marciniak Zenon</v>
          </cell>
          <cell r="E478" t="str">
            <v>L-ctwo Spławik</v>
          </cell>
          <cell r="F478" t="str">
            <v>62-320 Miłosław</v>
          </cell>
          <cell r="G478" t="str">
            <v>Miłosław</v>
          </cell>
          <cell r="H478" t="str">
            <v>Miłosław</v>
          </cell>
          <cell r="I478" t="str">
            <v>Czeszewo</v>
          </cell>
          <cell r="J478" t="str">
            <v>121 c1</v>
          </cell>
          <cell r="K478">
            <v>0.13</v>
          </cell>
          <cell r="L478" t="str">
            <v>r</v>
          </cell>
          <cell r="M478" t="str">
            <v>IV</v>
          </cell>
          <cell r="N478" t="str">
            <v>a</v>
          </cell>
          <cell r="O478" t="str">
            <v>A</v>
          </cell>
          <cell r="Q478" t="str">
            <v>Spławik</v>
          </cell>
          <cell r="R478" t="str">
            <v>rIVA</v>
          </cell>
          <cell r="S478">
            <v>1</v>
          </cell>
          <cell r="T478" t="str">
            <v>r1IVa</v>
          </cell>
          <cell r="U478">
            <v>0.14000000000000001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</v>
          </cell>
          <cell r="AA478" t="str">
            <v>r1IVa</v>
          </cell>
        </row>
        <row r="479">
          <cell r="A479" t="str">
            <v>664.4</v>
          </cell>
          <cell r="B479">
            <v>664</v>
          </cell>
          <cell r="C479">
            <v>4</v>
          </cell>
          <cell r="D479" t="str">
            <v>Marciniak Zenon</v>
          </cell>
          <cell r="E479" t="str">
            <v>L-ctwo Spławik</v>
          </cell>
          <cell r="F479" t="str">
            <v>62-320 Miłosław</v>
          </cell>
          <cell r="G479" t="str">
            <v>Miłosław</v>
          </cell>
          <cell r="H479" t="str">
            <v>Miłosław</v>
          </cell>
          <cell r="I479" t="str">
            <v>Czeszewo</v>
          </cell>
          <cell r="J479" t="str">
            <v>121 c2</v>
          </cell>
          <cell r="K479">
            <v>0.05</v>
          </cell>
          <cell r="L479" t="str">
            <v>r</v>
          </cell>
          <cell r="M479" t="str">
            <v>IV</v>
          </cell>
          <cell r="N479" t="str">
            <v>b</v>
          </cell>
          <cell r="O479" t="str">
            <v>A</v>
          </cell>
          <cell r="Q479" t="str">
            <v>Spławik</v>
          </cell>
          <cell r="R479" t="str">
            <v>rIVA</v>
          </cell>
          <cell r="S479">
            <v>1</v>
          </cell>
          <cell r="T479" t="str">
            <v>r1IVb</v>
          </cell>
          <cell r="U479">
            <v>0.04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1</v>
          </cell>
          <cell r="AA479" t="str">
            <v>r1IVb</v>
          </cell>
        </row>
        <row r="480">
          <cell r="A480" t="str">
            <v>664.5</v>
          </cell>
          <cell r="B480">
            <v>664</v>
          </cell>
          <cell r="C480">
            <v>5</v>
          </cell>
          <cell r="D480" t="str">
            <v>Marciniak Zenon</v>
          </cell>
          <cell r="E480" t="str">
            <v>L-ctwo Spławik</v>
          </cell>
          <cell r="F480" t="str">
            <v>62-320 Miłosław</v>
          </cell>
          <cell r="G480" t="str">
            <v>Miłosław</v>
          </cell>
          <cell r="H480" t="str">
            <v>Miłosław</v>
          </cell>
          <cell r="I480" t="str">
            <v>Czeszewo</v>
          </cell>
          <cell r="J480" t="str">
            <v>121 a</v>
          </cell>
          <cell r="K480">
            <v>0.17</v>
          </cell>
          <cell r="L480" t="str">
            <v>s</v>
          </cell>
          <cell r="M480" t="str">
            <v>IV</v>
          </cell>
          <cell r="N480" t="str">
            <v>b</v>
          </cell>
          <cell r="O480" t="str">
            <v>A</v>
          </cell>
          <cell r="Q480" t="str">
            <v>Spławik</v>
          </cell>
          <cell r="R480" t="str">
            <v>sIVA</v>
          </cell>
          <cell r="S480">
            <v>1</v>
          </cell>
          <cell r="T480" t="str">
            <v>s1IVb</v>
          </cell>
          <cell r="U480">
            <v>0.14000000000000001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</v>
          </cell>
          <cell r="AA480" t="str">
            <v>s1IVb</v>
          </cell>
        </row>
        <row r="481">
          <cell r="A481" t="str">
            <v>856.1</v>
          </cell>
          <cell r="B481">
            <v>856</v>
          </cell>
          <cell r="C481">
            <v>1</v>
          </cell>
          <cell r="D481" t="str">
            <v>Musielak Andrzej</v>
          </cell>
          <cell r="E481" t="str">
            <v xml:space="preserve">ul.Szkolna 22               Czeszewo </v>
          </cell>
          <cell r="F481" t="str">
            <v>62-322 Orzechowo</v>
          </cell>
          <cell r="G481" t="str">
            <v>Miłosław</v>
          </cell>
          <cell r="H481" t="str">
            <v>Miłosław</v>
          </cell>
          <cell r="I481" t="str">
            <v>Czeszewo</v>
          </cell>
          <cell r="J481" t="str">
            <v>167 m3</v>
          </cell>
          <cell r="K481">
            <v>0.5</v>
          </cell>
          <cell r="L481" t="str">
            <v>r</v>
          </cell>
          <cell r="M481" t="str">
            <v>IV</v>
          </cell>
          <cell r="N481" t="str">
            <v>b</v>
          </cell>
          <cell r="O481" t="str">
            <v>A</v>
          </cell>
          <cell r="Q481" t="str">
            <v>Czeszewo</v>
          </cell>
          <cell r="R481" t="str">
            <v>rIVA</v>
          </cell>
          <cell r="S481">
            <v>1</v>
          </cell>
          <cell r="T481" t="str">
            <v>r1IVb</v>
          </cell>
          <cell r="U481">
            <v>0.4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</v>
          </cell>
          <cell r="AA481" t="str">
            <v>r1IVb</v>
          </cell>
        </row>
        <row r="482">
          <cell r="A482" t="str">
            <v>.1</v>
          </cell>
          <cell r="C482">
            <v>1</v>
          </cell>
          <cell r="D482" t="str">
            <v>N-ctwo</v>
          </cell>
          <cell r="H482" t="str">
            <v>Miłosław</v>
          </cell>
          <cell r="I482" t="str">
            <v>Czeszewo</v>
          </cell>
          <cell r="J482" t="str">
            <v>184 k</v>
          </cell>
          <cell r="K482">
            <v>0.46</v>
          </cell>
          <cell r="L482" t="str">
            <v>r</v>
          </cell>
          <cell r="M482" t="str">
            <v>IV</v>
          </cell>
          <cell r="N482" t="str">
            <v>b</v>
          </cell>
          <cell r="O482" t="str">
            <v>F</v>
          </cell>
          <cell r="P482" t="str">
            <v>plantacja choinkowa</v>
          </cell>
          <cell r="Q482" t="str">
            <v>Warta</v>
          </cell>
          <cell r="R482" t="str">
            <v>rIVF</v>
          </cell>
          <cell r="S482">
            <v>1</v>
          </cell>
          <cell r="T482" t="str">
            <v>r1IVb</v>
          </cell>
          <cell r="U482">
            <v>0.37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</v>
          </cell>
          <cell r="AA482" t="str">
            <v>r1IVb</v>
          </cell>
        </row>
        <row r="483">
          <cell r="A483" t="str">
            <v>688.1</v>
          </cell>
          <cell r="B483">
            <v>688</v>
          </cell>
          <cell r="C483">
            <v>1</v>
          </cell>
          <cell r="D483" t="str">
            <v>Robak Jan</v>
          </cell>
          <cell r="E483" t="str">
            <v xml:space="preserve">ul.Szkolna 22 Czeszewo </v>
          </cell>
          <cell r="F483" t="str">
            <v>62-322 Orzechowo</v>
          </cell>
          <cell r="G483" t="str">
            <v>Miłosław</v>
          </cell>
          <cell r="H483" t="str">
            <v>Miłosław</v>
          </cell>
          <cell r="I483" t="str">
            <v>Czeszewo</v>
          </cell>
          <cell r="J483" t="str">
            <v>167 m3</v>
          </cell>
          <cell r="K483">
            <v>0.12</v>
          </cell>
          <cell r="L483" t="str">
            <v>r</v>
          </cell>
          <cell r="M483" t="str">
            <v>IV</v>
          </cell>
          <cell r="N483" t="str">
            <v>b</v>
          </cell>
          <cell r="O483" t="str">
            <v>A</v>
          </cell>
          <cell r="Q483" t="str">
            <v>Czeszewo</v>
          </cell>
          <cell r="R483" t="str">
            <v>rIVA</v>
          </cell>
          <cell r="S483">
            <v>1</v>
          </cell>
          <cell r="T483" t="str">
            <v>r1IVb</v>
          </cell>
          <cell r="U483">
            <v>0.1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1</v>
          </cell>
          <cell r="AA483" t="str">
            <v>r1IVb</v>
          </cell>
        </row>
        <row r="484">
          <cell r="A484" t="str">
            <v>688.2</v>
          </cell>
          <cell r="B484">
            <v>688</v>
          </cell>
          <cell r="C484">
            <v>2</v>
          </cell>
          <cell r="D484" t="str">
            <v>Robak Jan</v>
          </cell>
          <cell r="E484" t="str">
            <v xml:space="preserve">ul.Szkolna 22 Czeszewo </v>
          </cell>
          <cell r="F484" t="str">
            <v>62-322 Orzechowo</v>
          </cell>
          <cell r="G484" t="str">
            <v>Miłosław</v>
          </cell>
          <cell r="H484" t="str">
            <v>Miłosław</v>
          </cell>
          <cell r="I484" t="str">
            <v>Czeszewo</v>
          </cell>
          <cell r="J484" t="str">
            <v>167 m3</v>
          </cell>
          <cell r="K484">
            <v>0.4</v>
          </cell>
          <cell r="L484" t="str">
            <v>r</v>
          </cell>
          <cell r="M484" t="str">
            <v>IV</v>
          </cell>
          <cell r="N484" t="str">
            <v>b</v>
          </cell>
          <cell r="O484" t="str">
            <v>A</v>
          </cell>
          <cell r="Q484" t="str">
            <v>Czeszewo</v>
          </cell>
          <cell r="R484" t="str">
            <v>rIVA</v>
          </cell>
          <cell r="S484">
            <v>1</v>
          </cell>
          <cell r="T484" t="str">
            <v>r1IVb</v>
          </cell>
          <cell r="U484">
            <v>0.32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</v>
          </cell>
          <cell r="AA484" t="str">
            <v>r1IVb</v>
          </cell>
        </row>
        <row r="485">
          <cell r="A485" t="str">
            <v>687.1</v>
          </cell>
          <cell r="B485">
            <v>687</v>
          </cell>
          <cell r="C485">
            <v>1</v>
          </cell>
          <cell r="D485" t="str">
            <v>Rośniak Tadeusz</v>
          </cell>
          <cell r="E485" t="str">
            <v xml:space="preserve">ul.Rzeczna 3  Czeszewo </v>
          </cell>
          <cell r="F485" t="str">
            <v>62-322 Orzechowo</v>
          </cell>
          <cell r="G485" t="str">
            <v>Miłosław</v>
          </cell>
          <cell r="H485" t="str">
            <v>Miłosław</v>
          </cell>
          <cell r="I485" t="str">
            <v>Czeszewo</v>
          </cell>
          <cell r="J485" t="str">
            <v>167 m3</v>
          </cell>
          <cell r="K485">
            <v>0.4</v>
          </cell>
          <cell r="L485" t="str">
            <v>r</v>
          </cell>
          <cell r="M485" t="str">
            <v>IV</v>
          </cell>
          <cell r="N485" t="str">
            <v>b</v>
          </cell>
          <cell r="O485" t="str">
            <v>D</v>
          </cell>
          <cell r="Q485" t="str">
            <v>Czeszewo</v>
          </cell>
          <cell r="R485" t="str">
            <v>rIVD</v>
          </cell>
          <cell r="S485" t="str">
            <v/>
          </cell>
          <cell r="T485" t="str">
            <v/>
          </cell>
          <cell r="U485" t="str">
            <v/>
          </cell>
          <cell r="V485">
            <v>1.5</v>
          </cell>
          <cell r="W485">
            <v>0.6</v>
          </cell>
          <cell r="X485">
            <v>37.19</v>
          </cell>
          <cell r="Y485">
            <v>22.31</v>
          </cell>
          <cell r="Z485">
            <v>1</v>
          </cell>
          <cell r="AA485" t="str">
            <v>r1IVb</v>
          </cell>
        </row>
        <row r="486">
          <cell r="A486" t="str">
            <v>3255.1</v>
          </cell>
          <cell r="B486">
            <v>3255</v>
          </cell>
          <cell r="C486">
            <v>1</v>
          </cell>
          <cell r="D486" t="str">
            <v>Suchorski Kazimierz</v>
          </cell>
          <cell r="E486" t="str">
            <v>Chlebowo 1</v>
          </cell>
          <cell r="F486" t="str">
            <v>62-320 Miłosław</v>
          </cell>
          <cell r="G486" t="str">
            <v>Miłosław</v>
          </cell>
          <cell r="H486" t="str">
            <v>Miłosław</v>
          </cell>
          <cell r="I486" t="str">
            <v>Czeszewo</v>
          </cell>
          <cell r="J486" t="str">
            <v>145 j</v>
          </cell>
          <cell r="K486">
            <v>1</v>
          </cell>
          <cell r="L486" t="str">
            <v>r</v>
          </cell>
          <cell r="M486" t="str">
            <v>IV</v>
          </cell>
          <cell r="N486" t="str">
            <v>b</v>
          </cell>
          <cell r="O486" t="str">
            <v>D</v>
          </cell>
          <cell r="P486" t="str">
            <v>brak użytkownika</v>
          </cell>
          <cell r="Q486" t="str">
            <v>Spławik</v>
          </cell>
          <cell r="R486" t="str">
            <v>rIVD</v>
          </cell>
          <cell r="S486" t="str">
            <v/>
          </cell>
          <cell r="T486" t="str">
            <v/>
          </cell>
          <cell r="U486" t="str">
            <v/>
          </cell>
          <cell r="V486">
            <v>1.5</v>
          </cell>
          <cell r="W486">
            <v>1.5</v>
          </cell>
          <cell r="X486">
            <v>37.19</v>
          </cell>
          <cell r="Y486">
            <v>55.79</v>
          </cell>
          <cell r="Z486">
            <v>1</v>
          </cell>
          <cell r="AA486" t="str">
            <v>r1IVb</v>
          </cell>
        </row>
        <row r="487">
          <cell r="A487" t="str">
            <v>1426.1</v>
          </cell>
          <cell r="B487">
            <v>1426</v>
          </cell>
          <cell r="C487">
            <v>1</v>
          </cell>
          <cell r="D487" t="str">
            <v>Biesiedin Aleksander</v>
          </cell>
          <cell r="E487" t="str">
            <v>Mikuszewo 31</v>
          </cell>
          <cell r="F487" t="str">
            <v>62-320 Miłosław</v>
          </cell>
          <cell r="G487" t="str">
            <v>Miłosław</v>
          </cell>
          <cell r="H487" t="str">
            <v>Miłosław</v>
          </cell>
          <cell r="I487" t="str">
            <v>Czeszewo</v>
          </cell>
          <cell r="J487" t="str">
            <v>106 h</v>
          </cell>
          <cell r="K487">
            <v>0.68</v>
          </cell>
          <cell r="L487" t="str">
            <v>ł</v>
          </cell>
          <cell r="M487" t="str">
            <v>V</v>
          </cell>
          <cell r="O487" t="str">
            <v>D</v>
          </cell>
          <cell r="Q487" t="str">
            <v>Spławik</v>
          </cell>
          <cell r="R487" t="str">
            <v>łVD</v>
          </cell>
          <cell r="S487" t="str">
            <v/>
          </cell>
          <cell r="T487" t="str">
            <v/>
          </cell>
          <cell r="U487" t="str">
            <v/>
          </cell>
          <cell r="V487">
            <v>1.25</v>
          </cell>
          <cell r="W487">
            <v>0.85</v>
          </cell>
          <cell r="X487">
            <v>37.19</v>
          </cell>
          <cell r="Y487">
            <v>31.61</v>
          </cell>
          <cell r="Z487">
            <v>1</v>
          </cell>
          <cell r="AA487" t="str">
            <v>ł1V</v>
          </cell>
        </row>
        <row r="488">
          <cell r="A488" t="str">
            <v>1426.2</v>
          </cell>
          <cell r="B488">
            <v>1426</v>
          </cell>
          <cell r="C488">
            <v>2</v>
          </cell>
          <cell r="D488" t="str">
            <v>Biesiedin Aleksander</v>
          </cell>
          <cell r="E488" t="str">
            <v>Mikuszewo 31</v>
          </cell>
          <cell r="F488" t="str">
            <v>62-320 Miłosław</v>
          </cell>
          <cell r="G488" t="str">
            <v>Miłosław</v>
          </cell>
          <cell r="H488" t="str">
            <v>Miłosław</v>
          </cell>
          <cell r="I488" t="str">
            <v>Czeszewo</v>
          </cell>
          <cell r="J488" t="str">
            <v>106 i</v>
          </cell>
          <cell r="K488">
            <v>0.71</v>
          </cell>
          <cell r="L488" t="str">
            <v>r</v>
          </cell>
          <cell r="M488" t="str">
            <v>V</v>
          </cell>
          <cell r="O488" t="str">
            <v>D</v>
          </cell>
          <cell r="Q488" t="str">
            <v>Spławik</v>
          </cell>
          <cell r="R488" t="str">
            <v>rVD</v>
          </cell>
          <cell r="S488" t="str">
            <v/>
          </cell>
          <cell r="T488" t="str">
            <v/>
          </cell>
          <cell r="U488" t="str">
            <v/>
          </cell>
          <cell r="V488">
            <v>1.25</v>
          </cell>
          <cell r="W488">
            <v>0.89</v>
          </cell>
          <cell r="X488">
            <v>37.19</v>
          </cell>
          <cell r="Y488">
            <v>33.1</v>
          </cell>
          <cell r="Z488">
            <v>1</v>
          </cell>
          <cell r="AA488" t="str">
            <v>r1V</v>
          </cell>
        </row>
        <row r="489">
          <cell r="A489" t="str">
            <v>.1</v>
          </cell>
          <cell r="C489">
            <v>1</v>
          </cell>
          <cell r="D489" t="str">
            <v>brak</v>
          </cell>
          <cell r="H489" t="str">
            <v>Miłosław</v>
          </cell>
          <cell r="I489" t="str">
            <v>Czeszewo</v>
          </cell>
          <cell r="J489" t="str">
            <v>179 j</v>
          </cell>
          <cell r="K489">
            <v>0.5</v>
          </cell>
          <cell r="L489" t="str">
            <v>ł</v>
          </cell>
          <cell r="M489" t="str">
            <v>V</v>
          </cell>
          <cell r="O489" t="str">
            <v>F</v>
          </cell>
          <cell r="P489" t="str">
            <v>brak użytkownika</v>
          </cell>
          <cell r="Q489" t="str">
            <v>Warta</v>
          </cell>
          <cell r="R489" t="str">
            <v>łVF</v>
          </cell>
          <cell r="S489">
            <v>1</v>
          </cell>
          <cell r="T489" t="str">
            <v>ł1V</v>
          </cell>
          <cell r="U489">
            <v>0.1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1</v>
          </cell>
          <cell r="AA489" t="str">
            <v>ł1V</v>
          </cell>
        </row>
        <row r="490">
          <cell r="A490" t="str">
            <v>.2</v>
          </cell>
          <cell r="C490">
            <v>2</v>
          </cell>
          <cell r="D490" t="str">
            <v>brak</v>
          </cell>
          <cell r="H490" t="str">
            <v>Miłosław</v>
          </cell>
          <cell r="I490" t="str">
            <v>Czeszewo</v>
          </cell>
          <cell r="J490" t="str">
            <v>182 j</v>
          </cell>
          <cell r="K490">
            <v>0.19</v>
          </cell>
          <cell r="L490" t="str">
            <v>ł</v>
          </cell>
          <cell r="M490" t="str">
            <v>V</v>
          </cell>
          <cell r="O490" t="str">
            <v>F</v>
          </cell>
          <cell r="P490" t="str">
            <v>niecka terenowa, zacienienie</v>
          </cell>
          <cell r="Q490" t="str">
            <v>Warta</v>
          </cell>
          <cell r="R490" t="str">
            <v>łVF</v>
          </cell>
          <cell r="S490">
            <v>1</v>
          </cell>
          <cell r="T490" t="str">
            <v>ł1V</v>
          </cell>
          <cell r="U490">
            <v>0.04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1</v>
          </cell>
          <cell r="AA490" t="str">
            <v>ł1V</v>
          </cell>
        </row>
        <row r="491">
          <cell r="A491" t="str">
            <v>.3</v>
          </cell>
          <cell r="C491">
            <v>3</v>
          </cell>
          <cell r="D491" t="str">
            <v>brak</v>
          </cell>
          <cell r="H491" t="str">
            <v>Miłosław</v>
          </cell>
          <cell r="I491" t="str">
            <v>Czeszewo</v>
          </cell>
          <cell r="J491" t="str">
            <v>183 b</v>
          </cell>
          <cell r="K491">
            <v>1</v>
          </cell>
          <cell r="L491" t="str">
            <v>ł</v>
          </cell>
          <cell r="M491" t="str">
            <v>V</v>
          </cell>
          <cell r="O491" t="str">
            <v>F</v>
          </cell>
          <cell r="P491" t="str">
            <v>trawozbiory</v>
          </cell>
          <cell r="Q491" t="str">
            <v>Warta</v>
          </cell>
          <cell r="R491" t="str">
            <v>łVF</v>
          </cell>
          <cell r="S491">
            <v>1</v>
          </cell>
          <cell r="T491" t="str">
            <v>ł1V</v>
          </cell>
          <cell r="U491">
            <v>0.2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1</v>
          </cell>
          <cell r="AA491" t="str">
            <v>ł1V</v>
          </cell>
        </row>
        <row r="492">
          <cell r="A492" t="str">
            <v>.4</v>
          </cell>
          <cell r="C492">
            <v>4</v>
          </cell>
          <cell r="D492" t="str">
            <v>brak</v>
          </cell>
          <cell r="H492" t="str">
            <v>Miłosław</v>
          </cell>
          <cell r="I492" t="str">
            <v>Czeszewo</v>
          </cell>
          <cell r="J492" t="str">
            <v>183 b</v>
          </cell>
          <cell r="K492">
            <v>0.55000000000000004</v>
          </cell>
          <cell r="L492" t="str">
            <v>ł</v>
          </cell>
          <cell r="M492" t="str">
            <v>V</v>
          </cell>
          <cell r="O492" t="str">
            <v>F</v>
          </cell>
          <cell r="P492" t="str">
            <v>odnow. naturalne</v>
          </cell>
          <cell r="Q492" t="str">
            <v>Warta</v>
          </cell>
          <cell r="R492" t="str">
            <v>łVF</v>
          </cell>
          <cell r="S492">
            <v>1</v>
          </cell>
          <cell r="T492" t="str">
            <v>ł1V</v>
          </cell>
          <cell r="U492">
            <v>0.11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1</v>
          </cell>
          <cell r="AA492" t="str">
            <v>ł1V</v>
          </cell>
        </row>
        <row r="493">
          <cell r="A493" t="str">
            <v>.5</v>
          </cell>
          <cell r="C493">
            <v>5</v>
          </cell>
          <cell r="D493" t="str">
            <v>brak</v>
          </cell>
          <cell r="H493" t="str">
            <v>Miłosław</v>
          </cell>
          <cell r="I493" t="str">
            <v>Czeszewo</v>
          </cell>
          <cell r="J493" t="str">
            <v>183 h</v>
          </cell>
          <cell r="K493">
            <v>0.82</v>
          </cell>
          <cell r="L493" t="str">
            <v>ł</v>
          </cell>
          <cell r="M493" t="str">
            <v>V</v>
          </cell>
          <cell r="O493" t="str">
            <v>F</v>
          </cell>
          <cell r="P493" t="str">
            <v>zabagnione</v>
          </cell>
          <cell r="Q493" t="str">
            <v>Warta</v>
          </cell>
          <cell r="R493" t="str">
            <v>łVF</v>
          </cell>
          <cell r="S493">
            <v>1</v>
          </cell>
          <cell r="T493" t="str">
            <v>ł1V</v>
          </cell>
          <cell r="U493">
            <v>0.16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1</v>
          </cell>
          <cell r="AA493" t="str">
            <v>ł1V</v>
          </cell>
        </row>
        <row r="494">
          <cell r="A494" t="str">
            <v>.6</v>
          </cell>
          <cell r="C494">
            <v>6</v>
          </cell>
          <cell r="D494" t="str">
            <v>brak</v>
          </cell>
          <cell r="H494" t="str">
            <v>Miłosław</v>
          </cell>
          <cell r="I494" t="str">
            <v>Czeszewo</v>
          </cell>
          <cell r="J494" t="str">
            <v>183 l</v>
          </cell>
          <cell r="K494">
            <v>0.3</v>
          </cell>
          <cell r="L494" t="str">
            <v>ł</v>
          </cell>
          <cell r="M494" t="str">
            <v>V</v>
          </cell>
          <cell r="O494" t="str">
            <v>F</v>
          </cell>
          <cell r="P494" t="str">
            <v>trawozbiory</v>
          </cell>
          <cell r="Q494" t="str">
            <v>Warta</v>
          </cell>
          <cell r="R494" t="str">
            <v>łVF</v>
          </cell>
          <cell r="S494">
            <v>1</v>
          </cell>
          <cell r="T494" t="str">
            <v>ł1V</v>
          </cell>
          <cell r="U494">
            <v>0.06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1</v>
          </cell>
          <cell r="AA494" t="str">
            <v>ł1V</v>
          </cell>
        </row>
        <row r="495">
          <cell r="A495" t="str">
            <v>.7</v>
          </cell>
          <cell r="C495">
            <v>7</v>
          </cell>
          <cell r="D495" t="str">
            <v>brak</v>
          </cell>
          <cell r="H495" t="str">
            <v>Miłosław</v>
          </cell>
          <cell r="I495" t="str">
            <v>Czeszewo</v>
          </cell>
          <cell r="J495" t="str">
            <v>187 t</v>
          </cell>
          <cell r="K495">
            <v>0.68</v>
          </cell>
          <cell r="L495" t="str">
            <v>ł</v>
          </cell>
          <cell r="M495" t="str">
            <v>V</v>
          </cell>
          <cell r="O495" t="str">
            <v>F</v>
          </cell>
          <cell r="Q495" t="str">
            <v>Warta</v>
          </cell>
          <cell r="R495" t="str">
            <v>łVF</v>
          </cell>
          <cell r="S495">
            <v>1</v>
          </cell>
          <cell r="T495" t="str">
            <v>ł1V</v>
          </cell>
          <cell r="U495">
            <v>0.14000000000000001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1</v>
          </cell>
          <cell r="AA495" t="str">
            <v>ł1V</v>
          </cell>
        </row>
        <row r="496">
          <cell r="A496" t="str">
            <v>.8</v>
          </cell>
          <cell r="C496">
            <v>8</v>
          </cell>
          <cell r="D496" t="str">
            <v>brak</v>
          </cell>
          <cell r="H496" t="str">
            <v>Miłosław</v>
          </cell>
          <cell r="I496" t="str">
            <v>Czeszewo</v>
          </cell>
          <cell r="J496" t="str">
            <v>189 c</v>
          </cell>
          <cell r="K496">
            <v>0.97</v>
          </cell>
          <cell r="L496" t="str">
            <v>ł</v>
          </cell>
          <cell r="M496" t="str">
            <v>V</v>
          </cell>
          <cell r="O496" t="str">
            <v>F</v>
          </cell>
          <cell r="P496" t="str">
            <v>trawozbiory</v>
          </cell>
          <cell r="Q496" t="str">
            <v>Warta</v>
          </cell>
          <cell r="R496" t="str">
            <v>łVF</v>
          </cell>
          <cell r="S496">
            <v>1</v>
          </cell>
          <cell r="T496" t="str">
            <v>ł1V</v>
          </cell>
          <cell r="U496">
            <v>0.19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1</v>
          </cell>
          <cell r="AA496" t="str">
            <v>ł1V</v>
          </cell>
        </row>
        <row r="497">
          <cell r="A497" t="str">
            <v>.9</v>
          </cell>
          <cell r="C497">
            <v>9</v>
          </cell>
          <cell r="D497" t="str">
            <v>brak</v>
          </cell>
          <cell r="H497" t="str">
            <v>Miłosław</v>
          </cell>
          <cell r="I497" t="str">
            <v>Czeszewo</v>
          </cell>
          <cell r="J497" t="str">
            <v>127 b</v>
          </cell>
          <cell r="K497">
            <v>2.27</v>
          </cell>
          <cell r="L497" t="str">
            <v>p</v>
          </cell>
          <cell r="M497" t="str">
            <v>V</v>
          </cell>
          <cell r="O497" t="str">
            <v>F</v>
          </cell>
          <cell r="Q497" t="str">
            <v>Sarnice</v>
          </cell>
          <cell r="R497" t="str">
            <v>pVF</v>
          </cell>
          <cell r="S497">
            <v>1</v>
          </cell>
          <cell r="T497" t="str">
            <v>p1V</v>
          </cell>
          <cell r="U497">
            <v>0.45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1</v>
          </cell>
          <cell r="AA497" t="str">
            <v>p1V</v>
          </cell>
        </row>
        <row r="498">
          <cell r="A498" t="str">
            <v>.10</v>
          </cell>
          <cell r="C498">
            <v>10</v>
          </cell>
          <cell r="D498" t="str">
            <v>brak</v>
          </cell>
          <cell r="H498" t="str">
            <v>Miłosław</v>
          </cell>
          <cell r="I498" t="str">
            <v>Czeszewo</v>
          </cell>
          <cell r="J498" t="str">
            <v>127 j1</v>
          </cell>
          <cell r="K498">
            <v>0.5</v>
          </cell>
          <cell r="L498" t="str">
            <v>r</v>
          </cell>
          <cell r="M498" t="str">
            <v>V</v>
          </cell>
          <cell r="O498" t="str">
            <v>F</v>
          </cell>
          <cell r="P498" t="str">
            <v>2,0 zalesiono w 2000 r.</v>
          </cell>
          <cell r="Q498" t="str">
            <v>Spławik</v>
          </cell>
          <cell r="R498" t="str">
            <v>rVF</v>
          </cell>
          <cell r="S498">
            <v>1</v>
          </cell>
          <cell r="T498" t="str">
            <v>r1V</v>
          </cell>
          <cell r="U498">
            <v>0.18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1</v>
          </cell>
          <cell r="AA498" t="str">
            <v>r1V</v>
          </cell>
        </row>
        <row r="499">
          <cell r="A499" t="str">
            <v>1434.1</v>
          </cell>
          <cell r="B499">
            <v>1434</v>
          </cell>
          <cell r="C499">
            <v>1</v>
          </cell>
          <cell r="D499" t="str">
            <v>Dolata Roman</v>
          </cell>
          <cell r="E499" t="str">
            <v>ul.Miłosławska18 Czeszewo</v>
          </cell>
          <cell r="F499" t="str">
            <v>62-322 Orzechowo</v>
          </cell>
          <cell r="G499" t="str">
            <v>Miłosław</v>
          </cell>
          <cell r="H499" t="str">
            <v>Miłosław</v>
          </cell>
          <cell r="I499" t="str">
            <v>Czeszewo</v>
          </cell>
          <cell r="J499" t="str">
            <v>127 j1</v>
          </cell>
          <cell r="K499">
            <v>3.07</v>
          </cell>
          <cell r="L499" t="str">
            <v>r</v>
          </cell>
          <cell r="M499" t="str">
            <v>V</v>
          </cell>
          <cell r="O499" t="str">
            <v>D</v>
          </cell>
          <cell r="Q499" t="str">
            <v>Spławik</v>
          </cell>
          <cell r="R499" t="str">
            <v>rVD</v>
          </cell>
          <cell r="S499" t="str">
            <v/>
          </cell>
          <cell r="T499" t="str">
            <v/>
          </cell>
          <cell r="U499" t="str">
            <v/>
          </cell>
          <cell r="V499">
            <v>1.25</v>
          </cell>
          <cell r="W499">
            <v>3.84</v>
          </cell>
          <cell r="X499">
            <v>37.19</v>
          </cell>
          <cell r="Y499">
            <v>142.81</v>
          </cell>
          <cell r="Z499">
            <v>1</v>
          </cell>
          <cell r="AA499" t="str">
            <v>r1V</v>
          </cell>
        </row>
        <row r="500">
          <cell r="A500" t="str">
            <v>1606.1</v>
          </cell>
          <cell r="B500">
            <v>1606</v>
          </cell>
          <cell r="C500">
            <v>1</v>
          </cell>
          <cell r="D500" t="str">
            <v>Durczak Zbigniew</v>
          </cell>
          <cell r="E500" t="str">
            <v>Chlebowo 31</v>
          </cell>
          <cell r="F500" t="str">
            <v>62-320 Miłosław</v>
          </cell>
          <cell r="G500" t="str">
            <v>Miłosław</v>
          </cell>
          <cell r="H500" t="str">
            <v>Miłosław</v>
          </cell>
          <cell r="I500" t="str">
            <v>Czeszewo</v>
          </cell>
          <cell r="J500" t="str">
            <v>124 g1</v>
          </cell>
          <cell r="K500">
            <v>1.5</v>
          </cell>
          <cell r="L500" t="str">
            <v>ł</v>
          </cell>
          <cell r="M500" t="str">
            <v>V</v>
          </cell>
          <cell r="O500" t="str">
            <v>D</v>
          </cell>
          <cell r="Q500" t="str">
            <v>Spławik</v>
          </cell>
          <cell r="R500" t="str">
            <v>łVD</v>
          </cell>
          <cell r="S500" t="str">
            <v/>
          </cell>
          <cell r="T500" t="str">
            <v/>
          </cell>
          <cell r="U500" t="str">
            <v/>
          </cell>
          <cell r="V500">
            <v>1.25</v>
          </cell>
          <cell r="W500">
            <v>1.88</v>
          </cell>
          <cell r="X500">
            <v>37.19</v>
          </cell>
          <cell r="Y500">
            <v>69.92</v>
          </cell>
          <cell r="Z500">
            <v>1</v>
          </cell>
          <cell r="AA500" t="str">
            <v>ł1V</v>
          </cell>
        </row>
        <row r="501">
          <cell r="A501" t="str">
            <v>823.1</v>
          </cell>
          <cell r="B501">
            <v>823</v>
          </cell>
          <cell r="C501">
            <v>1</v>
          </cell>
          <cell r="D501" t="str">
            <v>Koło Łowieckie nr 475</v>
          </cell>
          <cell r="E501" t="str">
            <v xml:space="preserve">ul.Promienista 27 </v>
          </cell>
          <cell r="F501" t="str">
            <v>60-288 Poznań</v>
          </cell>
          <cell r="G501" t="str">
            <v>Poznań</v>
          </cell>
          <cell r="H501" t="str">
            <v>Miłosław</v>
          </cell>
          <cell r="I501" t="str">
            <v>Czeszewo</v>
          </cell>
          <cell r="J501" t="str">
            <v>124 g1</v>
          </cell>
          <cell r="K501">
            <v>2.5499999999999998</v>
          </cell>
          <cell r="L501" t="str">
            <v>ł</v>
          </cell>
          <cell r="M501" t="str">
            <v>V</v>
          </cell>
          <cell r="O501" t="str">
            <v>E</v>
          </cell>
          <cell r="P501" t="str">
            <v>poletko zgryzowe</v>
          </cell>
          <cell r="Q501" t="str">
            <v>Spławik</v>
          </cell>
          <cell r="R501" t="str">
            <v>łVE</v>
          </cell>
          <cell r="S501" t="str">
            <v/>
          </cell>
          <cell r="T501" t="str">
            <v/>
          </cell>
          <cell r="U501" t="str">
            <v/>
          </cell>
          <cell r="V501">
            <v>1.25</v>
          </cell>
          <cell r="W501">
            <v>0</v>
          </cell>
          <cell r="X501">
            <v>37.19</v>
          </cell>
          <cell r="Y501">
            <v>0</v>
          </cell>
          <cell r="Z501">
            <v>1</v>
          </cell>
          <cell r="AA501" t="str">
            <v>ł1V</v>
          </cell>
        </row>
        <row r="502">
          <cell r="A502" t="str">
            <v>823.2</v>
          </cell>
          <cell r="B502">
            <v>823</v>
          </cell>
          <cell r="C502">
            <v>2</v>
          </cell>
          <cell r="D502" t="str">
            <v>Koło Łowieckie nr 475</v>
          </cell>
          <cell r="E502" t="str">
            <v xml:space="preserve">ul.Promienista 27 </v>
          </cell>
          <cell r="F502" t="str">
            <v>60-288 Poznań</v>
          </cell>
          <cell r="G502" t="str">
            <v>Poznań</v>
          </cell>
          <cell r="H502" t="str">
            <v>Miłosław</v>
          </cell>
          <cell r="I502" t="str">
            <v>Czeszewo</v>
          </cell>
          <cell r="J502" t="str">
            <v>124 g1</v>
          </cell>
          <cell r="K502">
            <v>0.76</v>
          </cell>
          <cell r="L502" t="str">
            <v>ł</v>
          </cell>
          <cell r="M502" t="str">
            <v>V</v>
          </cell>
          <cell r="O502" t="str">
            <v>E</v>
          </cell>
          <cell r="Q502" t="str">
            <v>Spławik</v>
          </cell>
          <cell r="R502" t="str">
            <v>łVE</v>
          </cell>
          <cell r="S502" t="str">
            <v/>
          </cell>
          <cell r="T502" t="str">
            <v/>
          </cell>
          <cell r="U502" t="str">
            <v/>
          </cell>
          <cell r="V502">
            <v>1.25</v>
          </cell>
          <cell r="W502">
            <v>0.95</v>
          </cell>
          <cell r="X502">
            <v>37.19</v>
          </cell>
          <cell r="Y502">
            <v>35.33</v>
          </cell>
          <cell r="Z502">
            <v>1</v>
          </cell>
          <cell r="AA502" t="str">
            <v>ł1V</v>
          </cell>
        </row>
        <row r="503">
          <cell r="A503" t="str">
            <v>640.1</v>
          </cell>
          <cell r="B503">
            <v>640</v>
          </cell>
          <cell r="C503">
            <v>1</v>
          </cell>
          <cell r="D503" t="str">
            <v>Kupś Włodzimierz</v>
          </cell>
          <cell r="E503" t="str">
            <v>Szczodrzejewo 1</v>
          </cell>
          <cell r="F503" t="str">
            <v>62-322 Orzechowo</v>
          </cell>
          <cell r="G503" t="str">
            <v>Miłosław</v>
          </cell>
          <cell r="H503" t="str">
            <v>Miłosław</v>
          </cell>
          <cell r="I503" t="str">
            <v>Czeszewo</v>
          </cell>
          <cell r="J503" t="str">
            <v>161 a</v>
          </cell>
          <cell r="K503">
            <v>0.96</v>
          </cell>
          <cell r="L503" t="str">
            <v>ł</v>
          </cell>
          <cell r="M503" t="str">
            <v>V</v>
          </cell>
          <cell r="O503" t="str">
            <v>D</v>
          </cell>
          <cell r="Q503" t="str">
            <v>Spławik</v>
          </cell>
          <cell r="R503" t="str">
            <v>łVD</v>
          </cell>
          <cell r="S503" t="str">
            <v/>
          </cell>
          <cell r="T503" t="str">
            <v/>
          </cell>
          <cell r="U503" t="str">
            <v/>
          </cell>
          <cell r="V503">
            <v>1.25</v>
          </cell>
          <cell r="W503">
            <v>1.2</v>
          </cell>
          <cell r="X503">
            <v>37.19</v>
          </cell>
          <cell r="Y503">
            <v>44.63</v>
          </cell>
          <cell r="Z503">
            <v>1</v>
          </cell>
          <cell r="AA503" t="str">
            <v>ł1V</v>
          </cell>
        </row>
        <row r="504">
          <cell r="A504" t="str">
            <v>640.2</v>
          </cell>
          <cell r="B504">
            <v>640</v>
          </cell>
          <cell r="C504">
            <v>2</v>
          </cell>
          <cell r="D504" t="str">
            <v>Kupś Włodzimierz</v>
          </cell>
          <cell r="E504" t="str">
            <v>Szczodrzejewo 1</v>
          </cell>
          <cell r="F504" t="str">
            <v>62-322 Orzechowo</v>
          </cell>
          <cell r="G504" t="str">
            <v>Miłosław</v>
          </cell>
          <cell r="H504" t="str">
            <v>Miłosław</v>
          </cell>
          <cell r="I504" t="str">
            <v>Czeszewo</v>
          </cell>
          <cell r="J504" t="str">
            <v>161 b</v>
          </cell>
          <cell r="K504">
            <v>0.27</v>
          </cell>
          <cell r="L504" t="str">
            <v>r</v>
          </cell>
          <cell r="M504" t="str">
            <v>V</v>
          </cell>
          <cell r="O504" t="str">
            <v>D</v>
          </cell>
          <cell r="Q504" t="str">
            <v>Spławik</v>
          </cell>
          <cell r="R504" t="str">
            <v>rVD</v>
          </cell>
          <cell r="S504" t="str">
            <v/>
          </cell>
          <cell r="T504" t="str">
            <v/>
          </cell>
          <cell r="U504" t="str">
            <v/>
          </cell>
          <cell r="V504">
            <v>1.25</v>
          </cell>
          <cell r="W504">
            <v>0.34</v>
          </cell>
          <cell r="X504">
            <v>37.19</v>
          </cell>
          <cell r="Y504">
            <v>12.64</v>
          </cell>
          <cell r="Z504">
            <v>1</v>
          </cell>
          <cell r="AA504" t="str">
            <v>r1V</v>
          </cell>
        </row>
        <row r="505">
          <cell r="A505" t="str">
            <v>640.3</v>
          </cell>
          <cell r="B505">
            <v>640</v>
          </cell>
          <cell r="C505">
            <v>3</v>
          </cell>
          <cell r="D505" t="str">
            <v>Kupś Włodzimierz</v>
          </cell>
          <cell r="E505" t="str">
            <v>Szczodrzejewo 1</v>
          </cell>
          <cell r="F505" t="str">
            <v>62-322 Orzechowo</v>
          </cell>
          <cell r="G505" t="str">
            <v>Miłosław</v>
          </cell>
          <cell r="H505" t="str">
            <v>Miłosław</v>
          </cell>
          <cell r="I505" t="str">
            <v>Czeszewo</v>
          </cell>
          <cell r="J505" t="str">
            <v>162 a</v>
          </cell>
          <cell r="K505">
            <v>0.11</v>
          </cell>
          <cell r="L505" t="str">
            <v>s</v>
          </cell>
          <cell r="M505" t="str">
            <v>V</v>
          </cell>
          <cell r="O505" t="str">
            <v>D</v>
          </cell>
          <cell r="Q505" t="str">
            <v>Spławik</v>
          </cell>
          <cell r="R505" t="str">
            <v>sVD</v>
          </cell>
          <cell r="S505" t="str">
            <v/>
          </cell>
          <cell r="T505" t="str">
            <v/>
          </cell>
          <cell r="U505" t="str">
            <v/>
          </cell>
          <cell r="V505">
            <v>1.25</v>
          </cell>
          <cell r="W505">
            <v>0.14000000000000001</v>
          </cell>
          <cell r="X505">
            <v>37.19</v>
          </cell>
          <cell r="Y505">
            <v>5.21</v>
          </cell>
          <cell r="Z505">
            <v>1</v>
          </cell>
          <cell r="AA505" t="str">
            <v>s1V</v>
          </cell>
        </row>
        <row r="506">
          <cell r="A506" t="str">
            <v>663.1</v>
          </cell>
          <cell r="B506">
            <v>663</v>
          </cell>
          <cell r="C506">
            <v>1</v>
          </cell>
          <cell r="D506" t="str">
            <v>Marciniak Roman</v>
          </cell>
          <cell r="E506" t="str">
            <v xml:space="preserve">ul.Rzeczna 3  Czeszewo </v>
          </cell>
          <cell r="F506" t="str">
            <v>62-322 Orzechowo</v>
          </cell>
          <cell r="G506" t="str">
            <v>Miłosław</v>
          </cell>
          <cell r="H506" t="str">
            <v>Miłosław</v>
          </cell>
          <cell r="I506" t="str">
            <v>Czeszewo</v>
          </cell>
          <cell r="J506" t="str">
            <v>166 j</v>
          </cell>
          <cell r="K506">
            <v>0.08</v>
          </cell>
          <cell r="L506" t="str">
            <v>r</v>
          </cell>
          <cell r="M506" t="str">
            <v>V</v>
          </cell>
          <cell r="O506" t="str">
            <v>A</v>
          </cell>
          <cell r="Q506" t="str">
            <v>Czeszewo</v>
          </cell>
          <cell r="R506" t="str">
            <v>rVA</v>
          </cell>
          <cell r="S506">
            <v>1</v>
          </cell>
          <cell r="T506" t="str">
            <v>r1V</v>
          </cell>
          <cell r="U506">
            <v>0.03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1</v>
          </cell>
          <cell r="AA506" t="str">
            <v>r1V</v>
          </cell>
        </row>
        <row r="507">
          <cell r="A507" t="str">
            <v>663.2</v>
          </cell>
          <cell r="B507">
            <v>663</v>
          </cell>
          <cell r="C507">
            <v>2</v>
          </cell>
          <cell r="D507" t="str">
            <v>Marciniak Roman</v>
          </cell>
          <cell r="E507" t="str">
            <v xml:space="preserve">ul.Rzeczna 3  Czeszewo </v>
          </cell>
          <cell r="F507" t="str">
            <v>62-322 Orzechowo</v>
          </cell>
          <cell r="G507" t="str">
            <v>Miłosław</v>
          </cell>
          <cell r="H507" t="str">
            <v>Miłosław</v>
          </cell>
          <cell r="I507" t="str">
            <v>Czeszewo</v>
          </cell>
          <cell r="J507" t="str">
            <v>167 d</v>
          </cell>
          <cell r="K507">
            <v>0.96</v>
          </cell>
          <cell r="L507" t="str">
            <v>r</v>
          </cell>
          <cell r="M507" t="str">
            <v>V</v>
          </cell>
          <cell r="O507" t="str">
            <v>A</v>
          </cell>
          <cell r="Q507" t="str">
            <v>Czeszewo</v>
          </cell>
          <cell r="R507" t="str">
            <v>rVA</v>
          </cell>
          <cell r="S507">
            <v>1</v>
          </cell>
          <cell r="T507" t="str">
            <v>r1V</v>
          </cell>
          <cell r="U507">
            <v>0.34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1</v>
          </cell>
          <cell r="AA507" t="str">
            <v>r1V</v>
          </cell>
        </row>
        <row r="508">
          <cell r="A508" t="str">
            <v>664.1</v>
          </cell>
          <cell r="B508">
            <v>664</v>
          </cell>
          <cell r="C508">
            <v>1</v>
          </cell>
          <cell r="D508" t="str">
            <v>Marciniak Zenon</v>
          </cell>
          <cell r="E508" t="str">
            <v>L-ctwo Spławik</v>
          </cell>
          <cell r="F508" t="str">
            <v>62-320 Miłosław</v>
          </cell>
          <cell r="G508" t="str">
            <v>Miłosław</v>
          </cell>
          <cell r="H508" t="str">
            <v>Miłosław</v>
          </cell>
          <cell r="I508" t="str">
            <v>Czeszewo</v>
          </cell>
          <cell r="J508" t="str">
            <v>119 a</v>
          </cell>
          <cell r="K508">
            <v>2.4</v>
          </cell>
          <cell r="L508" t="str">
            <v>r</v>
          </cell>
          <cell r="M508" t="str">
            <v>V</v>
          </cell>
          <cell r="O508" t="str">
            <v>B</v>
          </cell>
          <cell r="Q508" t="str">
            <v>Spławik</v>
          </cell>
          <cell r="R508" t="str">
            <v>rVB</v>
          </cell>
          <cell r="S508" t="str">
            <v/>
          </cell>
          <cell r="T508" t="str">
            <v/>
          </cell>
          <cell r="U508" t="str">
            <v/>
          </cell>
          <cell r="V508">
            <v>0.5</v>
          </cell>
          <cell r="W508">
            <v>1.2</v>
          </cell>
          <cell r="X508">
            <v>37.19</v>
          </cell>
          <cell r="Y508">
            <v>44.63</v>
          </cell>
          <cell r="Z508">
            <v>1</v>
          </cell>
          <cell r="AA508" t="str">
            <v>r1V</v>
          </cell>
        </row>
        <row r="509">
          <cell r="A509" t="str">
            <v>664.2</v>
          </cell>
          <cell r="B509">
            <v>664</v>
          </cell>
          <cell r="C509">
            <v>2</v>
          </cell>
          <cell r="D509" t="str">
            <v>Marciniak Zenon</v>
          </cell>
          <cell r="E509" t="str">
            <v>L-ctwo Spławik</v>
          </cell>
          <cell r="F509" t="str">
            <v>62-320 Miłosław</v>
          </cell>
          <cell r="G509" t="str">
            <v>Miłosław</v>
          </cell>
          <cell r="H509" t="str">
            <v>Miłosław</v>
          </cell>
          <cell r="I509" t="str">
            <v>Czeszewo</v>
          </cell>
          <cell r="J509" t="str">
            <v>120 a3</v>
          </cell>
          <cell r="K509">
            <v>0.34</v>
          </cell>
          <cell r="L509" t="str">
            <v>r</v>
          </cell>
          <cell r="M509" t="str">
            <v>V</v>
          </cell>
          <cell r="O509" t="str">
            <v>A</v>
          </cell>
          <cell r="Q509" t="str">
            <v>Spławik</v>
          </cell>
          <cell r="R509" t="str">
            <v>rVA</v>
          </cell>
          <cell r="S509">
            <v>1</v>
          </cell>
          <cell r="T509" t="str">
            <v>r1V</v>
          </cell>
          <cell r="U509">
            <v>0.12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1</v>
          </cell>
          <cell r="AA509" t="str">
            <v>r1V</v>
          </cell>
        </row>
        <row r="510">
          <cell r="A510" t="str">
            <v>856.1</v>
          </cell>
          <cell r="B510">
            <v>856</v>
          </cell>
          <cell r="C510">
            <v>1</v>
          </cell>
          <cell r="D510" t="str">
            <v>Musielak Andrzej</v>
          </cell>
          <cell r="E510" t="str">
            <v xml:space="preserve">ul.Szkolna 22               Czeszewo </v>
          </cell>
          <cell r="F510" t="str">
            <v>62-322 Orzechowo</v>
          </cell>
          <cell r="G510" t="str">
            <v>Miłosław</v>
          </cell>
          <cell r="H510" t="str">
            <v>Miłosław</v>
          </cell>
          <cell r="I510" t="str">
            <v>Czeszewo</v>
          </cell>
          <cell r="J510" t="str">
            <v>166 i</v>
          </cell>
          <cell r="K510">
            <v>0.06</v>
          </cell>
          <cell r="L510" t="str">
            <v>s</v>
          </cell>
          <cell r="M510" t="str">
            <v>V</v>
          </cell>
          <cell r="O510" t="str">
            <v>A</v>
          </cell>
          <cell r="Q510" t="str">
            <v>Czeszewo</v>
          </cell>
          <cell r="R510" t="str">
            <v>sVA</v>
          </cell>
          <cell r="S510">
            <v>1</v>
          </cell>
          <cell r="T510" t="str">
            <v>s1V</v>
          </cell>
          <cell r="U510">
            <v>0.02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</v>
          </cell>
          <cell r="AA510" t="str">
            <v>s1V</v>
          </cell>
        </row>
        <row r="511">
          <cell r="A511" t="str">
            <v>871.1</v>
          </cell>
          <cell r="B511">
            <v>871</v>
          </cell>
          <cell r="C511">
            <v>1</v>
          </cell>
          <cell r="D511" t="str">
            <v>Musielak Weronika</v>
          </cell>
          <cell r="E511" t="str">
            <v xml:space="preserve">ul.Szkolna 17              Czeszewo </v>
          </cell>
          <cell r="F511" t="str">
            <v>62-322 Orzechowo</v>
          </cell>
          <cell r="G511" t="str">
            <v>Miłosław</v>
          </cell>
          <cell r="H511" t="str">
            <v>Miłosław</v>
          </cell>
          <cell r="I511" t="str">
            <v>Czeszewo</v>
          </cell>
          <cell r="J511" t="str">
            <v>166 m</v>
          </cell>
          <cell r="K511">
            <v>0.31</v>
          </cell>
          <cell r="L511" t="str">
            <v>r</v>
          </cell>
          <cell r="M511" t="str">
            <v>V</v>
          </cell>
          <cell r="O511" t="str">
            <v>A</v>
          </cell>
          <cell r="Q511" t="str">
            <v>Czeszewo</v>
          </cell>
          <cell r="R511" t="str">
            <v>rVA</v>
          </cell>
          <cell r="S511">
            <v>1</v>
          </cell>
          <cell r="T511" t="str">
            <v>r1V</v>
          </cell>
          <cell r="U511">
            <v>0.11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 t="str">
            <v>r1V</v>
          </cell>
        </row>
        <row r="512">
          <cell r="A512" t="str">
            <v>888.1</v>
          </cell>
          <cell r="B512">
            <v>888</v>
          </cell>
          <cell r="C512">
            <v>1</v>
          </cell>
          <cell r="D512" t="str">
            <v>Olejniczak Czesława</v>
          </cell>
          <cell r="E512" t="str">
            <v>Oś.Łokietka 1/3</v>
          </cell>
          <cell r="F512" t="str">
            <v>62-320 Miłosław</v>
          </cell>
          <cell r="G512" t="str">
            <v>Miłosław</v>
          </cell>
          <cell r="H512" t="str">
            <v>Miłosław</v>
          </cell>
          <cell r="I512" t="str">
            <v>Czeszewo</v>
          </cell>
          <cell r="J512" t="str">
            <v>119 a</v>
          </cell>
          <cell r="K512">
            <v>0.5</v>
          </cell>
          <cell r="L512" t="str">
            <v>r</v>
          </cell>
          <cell r="M512" t="str">
            <v>V</v>
          </cell>
          <cell r="O512" t="str">
            <v>A</v>
          </cell>
          <cell r="Q512" t="str">
            <v>Spławik</v>
          </cell>
          <cell r="R512" t="str">
            <v>rVA</v>
          </cell>
          <cell r="S512">
            <v>1</v>
          </cell>
          <cell r="T512" t="str">
            <v>r1V</v>
          </cell>
          <cell r="U512">
            <v>0.18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1</v>
          </cell>
          <cell r="AA512" t="str">
            <v>r1V</v>
          </cell>
        </row>
        <row r="513">
          <cell r="A513" t="str">
            <v>688.1</v>
          </cell>
          <cell r="B513">
            <v>688</v>
          </cell>
          <cell r="C513">
            <v>1</v>
          </cell>
          <cell r="D513" t="str">
            <v>Robak Jan</v>
          </cell>
          <cell r="E513" t="str">
            <v xml:space="preserve">ul.Szkolna 22 Czeszewo </v>
          </cell>
          <cell r="F513" t="str">
            <v>62-322 Orzechowo</v>
          </cell>
          <cell r="G513" t="str">
            <v>Miłosław</v>
          </cell>
          <cell r="H513" t="str">
            <v>Miłosław</v>
          </cell>
          <cell r="I513" t="str">
            <v>Czeszewo</v>
          </cell>
          <cell r="J513" t="str">
            <v>167 m2</v>
          </cell>
          <cell r="K513">
            <v>0.57999999999999996</v>
          </cell>
          <cell r="L513" t="str">
            <v>r</v>
          </cell>
          <cell r="M513" t="str">
            <v>V</v>
          </cell>
          <cell r="O513" t="str">
            <v>A</v>
          </cell>
          <cell r="Q513" t="str">
            <v>Czeszewo</v>
          </cell>
          <cell r="R513" t="str">
            <v>rVA</v>
          </cell>
          <cell r="S513">
            <v>1</v>
          </cell>
          <cell r="T513" t="str">
            <v>r1V</v>
          </cell>
          <cell r="U513">
            <v>0.2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1</v>
          </cell>
          <cell r="AA513" t="str">
            <v>r1V</v>
          </cell>
        </row>
        <row r="514">
          <cell r="A514" t="str">
            <v>688.2</v>
          </cell>
          <cell r="B514">
            <v>688</v>
          </cell>
          <cell r="C514">
            <v>2</v>
          </cell>
          <cell r="D514" t="str">
            <v>Robak Jan</v>
          </cell>
          <cell r="E514" t="str">
            <v xml:space="preserve">ul.Szkolna 22 Czeszewo </v>
          </cell>
          <cell r="F514" t="str">
            <v>62-322 Orzechowo</v>
          </cell>
          <cell r="G514" t="str">
            <v>Miłosław</v>
          </cell>
          <cell r="H514" t="str">
            <v>Miłosław</v>
          </cell>
          <cell r="I514" t="str">
            <v>Czeszewo</v>
          </cell>
          <cell r="J514" t="str">
            <v>167 m4</v>
          </cell>
          <cell r="K514">
            <v>0.64</v>
          </cell>
          <cell r="L514" t="str">
            <v>r</v>
          </cell>
          <cell r="M514" t="str">
            <v>V</v>
          </cell>
          <cell r="O514" t="str">
            <v>A</v>
          </cell>
          <cell r="Q514" t="str">
            <v>Czeszewo</v>
          </cell>
          <cell r="R514" t="str">
            <v>rVA</v>
          </cell>
          <cell r="S514">
            <v>1</v>
          </cell>
          <cell r="T514" t="str">
            <v>r1V</v>
          </cell>
          <cell r="U514">
            <v>0.22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1</v>
          </cell>
          <cell r="AA514" t="str">
            <v>r1V</v>
          </cell>
        </row>
        <row r="515">
          <cell r="A515" t="str">
            <v>688.3</v>
          </cell>
          <cell r="B515">
            <v>688</v>
          </cell>
          <cell r="C515">
            <v>3</v>
          </cell>
          <cell r="D515" t="str">
            <v>Robak Jan</v>
          </cell>
          <cell r="E515" t="str">
            <v xml:space="preserve">ul.Szkolna 22 Czeszewo </v>
          </cell>
          <cell r="F515" t="str">
            <v>62-322 Orzechowo</v>
          </cell>
          <cell r="G515" t="str">
            <v>Miłosław</v>
          </cell>
          <cell r="H515" t="str">
            <v>Miłosław</v>
          </cell>
          <cell r="I515" t="str">
            <v>Czeszewo</v>
          </cell>
          <cell r="J515" t="str">
            <v>166 i</v>
          </cell>
          <cell r="K515">
            <v>7.0000000000000007E-2</v>
          </cell>
          <cell r="L515" t="str">
            <v>s</v>
          </cell>
          <cell r="M515" t="str">
            <v>V</v>
          </cell>
          <cell r="O515" t="str">
            <v>A</v>
          </cell>
          <cell r="Q515" t="str">
            <v>Czeszewo</v>
          </cell>
          <cell r="R515" t="str">
            <v>sVA</v>
          </cell>
          <cell r="S515">
            <v>1</v>
          </cell>
          <cell r="T515" t="str">
            <v>s1V</v>
          </cell>
          <cell r="U515">
            <v>0.02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1</v>
          </cell>
          <cell r="AA515" t="str">
            <v>s1V</v>
          </cell>
        </row>
        <row r="516">
          <cell r="A516" t="str">
            <v>687.1</v>
          </cell>
          <cell r="B516">
            <v>687</v>
          </cell>
          <cell r="C516">
            <v>1</v>
          </cell>
          <cell r="D516" t="str">
            <v>Rośniak Tadeusz</v>
          </cell>
          <cell r="E516" t="str">
            <v xml:space="preserve">ul.Rzeczna 3  Czeszewo </v>
          </cell>
          <cell r="F516" t="str">
            <v>62-322 Orzechowo</v>
          </cell>
          <cell r="G516" t="str">
            <v>Miłosław</v>
          </cell>
          <cell r="H516" t="str">
            <v>Miłosław</v>
          </cell>
          <cell r="I516" t="str">
            <v>Czeszewo</v>
          </cell>
          <cell r="J516" t="str">
            <v>166 j</v>
          </cell>
          <cell r="K516">
            <v>0.2</v>
          </cell>
          <cell r="L516" t="str">
            <v>r</v>
          </cell>
          <cell r="M516" t="str">
            <v>V</v>
          </cell>
          <cell r="O516" t="str">
            <v>D</v>
          </cell>
          <cell r="Q516" t="str">
            <v>Czeszewo</v>
          </cell>
          <cell r="R516" t="str">
            <v>rVD</v>
          </cell>
          <cell r="S516" t="str">
            <v/>
          </cell>
          <cell r="T516" t="str">
            <v/>
          </cell>
          <cell r="U516" t="str">
            <v/>
          </cell>
          <cell r="V516">
            <v>1.25</v>
          </cell>
          <cell r="W516">
            <v>0.25</v>
          </cell>
          <cell r="X516">
            <v>37.19</v>
          </cell>
          <cell r="Y516">
            <v>9.3000000000000007</v>
          </cell>
          <cell r="Z516">
            <v>1</v>
          </cell>
          <cell r="AA516" t="str">
            <v>r1V</v>
          </cell>
        </row>
        <row r="517">
          <cell r="A517" t="str">
            <v>1537.1</v>
          </cell>
          <cell r="B517">
            <v>1537</v>
          </cell>
          <cell r="C517">
            <v>1</v>
          </cell>
          <cell r="D517" t="str">
            <v>Stachowska Regina</v>
          </cell>
          <cell r="E517" t="str">
            <v xml:space="preserve">Szczodrzejewo 2 </v>
          </cell>
          <cell r="F517" t="str">
            <v>62-322 Orzechowo</v>
          </cell>
          <cell r="G517" t="str">
            <v>Miłosław</v>
          </cell>
          <cell r="H517" t="str">
            <v>Miłosław</v>
          </cell>
          <cell r="I517" t="str">
            <v>Czeszewo</v>
          </cell>
          <cell r="J517" t="str">
            <v>154 f</v>
          </cell>
          <cell r="K517">
            <v>0.94</v>
          </cell>
          <cell r="L517" t="str">
            <v>ł</v>
          </cell>
          <cell r="M517" t="str">
            <v>V</v>
          </cell>
          <cell r="O517" t="str">
            <v>D</v>
          </cell>
          <cell r="Q517" t="str">
            <v>Spławik</v>
          </cell>
          <cell r="R517" t="str">
            <v>łVD</v>
          </cell>
          <cell r="S517" t="str">
            <v/>
          </cell>
          <cell r="T517" t="str">
            <v/>
          </cell>
          <cell r="U517" t="str">
            <v/>
          </cell>
          <cell r="V517">
            <v>1.25</v>
          </cell>
          <cell r="W517">
            <v>1.18</v>
          </cell>
          <cell r="X517">
            <v>37.19</v>
          </cell>
          <cell r="Y517">
            <v>43.88</v>
          </cell>
          <cell r="Z517">
            <v>1</v>
          </cell>
          <cell r="AA517" t="str">
            <v>ł1V</v>
          </cell>
        </row>
        <row r="518">
          <cell r="A518" t="str">
            <v>702.1</v>
          </cell>
          <cell r="B518">
            <v>702</v>
          </cell>
          <cell r="C518">
            <v>1</v>
          </cell>
          <cell r="D518" t="str">
            <v>Staszak Andrzej</v>
          </cell>
          <cell r="E518" t="str">
            <v>ul.Leśna 86 Czeszewo</v>
          </cell>
          <cell r="F518" t="str">
            <v>62-322 Orzechowo</v>
          </cell>
          <cell r="G518" t="str">
            <v>Miłosław</v>
          </cell>
          <cell r="H518" t="str">
            <v>Miłosław</v>
          </cell>
          <cell r="I518" t="str">
            <v>Czeszewo</v>
          </cell>
          <cell r="J518" t="str">
            <v>154 f</v>
          </cell>
          <cell r="K518">
            <v>1</v>
          </cell>
          <cell r="L518" t="str">
            <v>ł</v>
          </cell>
          <cell r="M518" t="str">
            <v>V</v>
          </cell>
          <cell r="O518" t="str">
            <v>A</v>
          </cell>
          <cell r="Q518" t="str">
            <v>Spławik</v>
          </cell>
          <cell r="R518" t="str">
            <v>łVA</v>
          </cell>
          <cell r="S518">
            <v>1</v>
          </cell>
          <cell r="T518" t="str">
            <v>ł1V</v>
          </cell>
          <cell r="U518">
            <v>0.2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1</v>
          </cell>
          <cell r="AA518" t="str">
            <v>ł1V</v>
          </cell>
        </row>
        <row r="519">
          <cell r="A519" t="str">
            <v>1880.1</v>
          </cell>
          <cell r="B519">
            <v>1880</v>
          </cell>
          <cell r="C519">
            <v>1</v>
          </cell>
          <cell r="D519" t="str">
            <v>Szczepaniak Eugeniusz</v>
          </cell>
          <cell r="E519" t="str">
            <v>ul.Leśna 57 Czeszewo</v>
          </cell>
          <cell r="F519" t="str">
            <v>62-322 Orzechowo</v>
          </cell>
          <cell r="G519" t="str">
            <v>Miłosław</v>
          </cell>
          <cell r="H519" t="str">
            <v>Miłosław</v>
          </cell>
          <cell r="I519" t="str">
            <v>Czeszewo</v>
          </cell>
          <cell r="J519" t="str">
            <v>127 j1</v>
          </cell>
          <cell r="K519">
            <v>2.0499999999999998</v>
          </cell>
          <cell r="L519" t="str">
            <v>r</v>
          </cell>
          <cell r="M519" t="str">
            <v>V</v>
          </cell>
          <cell r="O519" t="str">
            <v>D</v>
          </cell>
          <cell r="Q519" t="str">
            <v>Spławik</v>
          </cell>
          <cell r="R519" t="str">
            <v>rVD</v>
          </cell>
          <cell r="S519" t="str">
            <v/>
          </cell>
          <cell r="T519" t="str">
            <v/>
          </cell>
          <cell r="U519" t="str">
            <v/>
          </cell>
          <cell r="V519">
            <v>1.25</v>
          </cell>
          <cell r="W519">
            <v>2.56</v>
          </cell>
          <cell r="X519">
            <v>37.19</v>
          </cell>
          <cell r="Y519">
            <v>95.21</v>
          </cell>
          <cell r="Z519">
            <v>1</v>
          </cell>
          <cell r="AA519" t="str">
            <v>r1V</v>
          </cell>
        </row>
        <row r="520">
          <cell r="A520" t="str">
            <v>709.1</v>
          </cell>
          <cell r="B520">
            <v>709</v>
          </cell>
          <cell r="C520">
            <v>1</v>
          </cell>
          <cell r="D520" t="str">
            <v>Śremski Tadeusz</v>
          </cell>
          <cell r="E520" t="str">
            <v xml:space="preserve">ul.Szkolna 29/1 Czeszewo </v>
          </cell>
          <cell r="F520" t="str">
            <v>62-322 Orzechowo</v>
          </cell>
          <cell r="G520" t="str">
            <v>Miłosław</v>
          </cell>
          <cell r="H520" t="str">
            <v>Miłosław</v>
          </cell>
          <cell r="I520" t="str">
            <v>Czeszewo</v>
          </cell>
          <cell r="J520" t="str">
            <v>166 d1</v>
          </cell>
          <cell r="K520">
            <v>2.36</v>
          </cell>
          <cell r="L520" t="str">
            <v>p</v>
          </cell>
          <cell r="M520" t="str">
            <v>V</v>
          </cell>
          <cell r="O520" t="str">
            <v>B</v>
          </cell>
          <cell r="Q520" t="str">
            <v>Czeszewo</v>
          </cell>
          <cell r="R520" t="str">
            <v>pVB</v>
          </cell>
          <cell r="S520" t="str">
            <v/>
          </cell>
          <cell r="T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37.19</v>
          </cell>
          <cell r="Y520">
            <v>0</v>
          </cell>
          <cell r="Z520">
            <v>1</v>
          </cell>
          <cell r="AA520" t="str">
            <v>p1V</v>
          </cell>
        </row>
        <row r="521">
          <cell r="A521" t="str">
            <v>.1</v>
          </cell>
          <cell r="C521">
            <v>1</v>
          </cell>
          <cell r="D521" t="str">
            <v>brak</v>
          </cell>
          <cell r="H521" t="str">
            <v>Miłosław</v>
          </cell>
          <cell r="I521" t="str">
            <v>Czeszewo</v>
          </cell>
          <cell r="J521" t="str">
            <v>181 b</v>
          </cell>
          <cell r="K521">
            <v>2.5499999999999998</v>
          </cell>
          <cell r="L521" t="str">
            <v>p</v>
          </cell>
          <cell r="M521" t="str">
            <v>VI</v>
          </cell>
          <cell r="O521" t="str">
            <v>F</v>
          </cell>
          <cell r="Q521" t="str">
            <v>Warta</v>
          </cell>
          <cell r="R521" t="str">
            <v>pVIF</v>
          </cell>
          <cell r="S521">
            <v>1</v>
          </cell>
          <cell r="T521" t="str">
            <v>p1VI</v>
          </cell>
          <cell r="U521">
            <v>0.38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1</v>
          </cell>
          <cell r="AA521" t="str">
            <v>p1VI</v>
          </cell>
        </row>
        <row r="522">
          <cell r="A522" t="str">
            <v>.2</v>
          </cell>
          <cell r="C522">
            <v>2</v>
          </cell>
          <cell r="D522" t="str">
            <v>brak</v>
          </cell>
          <cell r="H522" t="str">
            <v>Miłosław</v>
          </cell>
          <cell r="I522" t="str">
            <v>Czeszewo</v>
          </cell>
          <cell r="J522" t="str">
            <v>167 n</v>
          </cell>
          <cell r="K522">
            <v>0.02</v>
          </cell>
          <cell r="L522" t="str">
            <v>r</v>
          </cell>
          <cell r="M522" t="str">
            <v>VI</v>
          </cell>
          <cell r="O522" t="str">
            <v>F</v>
          </cell>
          <cell r="P522" t="str">
            <v>brak użytkownika</v>
          </cell>
          <cell r="Q522" t="str">
            <v>Czeszewo</v>
          </cell>
          <cell r="R522" t="str">
            <v>rVIF</v>
          </cell>
          <cell r="S522">
            <v>1</v>
          </cell>
          <cell r="T522" t="str">
            <v>r1VI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1</v>
          </cell>
          <cell r="AA522" t="str">
            <v>r1VI</v>
          </cell>
        </row>
        <row r="523">
          <cell r="A523" t="str">
            <v>.3</v>
          </cell>
          <cell r="C523">
            <v>3</v>
          </cell>
          <cell r="D523" t="str">
            <v>brak</v>
          </cell>
          <cell r="H523" t="str">
            <v>Miłosław</v>
          </cell>
          <cell r="I523" t="str">
            <v>Czeszewo</v>
          </cell>
          <cell r="J523" t="str">
            <v>167 o</v>
          </cell>
          <cell r="K523">
            <v>0.11</v>
          </cell>
          <cell r="L523" t="str">
            <v>r</v>
          </cell>
          <cell r="M523" t="str">
            <v>VI</v>
          </cell>
          <cell r="O523" t="str">
            <v>F</v>
          </cell>
          <cell r="P523" t="str">
            <v>brak użytkownika</v>
          </cell>
          <cell r="Q523" t="str">
            <v>Czeszewo</v>
          </cell>
          <cell r="R523" t="str">
            <v>rVIF</v>
          </cell>
          <cell r="S523">
            <v>1</v>
          </cell>
          <cell r="T523" t="str">
            <v>r1VI</v>
          </cell>
          <cell r="U523">
            <v>0.02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1</v>
          </cell>
          <cell r="AA523" t="str">
            <v>r1VI</v>
          </cell>
        </row>
        <row r="524">
          <cell r="A524" t="str">
            <v>.4</v>
          </cell>
          <cell r="C524">
            <v>4</v>
          </cell>
          <cell r="D524" t="str">
            <v>brak</v>
          </cell>
          <cell r="H524" t="str">
            <v>Miłosław</v>
          </cell>
          <cell r="I524" t="str">
            <v>Czeszewo</v>
          </cell>
          <cell r="J524" t="str">
            <v>162 c</v>
          </cell>
          <cell r="K524">
            <v>0.24</v>
          </cell>
          <cell r="L524" t="str">
            <v>s</v>
          </cell>
          <cell r="M524" t="str">
            <v>VI</v>
          </cell>
          <cell r="O524" t="str">
            <v>F</v>
          </cell>
          <cell r="P524" t="str">
            <v>nieuż. parking</v>
          </cell>
          <cell r="Q524" t="str">
            <v>Spławik</v>
          </cell>
          <cell r="R524" t="str">
            <v>sVIF</v>
          </cell>
          <cell r="S524">
            <v>1</v>
          </cell>
          <cell r="T524" t="str">
            <v>s1VI</v>
          </cell>
          <cell r="U524">
            <v>0.05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1</v>
          </cell>
          <cell r="AA524" t="str">
            <v>s1VI</v>
          </cell>
        </row>
        <row r="525">
          <cell r="A525" t="str">
            <v>823.1</v>
          </cell>
          <cell r="B525">
            <v>823</v>
          </cell>
          <cell r="C525">
            <v>1</v>
          </cell>
          <cell r="D525" t="str">
            <v>Koło Łowieckie nr 475</v>
          </cell>
          <cell r="E525" t="str">
            <v xml:space="preserve">ul.Promienista 27 </v>
          </cell>
          <cell r="F525" t="str">
            <v>60-288 Poznań</v>
          </cell>
          <cell r="G525" t="str">
            <v>Poznań</v>
          </cell>
          <cell r="H525" t="str">
            <v>Miłosław</v>
          </cell>
          <cell r="I525" t="str">
            <v>Czeszewo</v>
          </cell>
          <cell r="J525" t="str">
            <v>167 a</v>
          </cell>
          <cell r="K525">
            <v>1.04</v>
          </cell>
          <cell r="L525" t="str">
            <v>p</v>
          </cell>
          <cell r="M525" t="str">
            <v>VI</v>
          </cell>
          <cell r="O525" t="str">
            <v>E</v>
          </cell>
          <cell r="P525" t="str">
            <v>poletko zgryzowe</v>
          </cell>
          <cell r="Q525" t="str">
            <v>Czeszewo</v>
          </cell>
          <cell r="R525" t="str">
            <v>pVIE</v>
          </cell>
          <cell r="S525" t="str">
            <v/>
          </cell>
          <cell r="T525" t="str">
            <v/>
          </cell>
          <cell r="U525" t="str">
            <v/>
          </cell>
          <cell r="V525">
            <v>0.5</v>
          </cell>
          <cell r="W525">
            <v>0</v>
          </cell>
          <cell r="X525">
            <v>37.19</v>
          </cell>
          <cell r="Y525">
            <v>0</v>
          </cell>
          <cell r="Z525">
            <v>1</v>
          </cell>
          <cell r="AA525" t="str">
            <v>p1VI</v>
          </cell>
        </row>
        <row r="526">
          <cell r="A526" t="str">
            <v>823.2</v>
          </cell>
          <cell r="B526">
            <v>823</v>
          </cell>
          <cell r="C526">
            <v>2</v>
          </cell>
          <cell r="D526" t="str">
            <v>Koło Łowieckie nr 475</v>
          </cell>
          <cell r="E526" t="str">
            <v xml:space="preserve">ul.Promienista 27 </v>
          </cell>
          <cell r="F526" t="str">
            <v>60-288 Poznań</v>
          </cell>
          <cell r="G526" t="str">
            <v>Poznań</v>
          </cell>
          <cell r="H526" t="str">
            <v>Miłosław</v>
          </cell>
          <cell r="I526" t="str">
            <v>Czeszewo</v>
          </cell>
          <cell r="J526" t="str">
            <v>167 h</v>
          </cell>
          <cell r="K526">
            <v>1.28</v>
          </cell>
          <cell r="L526" t="str">
            <v>p</v>
          </cell>
          <cell r="M526" t="str">
            <v>VI</v>
          </cell>
          <cell r="O526" t="str">
            <v>E</v>
          </cell>
          <cell r="P526" t="str">
            <v>poletko zgryzowe</v>
          </cell>
          <cell r="Q526" t="str">
            <v>Czeszewo</v>
          </cell>
          <cell r="R526" t="str">
            <v>pVIE</v>
          </cell>
          <cell r="S526" t="str">
            <v/>
          </cell>
          <cell r="T526" t="str">
            <v/>
          </cell>
          <cell r="U526" t="str">
            <v/>
          </cell>
          <cell r="V526">
            <v>0.5</v>
          </cell>
          <cell r="W526">
            <v>0</v>
          </cell>
          <cell r="X526">
            <v>37.19</v>
          </cell>
          <cell r="Y526">
            <v>0</v>
          </cell>
          <cell r="Z526">
            <v>1</v>
          </cell>
          <cell r="AA526" t="str">
            <v>p1VI</v>
          </cell>
        </row>
        <row r="527">
          <cell r="A527" t="str">
            <v>637.1</v>
          </cell>
          <cell r="B527">
            <v>637</v>
          </cell>
          <cell r="C527">
            <v>1</v>
          </cell>
          <cell r="D527" t="str">
            <v>Królak Roman</v>
          </cell>
          <cell r="E527" t="str">
            <v>Szczodrzejewo 4</v>
          </cell>
          <cell r="F527" t="str">
            <v>62-322 Orzechowo</v>
          </cell>
          <cell r="G527" t="str">
            <v>Miłosław</v>
          </cell>
          <cell r="H527" t="str">
            <v>Miłosław</v>
          </cell>
          <cell r="I527" t="str">
            <v>Czeszewo</v>
          </cell>
          <cell r="J527" t="str">
            <v>163 a</v>
          </cell>
          <cell r="K527">
            <v>0.4</v>
          </cell>
          <cell r="L527" t="str">
            <v>ł</v>
          </cell>
          <cell r="M527" t="str">
            <v>VI</v>
          </cell>
          <cell r="O527" t="str">
            <v>D</v>
          </cell>
          <cell r="Q527" t="str">
            <v>Spławik</v>
          </cell>
          <cell r="R527" t="str">
            <v>łVID</v>
          </cell>
          <cell r="S527" t="str">
            <v/>
          </cell>
          <cell r="T527" t="str">
            <v/>
          </cell>
          <cell r="U527" t="str">
            <v/>
          </cell>
          <cell r="V527">
            <v>1</v>
          </cell>
          <cell r="W527">
            <v>0.4</v>
          </cell>
          <cell r="X527">
            <v>37.19</v>
          </cell>
          <cell r="Y527">
            <v>14.88</v>
          </cell>
          <cell r="Z527">
            <v>1</v>
          </cell>
          <cell r="AA527" t="str">
            <v>ł1VI</v>
          </cell>
        </row>
        <row r="528">
          <cell r="A528" t="str">
            <v>640.1</v>
          </cell>
          <cell r="B528">
            <v>640</v>
          </cell>
          <cell r="C528">
            <v>1</v>
          </cell>
          <cell r="D528" t="str">
            <v>Kupś Włodzimierz</v>
          </cell>
          <cell r="E528" t="str">
            <v>Szczodrzejewo 1</v>
          </cell>
          <cell r="F528" t="str">
            <v>62-322 Orzechowo</v>
          </cell>
          <cell r="G528" t="str">
            <v>Miłosław</v>
          </cell>
          <cell r="H528" t="str">
            <v>Miłosław</v>
          </cell>
          <cell r="I528" t="str">
            <v>Czeszewo</v>
          </cell>
          <cell r="J528" t="str">
            <v>161 d</v>
          </cell>
          <cell r="K528">
            <v>0.19</v>
          </cell>
          <cell r="L528" t="str">
            <v>r</v>
          </cell>
          <cell r="M528" t="str">
            <v>VI</v>
          </cell>
          <cell r="O528" t="str">
            <v>D</v>
          </cell>
          <cell r="Q528" t="str">
            <v>Spławik</v>
          </cell>
          <cell r="R528" t="str">
            <v>rVID</v>
          </cell>
          <cell r="S528" t="str">
            <v/>
          </cell>
          <cell r="T528" t="str">
            <v/>
          </cell>
          <cell r="U528" t="str">
            <v/>
          </cell>
          <cell r="V528">
            <v>1</v>
          </cell>
          <cell r="W528">
            <v>0.19</v>
          </cell>
          <cell r="X528">
            <v>37.19</v>
          </cell>
          <cell r="Y528">
            <v>7.07</v>
          </cell>
          <cell r="Z528">
            <v>1</v>
          </cell>
          <cell r="AA528" t="str">
            <v>r1VI</v>
          </cell>
        </row>
        <row r="529">
          <cell r="A529" t="str">
            <v>2183.1</v>
          </cell>
          <cell r="B529">
            <v>2183</v>
          </cell>
          <cell r="C529">
            <v>1</v>
          </cell>
          <cell r="D529" t="str">
            <v>Miśkiewicz Marek</v>
          </cell>
          <cell r="E529" t="str">
            <v>Szczonów 10</v>
          </cell>
          <cell r="F529" t="str">
            <v>63-210 Żerków</v>
          </cell>
          <cell r="G529" t="str">
            <v>Żerków</v>
          </cell>
          <cell r="H529" t="str">
            <v>Miłosław</v>
          </cell>
          <cell r="I529" t="str">
            <v>Czeszewo</v>
          </cell>
          <cell r="J529" t="str">
            <v>179 c</v>
          </cell>
          <cell r="K529">
            <v>0.4</v>
          </cell>
          <cell r="L529" t="str">
            <v>ł</v>
          </cell>
          <cell r="M529" t="str">
            <v>VI</v>
          </cell>
          <cell r="O529" t="str">
            <v>D</v>
          </cell>
          <cell r="Q529" t="str">
            <v>Warta</v>
          </cell>
          <cell r="R529" t="str">
            <v>łVID</v>
          </cell>
          <cell r="S529" t="str">
            <v/>
          </cell>
          <cell r="T529" t="str">
            <v/>
          </cell>
          <cell r="U529" t="str">
            <v/>
          </cell>
          <cell r="V529">
            <v>1</v>
          </cell>
          <cell r="W529">
            <v>0.4</v>
          </cell>
          <cell r="X529">
            <v>37.19</v>
          </cell>
          <cell r="Y529">
            <v>14.88</v>
          </cell>
          <cell r="Z529">
            <v>1</v>
          </cell>
          <cell r="AA529" t="str">
            <v>ł1VI</v>
          </cell>
        </row>
        <row r="530">
          <cell r="A530" t="str">
            <v>1524.1</v>
          </cell>
          <cell r="B530">
            <v>1524</v>
          </cell>
          <cell r="C530">
            <v>1</v>
          </cell>
          <cell r="D530" t="str">
            <v>Przybylski Wojciech</v>
          </cell>
          <cell r="E530" t="str">
            <v xml:space="preserve">Czeszewo </v>
          </cell>
          <cell r="F530" t="str">
            <v>62-322 Orzechowo</v>
          </cell>
          <cell r="G530" t="str">
            <v>Miłosław</v>
          </cell>
          <cell r="H530" t="str">
            <v>Miłosław</v>
          </cell>
          <cell r="I530" t="str">
            <v>Czeszewo</v>
          </cell>
          <cell r="J530" t="str">
            <v>166 a</v>
          </cell>
          <cell r="K530">
            <v>0.25</v>
          </cell>
          <cell r="L530" t="str">
            <v>r</v>
          </cell>
          <cell r="M530" t="str">
            <v>VI</v>
          </cell>
          <cell r="O530" t="str">
            <v>D</v>
          </cell>
          <cell r="Q530" t="str">
            <v>Czeszewo</v>
          </cell>
          <cell r="R530" t="str">
            <v>rVID</v>
          </cell>
          <cell r="S530" t="str">
            <v/>
          </cell>
          <cell r="T530" t="str">
            <v/>
          </cell>
          <cell r="U530" t="str">
            <v/>
          </cell>
          <cell r="V530">
            <v>1</v>
          </cell>
          <cell r="W530">
            <v>0.25</v>
          </cell>
          <cell r="X530">
            <v>37.19</v>
          </cell>
          <cell r="Y530">
            <v>9.3000000000000007</v>
          </cell>
          <cell r="Z530">
            <v>1</v>
          </cell>
          <cell r="AA530" t="str">
            <v>r1VI</v>
          </cell>
        </row>
        <row r="531">
          <cell r="A531" t="str">
            <v>688.1</v>
          </cell>
          <cell r="B531">
            <v>688</v>
          </cell>
          <cell r="C531">
            <v>1</v>
          </cell>
          <cell r="D531" t="str">
            <v>Robak Jan</v>
          </cell>
          <cell r="E531" t="str">
            <v xml:space="preserve">ul.Szkolna 22 Czeszewo </v>
          </cell>
          <cell r="F531" t="str">
            <v>62-322 Orzechowo</v>
          </cell>
          <cell r="G531" t="str">
            <v>Miłosław</v>
          </cell>
          <cell r="H531" t="str">
            <v>Miłosław</v>
          </cell>
          <cell r="I531" t="str">
            <v>Czeszewo</v>
          </cell>
          <cell r="J531" t="str">
            <v>167 l</v>
          </cell>
          <cell r="K531">
            <v>0.51</v>
          </cell>
          <cell r="L531" t="str">
            <v>ł</v>
          </cell>
          <cell r="M531" t="str">
            <v>VI</v>
          </cell>
          <cell r="O531" t="str">
            <v>B</v>
          </cell>
          <cell r="Q531" t="str">
            <v>Czeszewo</v>
          </cell>
          <cell r="R531" t="str">
            <v>łVIB</v>
          </cell>
          <cell r="S531" t="str">
            <v/>
          </cell>
          <cell r="T531" t="str">
            <v/>
          </cell>
          <cell r="U531" t="str">
            <v/>
          </cell>
          <cell r="V531">
            <v>0.5</v>
          </cell>
          <cell r="W531">
            <v>0.26</v>
          </cell>
          <cell r="X531">
            <v>37.19</v>
          </cell>
          <cell r="Y531">
            <v>9.67</v>
          </cell>
          <cell r="Z531">
            <v>1</v>
          </cell>
          <cell r="AA531" t="str">
            <v>ł1VI</v>
          </cell>
        </row>
        <row r="532">
          <cell r="A532" t="str">
            <v>688.2</v>
          </cell>
          <cell r="B532">
            <v>688</v>
          </cell>
          <cell r="C532">
            <v>2</v>
          </cell>
          <cell r="D532" t="str">
            <v>Robak Jan</v>
          </cell>
          <cell r="E532" t="str">
            <v xml:space="preserve">ul.Szkolna 22 Czeszewo </v>
          </cell>
          <cell r="F532" t="str">
            <v>62-322 Orzechowo</v>
          </cell>
          <cell r="G532" t="str">
            <v>Miłosław</v>
          </cell>
          <cell r="H532" t="str">
            <v>Miłosław</v>
          </cell>
          <cell r="I532" t="str">
            <v>Czeszewo</v>
          </cell>
          <cell r="J532" t="str">
            <v>167 m1</v>
          </cell>
          <cell r="K532">
            <v>0.22</v>
          </cell>
          <cell r="L532" t="str">
            <v>r</v>
          </cell>
          <cell r="M532" t="str">
            <v>VI</v>
          </cell>
          <cell r="O532" t="str">
            <v>B</v>
          </cell>
          <cell r="Q532" t="str">
            <v>Czeszewo</v>
          </cell>
          <cell r="R532" t="str">
            <v>rVIB</v>
          </cell>
          <cell r="S532" t="str">
            <v/>
          </cell>
          <cell r="T532" t="str">
            <v/>
          </cell>
          <cell r="U532" t="str">
            <v/>
          </cell>
          <cell r="V532">
            <v>0.5</v>
          </cell>
          <cell r="W532">
            <v>0.11</v>
          </cell>
          <cell r="X532">
            <v>37.19</v>
          </cell>
          <cell r="Y532">
            <v>4.09</v>
          </cell>
          <cell r="Z532">
            <v>1</v>
          </cell>
          <cell r="AA532" t="str">
            <v>r1VI</v>
          </cell>
        </row>
        <row r="533">
          <cell r="A533" t="str">
            <v>688.3</v>
          </cell>
          <cell r="B533">
            <v>688</v>
          </cell>
          <cell r="C533">
            <v>3</v>
          </cell>
          <cell r="D533" t="str">
            <v>Robak Jan</v>
          </cell>
          <cell r="E533" t="str">
            <v xml:space="preserve">ul.Szkolna 22 Czeszewo </v>
          </cell>
          <cell r="F533" t="str">
            <v>62-322 Orzechowo</v>
          </cell>
          <cell r="G533" t="str">
            <v>Miłosław</v>
          </cell>
          <cell r="H533" t="str">
            <v>Miłosław</v>
          </cell>
          <cell r="I533" t="str">
            <v>Czeszewo</v>
          </cell>
          <cell r="J533" t="str">
            <v>167 m5</v>
          </cell>
          <cell r="K533">
            <v>0.6</v>
          </cell>
          <cell r="L533" t="str">
            <v>r</v>
          </cell>
          <cell r="M533" t="str">
            <v>VI</v>
          </cell>
          <cell r="O533" t="str">
            <v>B</v>
          </cell>
          <cell r="Q533" t="str">
            <v>Czeszewo</v>
          </cell>
          <cell r="R533" t="str">
            <v>rVIB</v>
          </cell>
          <cell r="S533" t="str">
            <v/>
          </cell>
          <cell r="T533" t="str">
            <v/>
          </cell>
          <cell r="U533" t="str">
            <v/>
          </cell>
          <cell r="V533">
            <v>0.5</v>
          </cell>
          <cell r="W533">
            <v>0.3</v>
          </cell>
          <cell r="X533">
            <v>37.19</v>
          </cell>
          <cell r="Y533">
            <v>11.16</v>
          </cell>
          <cell r="Z533">
            <v>1</v>
          </cell>
          <cell r="AA533" t="str">
            <v>r1VI</v>
          </cell>
        </row>
        <row r="534">
          <cell r="A534" t="str">
            <v>709.1</v>
          </cell>
          <cell r="B534">
            <v>709</v>
          </cell>
          <cell r="C534">
            <v>1</v>
          </cell>
          <cell r="D534" t="str">
            <v>Śremski Tadeusz</v>
          </cell>
          <cell r="E534" t="str">
            <v xml:space="preserve">ul.Szkolna 29/1 Czeszewo </v>
          </cell>
          <cell r="F534" t="str">
            <v>62-322 Orzechowo</v>
          </cell>
          <cell r="G534" t="str">
            <v>Miłosław</v>
          </cell>
          <cell r="H534" t="str">
            <v>Miłosław</v>
          </cell>
          <cell r="I534" t="str">
            <v>Czeszewo</v>
          </cell>
          <cell r="J534" t="str">
            <v>162 f</v>
          </cell>
          <cell r="K534">
            <v>0.81</v>
          </cell>
          <cell r="L534" t="str">
            <v>ł</v>
          </cell>
          <cell r="M534" t="str">
            <v>VI</v>
          </cell>
          <cell r="O534" t="str">
            <v>B</v>
          </cell>
          <cell r="Q534" t="str">
            <v>Spławik</v>
          </cell>
          <cell r="R534" t="str">
            <v>łVIB</v>
          </cell>
          <cell r="S534" t="str">
            <v/>
          </cell>
          <cell r="T534" t="str">
            <v/>
          </cell>
          <cell r="U534" t="str">
            <v/>
          </cell>
          <cell r="V534">
            <v>0.5</v>
          </cell>
          <cell r="W534">
            <v>0.41</v>
          </cell>
          <cell r="X534">
            <v>37.19</v>
          </cell>
          <cell r="Y534">
            <v>15.25</v>
          </cell>
          <cell r="Z534">
            <v>1</v>
          </cell>
          <cell r="AA534" t="str">
            <v>ł1VI</v>
          </cell>
        </row>
        <row r="535">
          <cell r="A535" t="str">
            <v>709.2</v>
          </cell>
          <cell r="B535">
            <v>709</v>
          </cell>
          <cell r="C535">
            <v>2</v>
          </cell>
          <cell r="D535" t="str">
            <v>Śremski Tadeusz</v>
          </cell>
          <cell r="E535" t="str">
            <v xml:space="preserve">ul.Szkolna 29/1 Czeszewo </v>
          </cell>
          <cell r="F535" t="str">
            <v>62-322 Orzechowo</v>
          </cell>
          <cell r="G535" t="str">
            <v>Miłosław</v>
          </cell>
          <cell r="H535" t="str">
            <v>Miłosław</v>
          </cell>
          <cell r="I535" t="str">
            <v>Czeszewo</v>
          </cell>
          <cell r="J535" t="str">
            <v>166 d2</v>
          </cell>
          <cell r="K535">
            <v>3.31</v>
          </cell>
          <cell r="L535" t="str">
            <v>p</v>
          </cell>
          <cell r="M535" t="str">
            <v>VI</v>
          </cell>
          <cell r="O535" t="str">
            <v>B</v>
          </cell>
          <cell r="Q535" t="str">
            <v>Czeszewo</v>
          </cell>
          <cell r="R535" t="str">
            <v>pVIB</v>
          </cell>
          <cell r="S535" t="str">
            <v/>
          </cell>
          <cell r="T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37.19</v>
          </cell>
          <cell r="Y535">
            <v>0</v>
          </cell>
          <cell r="Z535">
            <v>1</v>
          </cell>
          <cell r="AA535" t="str">
            <v>p1VI</v>
          </cell>
        </row>
        <row r="536">
          <cell r="A536" t="str">
            <v>709.3</v>
          </cell>
          <cell r="B536">
            <v>709</v>
          </cell>
          <cell r="C536">
            <v>3</v>
          </cell>
          <cell r="D536" t="str">
            <v>Śremski Tadeusz</v>
          </cell>
          <cell r="E536" t="str">
            <v xml:space="preserve">ul.Szkolna 29/1 Czeszewo </v>
          </cell>
          <cell r="F536" t="str">
            <v>62-322 Orzechowo</v>
          </cell>
          <cell r="G536" t="str">
            <v>Miłosław</v>
          </cell>
          <cell r="H536" t="str">
            <v>Miłosław</v>
          </cell>
          <cell r="I536" t="str">
            <v>Czeszewo</v>
          </cell>
          <cell r="J536" t="str">
            <v>166 a</v>
          </cell>
          <cell r="K536">
            <v>1.54</v>
          </cell>
          <cell r="L536" t="str">
            <v>r</v>
          </cell>
          <cell r="M536" t="str">
            <v>VI</v>
          </cell>
          <cell r="O536" t="str">
            <v>B</v>
          </cell>
          <cell r="Q536" t="str">
            <v>Czeszewo</v>
          </cell>
          <cell r="R536" t="str">
            <v>rVIB</v>
          </cell>
          <cell r="S536" t="str">
            <v/>
          </cell>
          <cell r="T536" t="str">
            <v/>
          </cell>
          <cell r="U536" t="str">
            <v/>
          </cell>
          <cell r="V536">
            <v>0.5</v>
          </cell>
          <cell r="W536">
            <v>0.77</v>
          </cell>
          <cell r="X536">
            <v>37.19</v>
          </cell>
          <cell r="Y536">
            <v>28.64</v>
          </cell>
          <cell r="Z536">
            <v>1</v>
          </cell>
          <cell r="AA536" t="str">
            <v>r1VI</v>
          </cell>
        </row>
        <row r="537">
          <cell r="A537" t="str">
            <v>709.4</v>
          </cell>
          <cell r="B537">
            <v>709</v>
          </cell>
          <cell r="C537">
            <v>4</v>
          </cell>
          <cell r="D537" t="str">
            <v>Śremski Tadeusz</v>
          </cell>
          <cell r="E537" t="str">
            <v xml:space="preserve">ul.Szkolna 29/1 Czeszewo </v>
          </cell>
          <cell r="F537" t="str">
            <v>62-322 Orzechowo</v>
          </cell>
          <cell r="G537" t="str">
            <v>Miłosław</v>
          </cell>
          <cell r="H537" t="str">
            <v>Miłosław</v>
          </cell>
          <cell r="I537" t="str">
            <v>Czeszewo</v>
          </cell>
          <cell r="J537" t="str">
            <v>166 c</v>
          </cell>
          <cell r="K537">
            <v>0.14000000000000001</v>
          </cell>
          <cell r="L537" t="str">
            <v>s</v>
          </cell>
          <cell r="M537" t="str">
            <v>VI</v>
          </cell>
          <cell r="O537" t="str">
            <v>B</v>
          </cell>
          <cell r="P537" t="str">
            <v>podklasa b ?</v>
          </cell>
          <cell r="Q537" t="str">
            <v>Czeszewo</v>
          </cell>
          <cell r="R537" t="str">
            <v>sVIB</v>
          </cell>
          <cell r="S537" t="str">
            <v/>
          </cell>
          <cell r="T537" t="str">
            <v/>
          </cell>
          <cell r="U537" t="str">
            <v/>
          </cell>
          <cell r="V537">
            <v>0.5</v>
          </cell>
          <cell r="W537">
            <v>7.0000000000000007E-2</v>
          </cell>
          <cell r="X537">
            <v>37.19</v>
          </cell>
          <cell r="Y537">
            <v>2.6</v>
          </cell>
          <cell r="Z537">
            <v>1</v>
          </cell>
          <cell r="AA537" t="str">
            <v>s1VI</v>
          </cell>
        </row>
        <row r="538">
          <cell r="A538" t="str">
            <v>2177.1</v>
          </cell>
          <cell r="B538">
            <v>2177</v>
          </cell>
          <cell r="C538">
            <v>1</v>
          </cell>
          <cell r="D538" t="str">
            <v>Banaszak Marian</v>
          </cell>
          <cell r="E538" t="str">
            <v>Rudki 16</v>
          </cell>
          <cell r="F538" t="str">
            <v>62-320 Miłosław</v>
          </cell>
          <cell r="G538" t="str">
            <v>Miłosław</v>
          </cell>
          <cell r="H538" t="str">
            <v>Miłosław</v>
          </cell>
          <cell r="I538" t="str">
            <v>Gorzyce</v>
          </cell>
          <cell r="J538" t="str">
            <v>38 j2</v>
          </cell>
          <cell r="K538">
            <v>7.0000000000000007E-2</v>
          </cell>
          <cell r="L538" t="str">
            <v>r</v>
          </cell>
          <cell r="M538" t="str">
            <v>IV</v>
          </cell>
          <cell r="N538" t="str">
            <v>b</v>
          </cell>
          <cell r="O538" t="str">
            <v>D</v>
          </cell>
          <cell r="Q538" t="str">
            <v>Sarnice</v>
          </cell>
          <cell r="R538" t="str">
            <v>rIVD</v>
          </cell>
          <cell r="S538" t="str">
            <v/>
          </cell>
          <cell r="T538" t="str">
            <v/>
          </cell>
          <cell r="U538" t="str">
            <v/>
          </cell>
          <cell r="V538">
            <v>1.5</v>
          </cell>
          <cell r="W538">
            <v>0.11</v>
          </cell>
          <cell r="X538">
            <v>37.19</v>
          </cell>
          <cell r="Y538">
            <v>4.09</v>
          </cell>
          <cell r="Z538">
            <v>1</v>
          </cell>
          <cell r="AA538" t="str">
            <v>r1IVb</v>
          </cell>
        </row>
        <row r="539">
          <cell r="A539" t="str">
            <v>.1</v>
          </cell>
          <cell r="C539">
            <v>1</v>
          </cell>
          <cell r="D539" t="str">
            <v>brak</v>
          </cell>
          <cell r="H539" t="str">
            <v>Miłosław</v>
          </cell>
          <cell r="I539" t="str">
            <v>Gorzyce</v>
          </cell>
          <cell r="J539" t="str">
            <v>30 n1</v>
          </cell>
          <cell r="K539">
            <v>1.99</v>
          </cell>
          <cell r="L539" t="str">
            <v>r</v>
          </cell>
          <cell r="M539" t="str">
            <v>IV</v>
          </cell>
          <cell r="N539" t="str">
            <v>a</v>
          </cell>
          <cell r="O539" t="str">
            <v>F</v>
          </cell>
          <cell r="Q539" t="str">
            <v>Sarnice</v>
          </cell>
          <cell r="R539" t="str">
            <v>rIVF</v>
          </cell>
          <cell r="S539">
            <v>1</v>
          </cell>
          <cell r="T539" t="str">
            <v>r1IVa</v>
          </cell>
          <cell r="U539">
            <v>2.19</v>
          </cell>
          <cell r="V539">
            <v>0</v>
          </cell>
          <cell r="W539">
            <v>0</v>
          </cell>
          <cell r="X539">
            <v>37.19</v>
          </cell>
          <cell r="Y539">
            <v>0</v>
          </cell>
          <cell r="Z539">
            <v>1</v>
          </cell>
          <cell r="AA539" t="str">
            <v>r1IVa</v>
          </cell>
        </row>
        <row r="540">
          <cell r="A540" t="str">
            <v>.2</v>
          </cell>
          <cell r="C540">
            <v>2</v>
          </cell>
          <cell r="D540" t="str">
            <v>brak</v>
          </cell>
          <cell r="H540" t="str">
            <v>Miłosław</v>
          </cell>
          <cell r="I540" t="str">
            <v>Gorzyce</v>
          </cell>
          <cell r="J540" t="str">
            <v>30 n2</v>
          </cell>
          <cell r="K540">
            <v>2.42</v>
          </cell>
          <cell r="L540" t="str">
            <v>r</v>
          </cell>
          <cell r="M540" t="str">
            <v>IV</v>
          </cell>
          <cell r="N540" t="str">
            <v>b</v>
          </cell>
          <cell r="O540" t="str">
            <v>F</v>
          </cell>
          <cell r="Q540" t="str">
            <v>Sarnice</v>
          </cell>
          <cell r="R540" t="str">
            <v>rIVF</v>
          </cell>
          <cell r="S540">
            <v>1</v>
          </cell>
          <cell r="T540" t="str">
            <v>r1IVb</v>
          </cell>
          <cell r="U540">
            <v>1.94</v>
          </cell>
          <cell r="V540">
            <v>0</v>
          </cell>
          <cell r="W540">
            <v>0</v>
          </cell>
          <cell r="X540">
            <v>37.19</v>
          </cell>
          <cell r="Y540">
            <v>0</v>
          </cell>
          <cell r="Z540">
            <v>1</v>
          </cell>
          <cell r="AA540" t="str">
            <v>r1IVb</v>
          </cell>
        </row>
        <row r="541">
          <cell r="A541" t="str">
            <v>2177.1</v>
          </cell>
          <cell r="B541">
            <v>2177</v>
          </cell>
          <cell r="C541">
            <v>1</v>
          </cell>
          <cell r="D541" t="str">
            <v>Banaszak Marian</v>
          </cell>
          <cell r="E541" t="str">
            <v>Rudki 16</v>
          </cell>
          <cell r="F541" t="str">
            <v>62-320 Miłosław</v>
          </cell>
          <cell r="G541" t="str">
            <v>Miłosław</v>
          </cell>
          <cell r="H541" t="str">
            <v>Miłosław</v>
          </cell>
          <cell r="I541" t="str">
            <v>Gorzyce</v>
          </cell>
          <cell r="J541" t="str">
            <v>38 j1</v>
          </cell>
          <cell r="K541">
            <v>1</v>
          </cell>
          <cell r="L541" t="str">
            <v>r</v>
          </cell>
          <cell r="M541" t="str">
            <v>V</v>
          </cell>
          <cell r="O541" t="str">
            <v>D</v>
          </cell>
          <cell r="Q541" t="str">
            <v>Sarnice</v>
          </cell>
          <cell r="R541" t="str">
            <v>rVD</v>
          </cell>
          <cell r="S541" t="str">
            <v/>
          </cell>
          <cell r="T541" t="str">
            <v/>
          </cell>
          <cell r="U541" t="str">
            <v/>
          </cell>
          <cell r="V541">
            <v>1.25</v>
          </cell>
          <cell r="W541">
            <v>1.25</v>
          </cell>
          <cell r="X541">
            <v>37.19</v>
          </cell>
          <cell r="Y541">
            <v>46.49</v>
          </cell>
          <cell r="Z541">
            <v>1</v>
          </cell>
          <cell r="AA541" t="str">
            <v>r1V</v>
          </cell>
        </row>
        <row r="542">
          <cell r="A542" t="str">
            <v>2177.2</v>
          </cell>
          <cell r="B542">
            <v>2177</v>
          </cell>
          <cell r="C542">
            <v>2</v>
          </cell>
          <cell r="D542" t="str">
            <v>Banaszak Marian</v>
          </cell>
          <cell r="E542" t="str">
            <v>Rudki 16</v>
          </cell>
          <cell r="F542" t="str">
            <v>62-320 Miłosław</v>
          </cell>
          <cell r="G542" t="str">
            <v>Miłosław</v>
          </cell>
          <cell r="H542" t="str">
            <v>Miłosław</v>
          </cell>
          <cell r="I542" t="str">
            <v>Gorzyce</v>
          </cell>
          <cell r="J542" t="str">
            <v>38 i</v>
          </cell>
          <cell r="K542">
            <v>0.14000000000000001</v>
          </cell>
          <cell r="L542" t="str">
            <v>s</v>
          </cell>
          <cell r="M542" t="str">
            <v>V</v>
          </cell>
          <cell r="O542" t="str">
            <v>D</v>
          </cell>
          <cell r="Q542" t="str">
            <v>Sarnice</v>
          </cell>
          <cell r="R542" t="str">
            <v>sVD</v>
          </cell>
          <cell r="S542" t="str">
            <v/>
          </cell>
          <cell r="T542" t="str">
            <v/>
          </cell>
          <cell r="U542" t="str">
            <v/>
          </cell>
          <cell r="V542">
            <v>1.25</v>
          </cell>
          <cell r="W542">
            <v>0.18</v>
          </cell>
          <cell r="X542">
            <v>37.19</v>
          </cell>
          <cell r="Y542">
            <v>6.69</v>
          </cell>
          <cell r="Z542">
            <v>1</v>
          </cell>
          <cell r="AA542" t="str">
            <v>s1V</v>
          </cell>
        </row>
        <row r="543">
          <cell r="A543" t="str">
            <v>.1</v>
          </cell>
          <cell r="C543">
            <v>1</v>
          </cell>
          <cell r="D543" t="str">
            <v>brak</v>
          </cell>
          <cell r="H543" t="str">
            <v>Miłosław</v>
          </cell>
          <cell r="I543" t="str">
            <v>Gorzyce</v>
          </cell>
          <cell r="J543" t="str">
            <v>30 g</v>
          </cell>
          <cell r="K543">
            <v>0.84</v>
          </cell>
          <cell r="L543" t="str">
            <v>p</v>
          </cell>
          <cell r="M543" t="str">
            <v>V</v>
          </cell>
          <cell r="O543" t="str">
            <v>F</v>
          </cell>
          <cell r="Q543" t="str">
            <v>Sarnice</v>
          </cell>
          <cell r="R543" t="str">
            <v>pVF</v>
          </cell>
          <cell r="S543">
            <v>1</v>
          </cell>
          <cell r="T543" t="str">
            <v>p1V</v>
          </cell>
          <cell r="U543">
            <v>0.17</v>
          </cell>
          <cell r="V543">
            <v>0</v>
          </cell>
          <cell r="W543">
            <v>0</v>
          </cell>
          <cell r="X543">
            <v>37.19</v>
          </cell>
          <cell r="Y543">
            <v>0</v>
          </cell>
          <cell r="Z543">
            <v>1</v>
          </cell>
          <cell r="AA543" t="str">
            <v>p1V</v>
          </cell>
        </row>
        <row r="544">
          <cell r="A544" t="str">
            <v>.2</v>
          </cell>
          <cell r="C544">
            <v>2</v>
          </cell>
          <cell r="D544" t="str">
            <v>brak</v>
          </cell>
          <cell r="H544" t="str">
            <v>Miłosław</v>
          </cell>
          <cell r="I544" t="str">
            <v>Gorzyce</v>
          </cell>
          <cell r="J544" t="str">
            <v>30 n3</v>
          </cell>
          <cell r="K544">
            <v>1.24</v>
          </cell>
          <cell r="L544" t="str">
            <v>r</v>
          </cell>
          <cell r="M544" t="str">
            <v>V</v>
          </cell>
          <cell r="O544" t="str">
            <v>F</v>
          </cell>
          <cell r="Q544" t="str">
            <v>Sarnice</v>
          </cell>
          <cell r="R544" t="str">
            <v>rVF</v>
          </cell>
          <cell r="S544">
            <v>1</v>
          </cell>
          <cell r="T544" t="str">
            <v>r1V</v>
          </cell>
          <cell r="U544">
            <v>0.43</v>
          </cell>
          <cell r="V544">
            <v>0</v>
          </cell>
          <cell r="W544">
            <v>0</v>
          </cell>
          <cell r="X544">
            <v>37.19</v>
          </cell>
          <cell r="Y544">
            <v>0</v>
          </cell>
          <cell r="Z544">
            <v>1</v>
          </cell>
          <cell r="AA544" t="str">
            <v>r1V</v>
          </cell>
        </row>
        <row r="545">
          <cell r="A545" t="str">
            <v>.3</v>
          </cell>
          <cell r="C545">
            <v>3</v>
          </cell>
          <cell r="D545" t="str">
            <v>brak</v>
          </cell>
          <cell r="H545" t="str">
            <v>Miłosław</v>
          </cell>
          <cell r="I545" t="str">
            <v>Gorzyce</v>
          </cell>
          <cell r="J545" t="str">
            <v>30 n4</v>
          </cell>
          <cell r="K545">
            <v>1.79</v>
          </cell>
          <cell r="L545" t="str">
            <v>r</v>
          </cell>
          <cell r="M545" t="str">
            <v>VI</v>
          </cell>
          <cell r="O545" t="str">
            <v>F</v>
          </cell>
          <cell r="Q545" t="str">
            <v>Sarnice</v>
          </cell>
          <cell r="R545" t="str">
            <v>rVIF</v>
          </cell>
          <cell r="S545">
            <v>1</v>
          </cell>
          <cell r="T545" t="str">
            <v>r1VI</v>
          </cell>
          <cell r="U545">
            <v>0.36</v>
          </cell>
          <cell r="V545">
            <v>0</v>
          </cell>
          <cell r="W545">
            <v>0</v>
          </cell>
          <cell r="X545">
            <v>37.19</v>
          </cell>
          <cell r="Y545">
            <v>0</v>
          </cell>
          <cell r="Z545">
            <v>1</v>
          </cell>
          <cell r="AA545" t="str">
            <v>r1VI</v>
          </cell>
        </row>
        <row r="546">
          <cell r="A546" t="str">
            <v>.4</v>
          </cell>
          <cell r="C546">
            <v>4</v>
          </cell>
          <cell r="D546" t="str">
            <v>brak</v>
          </cell>
          <cell r="H546" t="str">
            <v>Miłosław</v>
          </cell>
          <cell r="I546" t="str">
            <v>Kozubiec</v>
          </cell>
          <cell r="J546" t="str">
            <v>39 a1</v>
          </cell>
          <cell r="K546">
            <v>0.53</v>
          </cell>
          <cell r="L546" t="str">
            <v>r</v>
          </cell>
          <cell r="M546" t="str">
            <v>IV</v>
          </cell>
          <cell r="N546" t="str">
            <v>a</v>
          </cell>
          <cell r="O546" t="str">
            <v>F</v>
          </cell>
          <cell r="Q546" t="str">
            <v>Sarnice</v>
          </cell>
          <cell r="R546" t="str">
            <v>rIVF</v>
          </cell>
          <cell r="S546">
            <v>1</v>
          </cell>
          <cell r="T546" t="str">
            <v>r1IVa</v>
          </cell>
          <cell r="U546">
            <v>0.57999999999999996</v>
          </cell>
          <cell r="V546">
            <v>0</v>
          </cell>
          <cell r="W546">
            <v>0</v>
          </cell>
          <cell r="X546">
            <v>37.19</v>
          </cell>
          <cell r="Y546">
            <v>0</v>
          </cell>
          <cell r="Z546">
            <v>1</v>
          </cell>
          <cell r="AA546" t="str">
            <v>r1IVa</v>
          </cell>
        </row>
        <row r="547">
          <cell r="A547" t="str">
            <v>1874.1</v>
          </cell>
          <cell r="B547">
            <v>1874</v>
          </cell>
          <cell r="C547">
            <v>1</v>
          </cell>
          <cell r="D547" t="str">
            <v>Przybylski Grzegorz</v>
          </cell>
          <cell r="E547" t="str">
            <v>Chlebowo 48</v>
          </cell>
          <cell r="F547" t="str">
            <v>62-320 Miłosław</v>
          </cell>
          <cell r="G547" t="str">
            <v>Miłosław</v>
          </cell>
          <cell r="H547" t="str">
            <v>Miłosław</v>
          </cell>
          <cell r="I547" t="str">
            <v>Kozubiec</v>
          </cell>
          <cell r="J547" t="str">
            <v>39 i1</v>
          </cell>
          <cell r="K547">
            <v>0.15</v>
          </cell>
          <cell r="L547" t="str">
            <v>r</v>
          </cell>
          <cell r="M547" t="str">
            <v>IV</v>
          </cell>
          <cell r="N547" t="str">
            <v>a</v>
          </cell>
          <cell r="O547" t="str">
            <v>D</v>
          </cell>
          <cell r="Q547" t="str">
            <v>Sarnice</v>
          </cell>
          <cell r="R547" t="str">
            <v>rIVD</v>
          </cell>
          <cell r="S547" t="str">
            <v/>
          </cell>
          <cell r="T547" t="str">
            <v/>
          </cell>
          <cell r="U547" t="str">
            <v/>
          </cell>
          <cell r="V547">
            <v>1.5</v>
          </cell>
          <cell r="W547">
            <v>0.23</v>
          </cell>
          <cell r="X547">
            <v>37.19</v>
          </cell>
          <cell r="Y547">
            <v>8.5500000000000007</v>
          </cell>
          <cell r="Z547">
            <v>1</v>
          </cell>
          <cell r="AA547" t="str">
            <v>r1IVa</v>
          </cell>
        </row>
        <row r="548">
          <cell r="A548" t="str">
            <v>1874.2</v>
          </cell>
          <cell r="B548">
            <v>1874</v>
          </cell>
          <cell r="C548">
            <v>2</v>
          </cell>
          <cell r="D548" t="str">
            <v>Przybylski Grzegorz</v>
          </cell>
          <cell r="E548" t="str">
            <v>Chlebowo 48</v>
          </cell>
          <cell r="F548" t="str">
            <v>62-320 Miłosław</v>
          </cell>
          <cell r="G548" t="str">
            <v>Miłosław</v>
          </cell>
          <cell r="H548" t="str">
            <v>Miłosław</v>
          </cell>
          <cell r="I548" t="str">
            <v>Kozubiec</v>
          </cell>
          <cell r="J548" t="str">
            <v>39 i2</v>
          </cell>
          <cell r="K548">
            <v>0.22</v>
          </cell>
          <cell r="L548" t="str">
            <v>r</v>
          </cell>
          <cell r="M548" t="str">
            <v>IV</v>
          </cell>
          <cell r="N548" t="str">
            <v>b</v>
          </cell>
          <cell r="O548" t="str">
            <v>D</v>
          </cell>
          <cell r="P548" t="str">
            <v>do wyjaś.stanu poś</v>
          </cell>
          <cell r="Q548" t="str">
            <v>Sarnice</v>
          </cell>
          <cell r="R548" t="str">
            <v>rIVD</v>
          </cell>
          <cell r="S548" t="str">
            <v/>
          </cell>
          <cell r="T548" t="str">
            <v/>
          </cell>
          <cell r="U548" t="str">
            <v/>
          </cell>
          <cell r="V548">
            <v>1.5</v>
          </cell>
          <cell r="W548">
            <v>0.33</v>
          </cell>
          <cell r="X548">
            <v>37.19</v>
          </cell>
          <cell r="Y548">
            <v>12.27</v>
          </cell>
          <cell r="Z548">
            <v>1</v>
          </cell>
          <cell r="AA548" t="str">
            <v>r1IVb</v>
          </cell>
        </row>
        <row r="549">
          <cell r="A549" t="str">
            <v>1874.3</v>
          </cell>
          <cell r="B549">
            <v>1874</v>
          </cell>
          <cell r="C549">
            <v>3</v>
          </cell>
          <cell r="D549" t="str">
            <v>Przybylski Grzegorz</v>
          </cell>
          <cell r="E549" t="str">
            <v>Chlebowo 48</v>
          </cell>
          <cell r="F549" t="str">
            <v>62-320 Miłosław</v>
          </cell>
          <cell r="G549" t="str">
            <v>Miłosław</v>
          </cell>
          <cell r="H549" t="str">
            <v>Miłosław</v>
          </cell>
          <cell r="I549" t="str">
            <v>Kozubiec</v>
          </cell>
          <cell r="J549" t="str">
            <v>39 i4</v>
          </cell>
          <cell r="K549">
            <v>3.54</v>
          </cell>
          <cell r="L549" t="str">
            <v>r</v>
          </cell>
          <cell r="M549" t="str">
            <v>IV</v>
          </cell>
          <cell r="N549" t="str">
            <v>a</v>
          </cell>
          <cell r="O549" t="str">
            <v>D</v>
          </cell>
          <cell r="P549" t="str">
            <v>do wyjaś.stanu poś</v>
          </cell>
          <cell r="Q549" t="str">
            <v>Sarnice</v>
          </cell>
          <cell r="R549" t="str">
            <v>rIVD</v>
          </cell>
          <cell r="S549" t="str">
            <v/>
          </cell>
          <cell r="T549" t="str">
            <v/>
          </cell>
          <cell r="U549" t="str">
            <v/>
          </cell>
          <cell r="V549">
            <v>1.5</v>
          </cell>
          <cell r="W549">
            <v>5.31</v>
          </cell>
          <cell r="X549">
            <v>37.19</v>
          </cell>
          <cell r="Y549">
            <v>197.48</v>
          </cell>
          <cell r="Z549">
            <v>1</v>
          </cell>
          <cell r="AA549" t="str">
            <v>r1IVa</v>
          </cell>
        </row>
        <row r="550">
          <cell r="A550" t="str">
            <v>.1</v>
          </cell>
          <cell r="C550">
            <v>1</v>
          </cell>
          <cell r="D550" t="str">
            <v>brak</v>
          </cell>
          <cell r="H550" t="str">
            <v>Miłosław</v>
          </cell>
          <cell r="I550" t="str">
            <v>Kozubiec</v>
          </cell>
          <cell r="J550" t="str">
            <v>39 a2</v>
          </cell>
          <cell r="K550">
            <v>1.28</v>
          </cell>
          <cell r="L550" t="str">
            <v>r</v>
          </cell>
          <cell r="M550" t="str">
            <v>V</v>
          </cell>
          <cell r="O550" t="str">
            <v>F</v>
          </cell>
          <cell r="Q550" t="str">
            <v>Sarnice</v>
          </cell>
          <cell r="R550" t="str">
            <v>rVF</v>
          </cell>
          <cell r="S550">
            <v>1</v>
          </cell>
          <cell r="T550" t="str">
            <v>r1V</v>
          </cell>
          <cell r="U550">
            <v>0.45</v>
          </cell>
          <cell r="V550">
            <v>0</v>
          </cell>
          <cell r="W550">
            <v>0</v>
          </cell>
          <cell r="X550">
            <v>37.19</v>
          </cell>
          <cell r="Y550">
            <v>0</v>
          </cell>
          <cell r="Z550">
            <v>1</v>
          </cell>
          <cell r="AA550" t="str">
            <v>r1V</v>
          </cell>
        </row>
        <row r="551">
          <cell r="A551" t="str">
            <v>716.1</v>
          </cell>
          <cell r="B551">
            <v>716</v>
          </cell>
          <cell r="C551">
            <v>1</v>
          </cell>
          <cell r="D551" t="str">
            <v>Trzebniak Maciej</v>
          </cell>
          <cell r="E551" t="str">
            <v>Chlebowo 51</v>
          </cell>
          <cell r="F551" t="str">
            <v>62-320 Miłosław</v>
          </cell>
          <cell r="G551" t="str">
            <v>Miłosław</v>
          </cell>
          <cell r="H551" t="str">
            <v>Miłosław</v>
          </cell>
          <cell r="I551" t="str">
            <v>Kozubiec</v>
          </cell>
          <cell r="J551" t="str">
            <v>39 i3</v>
          </cell>
          <cell r="K551">
            <v>2</v>
          </cell>
          <cell r="L551" t="str">
            <v>r</v>
          </cell>
          <cell r="M551" t="str">
            <v>V</v>
          </cell>
          <cell r="O551" t="str">
            <v>A</v>
          </cell>
          <cell r="P551" t="str">
            <v>do wyjaś.stanu poś</v>
          </cell>
          <cell r="Q551" t="str">
            <v>Sarnice</v>
          </cell>
          <cell r="R551" t="str">
            <v>rVA</v>
          </cell>
          <cell r="S551">
            <v>1</v>
          </cell>
          <cell r="T551" t="str">
            <v>r1V</v>
          </cell>
          <cell r="U551">
            <v>0.7</v>
          </cell>
          <cell r="V551">
            <v>0</v>
          </cell>
          <cell r="W551">
            <v>0</v>
          </cell>
          <cell r="X551">
            <v>37.19</v>
          </cell>
          <cell r="Y551">
            <v>0</v>
          </cell>
          <cell r="Z551">
            <v>1</v>
          </cell>
          <cell r="AA551" t="str">
            <v>r1V</v>
          </cell>
        </row>
        <row r="552">
          <cell r="A552" t="str">
            <v>716.2</v>
          </cell>
          <cell r="B552">
            <v>716</v>
          </cell>
          <cell r="C552">
            <v>2</v>
          </cell>
          <cell r="D552" t="str">
            <v>Trzebniak Maciej</v>
          </cell>
          <cell r="E552" t="str">
            <v>Chlebowo 51</v>
          </cell>
          <cell r="F552" t="str">
            <v>62-320 Miłosław</v>
          </cell>
          <cell r="G552" t="str">
            <v>Miłosław</v>
          </cell>
          <cell r="H552" t="str">
            <v>Miłosław</v>
          </cell>
          <cell r="I552" t="str">
            <v>Kozubiec</v>
          </cell>
          <cell r="J552" t="str">
            <v>39 i3</v>
          </cell>
          <cell r="K552">
            <v>0.22</v>
          </cell>
          <cell r="L552" t="str">
            <v>r</v>
          </cell>
          <cell r="M552" t="str">
            <v>V</v>
          </cell>
          <cell r="O552" t="str">
            <v>B</v>
          </cell>
          <cell r="P552" t="str">
            <v>do wyjaś.stanu poś</v>
          </cell>
          <cell r="Q552" t="str">
            <v>Sarnice</v>
          </cell>
          <cell r="R552" t="str">
            <v>rVB</v>
          </cell>
          <cell r="S552" t="str">
            <v/>
          </cell>
          <cell r="T552" t="str">
            <v/>
          </cell>
          <cell r="U552" t="str">
            <v/>
          </cell>
          <cell r="V552">
            <v>0.5</v>
          </cell>
          <cell r="W552">
            <v>0.11</v>
          </cell>
          <cell r="X552">
            <v>37.19</v>
          </cell>
          <cell r="Y552">
            <v>4.09</v>
          </cell>
          <cell r="Z552">
            <v>1</v>
          </cell>
          <cell r="AA552" t="str">
            <v>r1V</v>
          </cell>
        </row>
        <row r="553">
          <cell r="A553" t="str">
            <v>.1</v>
          </cell>
          <cell r="C553">
            <v>1</v>
          </cell>
          <cell r="D553" t="str">
            <v>brak</v>
          </cell>
          <cell r="H553" t="str">
            <v>Miłosław</v>
          </cell>
          <cell r="I553" t="str">
            <v>Nowa Wieś Podgórna</v>
          </cell>
          <cell r="J553" t="str">
            <v>148 a</v>
          </cell>
          <cell r="K553">
            <v>0.25</v>
          </cell>
          <cell r="L553" t="str">
            <v>r</v>
          </cell>
          <cell r="M553" t="str">
            <v>IV</v>
          </cell>
          <cell r="N553" t="str">
            <v>a</v>
          </cell>
          <cell r="O553" t="str">
            <v>F</v>
          </cell>
          <cell r="P553" t="str">
            <v>?</v>
          </cell>
          <cell r="Q553" t="str">
            <v>Spławik</v>
          </cell>
          <cell r="R553" t="str">
            <v>rIVF</v>
          </cell>
          <cell r="S553">
            <v>1</v>
          </cell>
          <cell r="T553" t="str">
            <v>r1IVa</v>
          </cell>
          <cell r="U553">
            <v>0.28000000000000003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1</v>
          </cell>
          <cell r="AA553" t="str">
            <v>r1IVa</v>
          </cell>
        </row>
        <row r="554">
          <cell r="A554" t="str">
            <v>.2</v>
          </cell>
          <cell r="C554">
            <v>2</v>
          </cell>
          <cell r="D554" t="str">
            <v>brak</v>
          </cell>
          <cell r="H554" t="str">
            <v>Miłosław</v>
          </cell>
          <cell r="I554" t="str">
            <v>Nowa Wieś Podgórna</v>
          </cell>
          <cell r="J554" t="str">
            <v>148 a</v>
          </cell>
          <cell r="K554">
            <v>0.08</v>
          </cell>
          <cell r="L554" t="str">
            <v>r</v>
          </cell>
          <cell r="M554" t="str">
            <v>IV</v>
          </cell>
          <cell r="N554" t="str">
            <v>b</v>
          </cell>
          <cell r="O554" t="str">
            <v>F</v>
          </cell>
          <cell r="P554" t="str">
            <v>?</v>
          </cell>
          <cell r="Q554" t="str">
            <v>Spławik</v>
          </cell>
          <cell r="R554" t="str">
            <v>rIVF</v>
          </cell>
          <cell r="S554">
            <v>1</v>
          </cell>
          <cell r="T554" t="str">
            <v>r1IVb</v>
          </cell>
          <cell r="U554">
            <v>0.06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1</v>
          </cell>
          <cell r="AA554" t="str">
            <v>r1IVb</v>
          </cell>
        </row>
        <row r="555">
          <cell r="A555" t="str">
            <v>.3</v>
          </cell>
          <cell r="C555">
            <v>3</v>
          </cell>
          <cell r="D555" t="str">
            <v>brak</v>
          </cell>
          <cell r="H555" t="str">
            <v>Miłosław</v>
          </cell>
          <cell r="I555" t="str">
            <v>Nowa Wieś Podgórna</v>
          </cell>
          <cell r="J555" t="str">
            <v>148 a</v>
          </cell>
          <cell r="K555">
            <v>0.17</v>
          </cell>
          <cell r="L555" t="str">
            <v>r</v>
          </cell>
          <cell r="M555" t="str">
            <v>V</v>
          </cell>
          <cell r="O555" t="str">
            <v>F</v>
          </cell>
          <cell r="P555" t="str">
            <v>?</v>
          </cell>
          <cell r="Q555" t="str">
            <v>Spławik</v>
          </cell>
          <cell r="R555" t="str">
            <v>rVF</v>
          </cell>
          <cell r="S555">
            <v>1</v>
          </cell>
          <cell r="T555" t="str">
            <v>r1V</v>
          </cell>
          <cell r="U555">
            <v>0.06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1</v>
          </cell>
          <cell r="AA555" t="str">
            <v>r1V</v>
          </cell>
        </row>
        <row r="556">
          <cell r="A556" t="str">
            <v>640.1</v>
          </cell>
          <cell r="B556">
            <v>640</v>
          </cell>
          <cell r="C556">
            <v>1</v>
          </cell>
          <cell r="D556" t="str">
            <v>Kupś Włodzimierz</v>
          </cell>
          <cell r="E556" t="str">
            <v>Szczodrzejewo 1</v>
          </cell>
          <cell r="F556" t="str">
            <v>62-322 Orzechowo</v>
          </cell>
          <cell r="G556" t="str">
            <v>Miłosław</v>
          </cell>
          <cell r="H556" t="str">
            <v>Miłosław</v>
          </cell>
          <cell r="I556" t="str">
            <v>Szczodrzejewo</v>
          </cell>
          <cell r="J556" t="str">
            <v>160 a1</v>
          </cell>
          <cell r="K556">
            <v>0.08</v>
          </cell>
          <cell r="L556" t="str">
            <v>r</v>
          </cell>
          <cell r="M556" t="str">
            <v>IV</v>
          </cell>
          <cell r="N556" t="str">
            <v>b</v>
          </cell>
          <cell r="O556" t="str">
            <v>D</v>
          </cell>
          <cell r="Q556" t="str">
            <v>Spławik</v>
          </cell>
          <cell r="R556" t="str">
            <v>rIVD</v>
          </cell>
          <cell r="S556" t="str">
            <v/>
          </cell>
          <cell r="T556" t="str">
            <v/>
          </cell>
          <cell r="U556" t="str">
            <v/>
          </cell>
          <cell r="V556">
            <v>1.5</v>
          </cell>
          <cell r="W556">
            <v>0.12</v>
          </cell>
          <cell r="X556">
            <v>37.19</v>
          </cell>
          <cell r="Y556">
            <v>4.46</v>
          </cell>
          <cell r="Z556">
            <v>1</v>
          </cell>
          <cell r="AA556" t="str">
            <v>r1IVb</v>
          </cell>
        </row>
        <row r="557">
          <cell r="A557" t="str">
            <v>1168.1</v>
          </cell>
          <cell r="B557">
            <v>1168</v>
          </cell>
          <cell r="C557">
            <v>1</v>
          </cell>
          <cell r="D557" t="str">
            <v>Andrzejak Paweł</v>
          </cell>
          <cell r="E557" t="str">
            <v>Szczodrzejewo 7</v>
          </cell>
          <cell r="F557" t="str">
            <v>62-322 Orzechowo</v>
          </cell>
          <cell r="G557" t="str">
            <v>Miłosław</v>
          </cell>
          <cell r="H557" t="str">
            <v>Miłosław</v>
          </cell>
          <cell r="I557" t="str">
            <v>Szczodrzejewo</v>
          </cell>
          <cell r="J557" t="str">
            <v>159 a1</v>
          </cell>
          <cell r="K557">
            <v>0.73</v>
          </cell>
          <cell r="L557" t="str">
            <v>r</v>
          </cell>
          <cell r="M557" t="str">
            <v>V</v>
          </cell>
          <cell r="O557" t="str">
            <v>D</v>
          </cell>
          <cell r="Q557" t="str">
            <v>Spławik</v>
          </cell>
          <cell r="R557" t="str">
            <v>rVD</v>
          </cell>
          <cell r="S557" t="str">
            <v/>
          </cell>
          <cell r="T557" t="str">
            <v/>
          </cell>
          <cell r="U557" t="str">
            <v/>
          </cell>
          <cell r="V557">
            <v>1.25</v>
          </cell>
          <cell r="W557">
            <v>0.91</v>
          </cell>
          <cell r="X557">
            <v>37.19</v>
          </cell>
          <cell r="Y557">
            <v>33.840000000000003</v>
          </cell>
          <cell r="Z557">
            <v>1</v>
          </cell>
          <cell r="AA557" t="str">
            <v>r1V</v>
          </cell>
        </row>
        <row r="558">
          <cell r="A558" t="str">
            <v>1417.1</v>
          </cell>
          <cell r="B558">
            <v>1417</v>
          </cell>
          <cell r="C558">
            <v>1</v>
          </cell>
          <cell r="D558" t="str">
            <v>Andrzejewski Krzysztof</v>
          </cell>
          <cell r="E558" t="str">
            <v>Chlebowo  53</v>
          </cell>
          <cell r="F558" t="str">
            <v>62-320 Miłosław</v>
          </cell>
          <cell r="G558" t="str">
            <v>Miłosław</v>
          </cell>
          <cell r="H558" t="str">
            <v>Miłosław</v>
          </cell>
          <cell r="I558" t="str">
            <v>Szczodrzejewo</v>
          </cell>
          <cell r="J558" t="str">
            <v>159 d</v>
          </cell>
          <cell r="K558">
            <v>0.73</v>
          </cell>
          <cell r="L558" t="str">
            <v>ł</v>
          </cell>
          <cell r="M558" t="str">
            <v>V</v>
          </cell>
          <cell r="O558" t="str">
            <v>D</v>
          </cell>
          <cell r="Q558" t="str">
            <v>Spławik</v>
          </cell>
          <cell r="R558" t="str">
            <v>łVD</v>
          </cell>
          <cell r="S558" t="str">
            <v/>
          </cell>
          <cell r="T558" t="str">
            <v/>
          </cell>
          <cell r="U558" t="str">
            <v/>
          </cell>
          <cell r="V558">
            <v>1.25</v>
          </cell>
          <cell r="W558">
            <v>0.91</v>
          </cell>
          <cell r="X558">
            <v>37.19</v>
          </cell>
          <cell r="Y558">
            <v>33.840000000000003</v>
          </cell>
          <cell r="Z558">
            <v>1</v>
          </cell>
          <cell r="AA558" t="str">
            <v>ł1V</v>
          </cell>
        </row>
        <row r="559">
          <cell r="A559" t="str">
            <v>1426.1</v>
          </cell>
          <cell r="B559">
            <v>1426</v>
          </cell>
          <cell r="C559">
            <v>1</v>
          </cell>
          <cell r="D559" t="str">
            <v>Biesiedin Aleksander</v>
          </cell>
          <cell r="E559" t="str">
            <v>Mikuszewo 31</v>
          </cell>
          <cell r="F559" t="str">
            <v>62-320 Miłosław</v>
          </cell>
          <cell r="G559" t="str">
            <v>Miłosław</v>
          </cell>
          <cell r="H559" t="str">
            <v>Miłosław</v>
          </cell>
          <cell r="I559" t="str">
            <v>Szczodrzejewo</v>
          </cell>
          <cell r="J559" t="str">
            <v>159 f</v>
          </cell>
          <cell r="K559">
            <v>2.95</v>
          </cell>
          <cell r="L559" t="str">
            <v>p</v>
          </cell>
          <cell r="M559" t="str">
            <v>V</v>
          </cell>
          <cell r="O559" t="str">
            <v>D</v>
          </cell>
          <cell r="Q559" t="str">
            <v>Spławik</v>
          </cell>
          <cell r="R559" t="str">
            <v>pVD</v>
          </cell>
          <cell r="S559" t="str">
            <v/>
          </cell>
          <cell r="T559" t="str">
            <v/>
          </cell>
          <cell r="U559" t="str">
            <v/>
          </cell>
          <cell r="V559">
            <v>0.625</v>
          </cell>
          <cell r="W559">
            <v>1.84</v>
          </cell>
          <cell r="X559">
            <v>37.19</v>
          </cell>
          <cell r="Y559">
            <v>68.430000000000007</v>
          </cell>
          <cell r="Z559">
            <v>1</v>
          </cell>
          <cell r="AA559" t="str">
            <v>p1V</v>
          </cell>
        </row>
        <row r="560">
          <cell r="A560" t="str">
            <v>1606.1</v>
          </cell>
          <cell r="B560">
            <v>1606</v>
          </cell>
          <cell r="C560">
            <v>1</v>
          </cell>
          <cell r="D560" t="str">
            <v>Durczak Zbigniew</v>
          </cell>
          <cell r="E560" t="str">
            <v>Chlebowo 31</v>
          </cell>
          <cell r="F560" t="str">
            <v>62-320 Miłosław</v>
          </cell>
          <cell r="G560" t="str">
            <v>Miłosław</v>
          </cell>
          <cell r="H560" t="str">
            <v>Miłosław</v>
          </cell>
          <cell r="I560" t="str">
            <v>Szczodrzejewo</v>
          </cell>
          <cell r="J560" t="str">
            <v>159 a1</v>
          </cell>
          <cell r="K560">
            <v>0.96</v>
          </cell>
          <cell r="L560" t="str">
            <v>r</v>
          </cell>
          <cell r="M560" t="str">
            <v>V</v>
          </cell>
          <cell r="O560" t="str">
            <v>D</v>
          </cell>
          <cell r="Q560" t="str">
            <v>Spławik</v>
          </cell>
          <cell r="R560" t="str">
            <v>rVD</v>
          </cell>
          <cell r="S560" t="str">
            <v/>
          </cell>
          <cell r="T560" t="str">
            <v/>
          </cell>
          <cell r="U560" t="str">
            <v/>
          </cell>
          <cell r="V560">
            <v>1.25</v>
          </cell>
          <cell r="W560">
            <v>1.2</v>
          </cell>
          <cell r="X560">
            <v>37.19</v>
          </cell>
          <cell r="Y560">
            <v>44.63</v>
          </cell>
          <cell r="Z560">
            <v>1</v>
          </cell>
          <cell r="AA560" t="str">
            <v>r1V</v>
          </cell>
        </row>
        <row r="561">
          <cell r="A561" t="str">
            <v>823.1</v>
          </cell>
          <cell r="B561">
            <v>823</v>
          </cell>
          <cell r="C561">
            <v>1</v>
          </cell>
          <cell r="D561" t="str">
            <v>Koło Łowieckie nr 475</v>
          </cell>
          <cell r="E561" t="str">
            <v xml:space="preserve">ul.Promienista 27 </v>
          </cell>
          <cell r="F561" t="str">
            <v>60-288 Poznań</v>
          </cell>
          <cell r="G561" t="str">
            <v>Poznań</v>
          </cell>
          <cell r="H561" t="str">
            <v>Miłosław</v>
          </cell>
          <cell r="I561" t="str">
            <v>Szczodrzejewo</v>
          </cell>
          <cell r="J561" t="str">
            <v>159 f</v>
          </cell>
          <cell r="K561">
            <v>0.55000000000000004</v>
          </cell>
          <cell r="L561" t="str">
            <v>p</v>
          </cell>
          <cell r="M561" t="str">
            <v>V</v>
          </cell>
          <cell r="O561" t="str">
            <v>E</v>
          </cell>
          <cell r="P561" t="str">
            <v>poletko zgryzowe</v>
          </cell>
          <cell r="Q561" t="str">
            <v>Spławik</v>
          </cell>
          <cell r="R561" t="str">
            <v>pVE</v>
          </cell>
          <cell r="S561" t="str">
            <v/>
          </cell>
          <cell r="T561" t="str">
            <v/>
          </cell>
          <cell r="U561" t="str">
            <v/>
          </cell>
          <cell r="V561">
            <v>0.625</v>
          </cell>
          <cell r="W561">
            <v>0</v>
          </cell>
          <cell r="X561">
            <v>37.19</v>
          </cell>
          <cell r="Y561">
            <v>0</v>
          </cell>
          <cell r="Z561">
            <v>1</v>
          </cell>
          <cell r="AA561" t="str">
            <v>p1V</v>
          </cell>
        </row>
        <row r="562">
          <cell r="A562" t="str">
            <v>637.1</v>
          </cell>
          <cell r="B562">
            <v>637</v>
          </cell>
          <cell r="C562">
            <v>1</v>
          </cell>
          <cell r="D562" t="str">
            <v>Królak Roman</v>
          </cell>
          <cell r="E562" t="str">
            <v xml:space="preserve">Szczodrzejewo 4 </v>
          </cell>
          <cell r="F562" t="str">
            <v>62-322 Orzechowo</v>
          </cell>
          <cell r="G562" t="str">
            <v>Miłosław</v>
          </cell>
          <cell r="H562" t="str">
            <v>Miłosław</v>
          </cell>
          <cell r="I562" t="str">
            <v>Szczodrzejewo</v>
          </cell>
          <cell r="J562" t="str">
            <v>159 d</v>
          </cell>
          <cell r="K562">
            <v>1.2</v>
          </cell>
          <cell r="L562" t="str">
            <v>ł</v>
          </cell>
          <cell r="M562" t="str">
            <v>V</v>
          </cell>
          <cell r="O562" t="str">
            <v>D</v>
          </cell>
          <cell r="Q562" t="str">
            <v>Spławik</v>
          </cell>
          <cell r="R562" t="str">
            <v>łVD</v>
          </cell>
          <cell r="S562" t="str">
            <v/>
          </cell>
          <cell r="T562" t="str">
            <v/>
          </cell>
          <cell r="U562" t="str">
            <v/>
          </cell>
          <cell r="V562">
            <v>1.25</v>
          </cell>
          <cell r="W562">
            <v>1.5</v>
          </cell>
          <cell r="X562">
            <v>37.19</v>
          </cell>
          <cell r="Y562">
            <v>55.79</v>
          </cell>
          <cell r="Z562">
            <v>1</v>
          </cell>
          <cell r="AA562" t="str">
            <v>ł1V</v>
          </cell>
        </row>
        <row r="563">
          <cell r="A563" t="str">
            <v>637.2</v>
          </cell>
          <cell r="B563">
            <v>637</v>
          </cell>
          <cell r="C563">
            <v>2</v>
          </cell>
          <cell r="D563" t="str">
            <v>Królak Roman</v>
          </cell>
          <cell r="E563" t="str">
            <v>Szczodrzejewo 4</v>
          </cell>
          <cell r="F563" t="str">
            <v>62-322 Orzechowo</v>
          </cell>
          <cell r="G563" t="str">
            <v>Miłosław</v>
          </cell>
          <cell r="H563" t="str">
            <v>Miłosław</v>
          </cell>
          <cell r="I563" t="str">
            <v>Szczodrzejewo</v>
          </cell>
          <cell r="J563" t="str">
            <v>159 f</v>
          </cell>
          <cell r="K563">
            <v>1.04</v>
          </cell>
          <cell r="L563" t="str">
            <v>p</v>
          </cell>
          <cell r="M563" t="str">
            <v>V</v>
          </cell>
          <cell r="O563" t="str">
            <v>D</v>
          </cell>
          <cell r="Q563" t="str">
            <v>Spławik</v>
          </cell>
          <cell r="R563" t="str">
            <v>pVD</v>
          </cell>
          <cell r="S563" t="str">
            <v/>
          </cell>
          <cell r="T563" t="str">
            <v/>
          </cell>
          <cell r="U563" t="str">
            <v/>
          </cell>
          <cell r="V563">
            <v>0.625</v>
          </cell>
          <cell r="W563">
            <v>0.65</v>
          </cell>
          <cell r="X563">
            <v>37.19</v>
          </cell>
          <cell r="Y563">
            <v>24.17</v>
          </cell>
          <cell r="Z563">
            <v>1</v>
          </cell>
          <cell r="AA563" t="str">
            <v>p1V</v>
          </cell>
        </row>
        <row r="564">
          <cell r="A564" t="str">
            <v>637.3</v>
          </cell>
          <cell r="B564">
            <v>637</v>
          </cell>
          <cell r="C564">
            <v>3</v>
          </cell>
          <cell r="D564" t="str">
            <v>Królak Roman</v>
          </cell>
          <cell r="E564" t="str">
            <v>Szczodrzejewo 4</v>
          </cell>
          <cell r="F564" t="str">
            <v>62-322 Orzechowo</v>
          </cell>
          <cell r="G564" t="str">
            <v>Miłosław</v>
          </cell>
          <cell r="H564" t="str">
            <v>Miłosław</v>
          </cell>
          <cell r="I564" t="str">
            <v>Szczodrzejewo</v>
          </cell>
          <cell r="J564" t="str">
            <v>159 g2</v>
          </cell>
          <cell r="K564">
            <v>3.37</v>
          </cell>
          <cell r="L564" t="str">
            <v>r</v>
          </cell>
          <cell r="M564" t="str">
            <v>V</v>
          </cell>
          <cell r="O564" t="str">
            <v>D</v>
          </cell>
          <cell r="Q564" t="str">
            <v>Spławik</v>
          </cell>
          <cell r="R564" t="str">
            <v>rVD</v>
          </cell>
          <cell r="S564" t="str">
            <v/>
          </cell>
          <cell r="T564" t="str">
            <v/>
          </cell>
          <cell r="U564" t="str">
            <v/>
          </cell>
          <cell r="V564">
            <v>1.25</v>
          </cell>
          <cell r="W564">
            <v>4.21</v>
          </cell>
          <cell r="X564">
            <v>37.19</v>
          </cell>
          <cell r="Y564">
            <v>156.57</v>
          </cell>
          <cell r="Z564">
            <v>1</v>
          </cell>
          <cell r="AA564" t="str">
            <v>r1V</v>
          </cell>
        </row>
        <row r="565">
          <cell r="A565" t="str">
            <v>1476.1</v>
          </cell>
          <cell r="B565">
            <v>1476</v>
          </cell>
          <cell r="C565">
            <v>1</v>
          </cell>
          <cell r="D565" t="str">
            <v>Krzyżański Antoni</v>
          </cell>
          <cell r="E565" t="str">
            <v xml:space="preserve">Szczodrzejewo 19 </v>
          </cell>
          <cell r="F565" t="str">
            <v>62-322 Orzechowo</v>
          </cell>
          <cell r="G565" t="str">
            <v>Miłosław</v>
          </cell>
          <cell r="H565" t="str">
            <v>Miłosław</v>
          </cell>
          <cell r="I565" t="str">
            <v>Szczodrzejewo</v>
          </cell>
          <cell r="J565" t="str">
            <v>159 a1</v>
          </cell>
          <cell r="K565">
            <v>0.5</v>
          </cell>
          <cell r="L565" t="str">
            <v>r</v>
          </cell>
          <cell r="M565" t="str">
            <v>V</v>
          </cell>
          <cell r="O565" t="str">
            <v>D</v>
          </cell>
          <cell r="Q565" t="str">
            <v>Spławik</v>
          </cell>
          <cell r="R565" t="str">
            <v>rVD</v>
          </cell>
          <cell r="S565" t="str">
            <v/>
          </cell>
          <cell r="T565" t="str">
            <v/>
          </cell>
          <cell r="U565" t="str">
            <v/>
          </cell>
          <cell r="V565">
            <v>1.25</v>
          </cell>
          <cell r="W565">
            <v>0.63</v>
          </cell>
          <cell r="X565">
            <v>37.19</v>
          </cell>
          <cell r="Y565">
            <v>23.43</v>
          </cell>
          <cell r="Z565">
            <v>1</v>
          </cell>
          <cell r="AA565" t="str">
            <v>r1V</v>
          </cell>
        </row>
        <row r="566">
          <cell r="A566" t="str">
            <v>640.1</v>
          </cell>
          <cell r="B566">
            <v>640</v>
          </cell>
          <cell r="C566">
            <v>1</v>
          </cell>
          <cell r="D566" t="str">
            <v>Kupś Włodzimierz</v>
          </cell>
          <cell r="E566" t="str">
            <v>Szczodrzejewo 1</v>
          </cell>
          <cell r="F566" t="str">
            <v>62-322 Orzechowo</v>
          </cell>
          <cell r="G566" t="str">
            <v>Miłosław</v>
          </cell>
          <cell r="H566" t="str">
            <v>Miłosław</v>
          </cell>
          <cell r="I566" t="str">
            <v>Szczodrzejewo</v>
          </cell>
          <cell r="J566" t="str">
            <v>160 a3</v>
          </cell>
          <cell r="K566">
            <v>0.9</v>
          </cell>
          <cell r="L566" t="str">
            <v>r</v>
          </cell>
          <cell r="M566" t="str">
            <v>V</v>
          </cell>
          <cell r="O566" t="str">
            <v>D</v>
          </cell>
          <cell r="Q566" t="str">
            <v>Spławik</v>
          </cell>
          <cell r="R566" t="str">
            <v>rVD</v>
          </cell>
          <cell r="S566" t="str">
            <v/>
          </cell>
          <cell r="T566" t="str">
            <v/>
          </cell>
          <cell r="U566" t="str">
            <v/>
          </cell>
          <cell r="V566">
            <v>1.25</v>
          </cell>
          <cell r="W566">
            <v>1.1299999999999999</v>
          </cell>
          <cell r="X566">
            <v>37.19</v>
          </cell>
          <cell r="Y566">
            <v>42.02</v>
          </cell>
          <cell r="Z566">
            <v>1</v>
          </cell>
          <cell r="AA566" t="str">
            <v>r1V</v>
          </cell>
        </row>
        <row r="567">
          <cell r="A567" t="str">
            <v>1873.1</v>
          </cell>
          <cell r="B567">
            <v>1873</v>
          </cell>
          <cell r="C567">
            <v>1</v>
          </cell>
          <cell r="D567" t="str">
            <v>Lewandowski Szymon</v>
          </cell>
          <cell r="E567" t="str">
            <v>ul.Leśna 87 Czeszewo</v>
          </cell>
          <cell r="F567" t="str">
            <v>62-322 Orzechowo</v>
          </cell>
          <cell r="G567" t="str">
            <v>Miłosław</v>
          </cell>
          <cell r="H567" t="str">
            <v>Miłosław</v>
          </cell>
          <cell r="I567" t="str">
            <v>Szczodrzejewo</v>
          </cell>
          <cell r="J567" t="str">
            <v>160 a3</v>
          </cell>
          <cell r="K567">
            <v>0.48</v>
          </cell>
          <cell r="L567" t="str">
            <v>r</v>
          </cell>
          <cell r="M567" t="str">
            <v>V</v>
          </cell>
          <cell r="O567" t="str">
            <v>D</v>
          </cell>
          <cell r="Q567" t="str">
            <v>Spławik</v>
          </cell>
          <cell r="R567" t="str">
            <v>rVD</v>
          </cell>
          <cell r="S567" t="str">
            <v/>
          </cell>
          <cell r="T567" t="str">
            <v/>
          </cell>
          <cell r="U567" t="str">
            <v/>
          </cell>
          <cell r="V567">
            <v>1.25</v>
          </cell>
          <cell r="W567">
            <v>0.6</v>
          </cell>
          <cell r="X567">
            <v>37.19</v>
          </cell>
          <cell r="Y567">
            <v>22.31</v>
          </cell>
          <cell r="Z567">
            <v>1</v>
          </cell>
          <cell r="AA567" t="str">
            <v>r1V</v>
          </cell>
        </row>
        <row r="568">
          <cell r="A568" t="str">
            <v>664.1</v>
          </cell>
          <cell r="B568">
            <v>664</v>
          </cell>
          <cell r="C568">
            <v>1</v>
          </cell>
          <cell r="D568" t="str">
            <v>Marciniak Zenon</v>
          </cell>
          <cell r="E568" t="str">
            <v>L-ctwo Spławik</v>
          </cell>
          <cell r="F568" t="str">
            <v>62-320 Miłosław</v>
          </cell>
          <cell r="G568" t="str">
            <v>Miłosław</v>
          </cell>
          <cell r="H568" t="str">
            <v>Miłosław</v>
          </cell>
          <cell r="I568" t="str">
            <v>Szczodrzejewo</v>
          </cell>
          <cell r="J568" t="str">
            <v>159 f</v>
          </cell>
          <cell r="K568">
            <v>0.5</v>
          </cell>
          <cell r="L568" t="str">
            <v>p</v>
          </cell>
          <cell r="M568" t="str">
            <v>V</v>
          </cell>
          <cell r="O568" t="str">
            <v>A</v>
          </cell>
          <cell r="Q568" t="str">
            <v>Spławik</v>
          </cell>
          <cell r="R568" t="str">
            <v>pVA</v>
          </cell>
          <cell r="S568">
            <v>1</v>
          </cell>
          <cell r="T568" t="str">
            <v>p1V</v>
          </cell>
          <cell r="U568">
            <v>0.1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1</v>
          </cell>
          <cell r="AA568" t="str">
            <v>p1V</v>
          </cell>
        </row>
        <row r="569">
          <cell r="A569" t="str">
            <v>1528.1</v>
          </cell>
          <cell r="B569">
            <v>1528</v>
          </cell>
          <cell r="C569">
            <v>1</v>
          </cell>
          <cell r="D569" t="str">
            <v>Ratajczak Arkadiusz</v>
          </cell>
          <cell r="E569" t="str">
            <v>Szczodrzejewo 5</v>
          </cell>
          <cell r="F569" t="str">
            <v>62-322 Orzechowo</v>
          </cell>
          <cell r="G569" t="str">
            <v>Miłosław</v>
          </cell>
          <cell r="H569" t="str">
            <v>Miłosław</v>
          </cell>
          <cell r="I569" t="str">
            <v>Szczodrzejewo</v>
          </cell>
          <cell r="J569" t="str">
            <v>159 d</v>
          </cell>
          <cell r="K569">
            <v>0.9</v>
          </cell>
          <cell r="L569" t="str">
            <v>ł</v>
          </cell>
          <cell r="M569" t="str">
            <v>V</v>
          </cell>
          <cell r="O569" t="str">
            <v>D</v>
          </cell>
          <cell r="Q569" t="str">
            <v>Spławik</v>
          </cell>
          <cell r="R569" t="str">
            <v>łVD</v>
          </cell>
          <cell r="S569" t="str">
            <v/>
          </cell>
          <cell r="T569" t="str">
            <v/>
          </cell>
          <cell r="U569" t="str">
            <v/>
          </cell>
          <cell r="V569">
            <v>1.25</v>
          </cell>
          <cell r="W569">
            <v>1.1299999999999999</v>
          </cell>
          <cell r="X569">
            <v>37.19</v>
          </cell>
          <cell r="Y569">
            <v>42.02</v>
          </cell>
          <cell r="Z569">
            <v>1</v>
          </cell>
          <cell r="AA569" t="str">
            <v>ł1V</v>
          </cell>
        </row>
        <row r="570">
          <cell r="A570" t="str">
            <v>1528.2</v>
          </cell>
          <cell r="B570">
            <v>1528</v>
          </cell>
          <cell r="C570">
            <v>2</v>
          </cell>
          <cell r="D570" t="str">
            <v>Ratajczak Arkadiusz</v>
          </cell>
          <cell r="E570" t="str">
            <v>Szczodrzejewo 5</v>
          </cell>
          <cell r="F570" t="str">
            <v>62-322 Orzechowo</v>
          </cell>
          <cell r="G570" t="str">
            <v>Miłosław</v>
          </cell>
          <cell r="H570" t="str">
            <v>Miłosław</v>
          </cell>
          <cell r="I570" t="str">
            <v>Szczodrzejewo</v>
          </cell>
          <cell r="J570" t="str">
            <v>160 a3</v>
          </cell>
          <cell r="K570">
            <v>0.62</v>
          </cell>
          <cell r="L570" t="str">
            <v>r</v>
          </cell>
          <cell r="M570" t="str">
            <v>V</v>
          </cell>
          <cell r="O570" t="str">
            <v>D</v>
          </cell>
          <cell r="Q570" t="str">
            <v>Spławik</v>
          </cell>
          <cell r="R570" t="str">
            <v>rVD</v>
          </cell>
          <cell r="S570" t="str">
            <v/>
          </cell>
          <cell r="T570" t="str">
            <v/>
          </cell>
          <cell r="U570" t="str">
            <v/>
          </cell>
          <cell r="V570">
            <v>1.25</v>
          </cell>
          <cell r="W570">
            <v>0.78</v>
          </cell>
          <cell r="X570">
            <v>37.19</v>
          </cell>
          <cell r="Y570">
            <v>29.01</v>
          </cell>
          <cell r="Z570">
            <v>1</v>
          </cell>
          <cell r="AA570" t="str">
            <v>r1V</v>
          </cell>
        </row>
        <row r="571">
          <cell r="A571" t="str">
            <v>1537.1</v>
          </cell>
          <cell r="B571">
            <v>1537</v>
          </cell>
          <cell r="C571">
            <v>1</v>
          </cell>
          <cell r="D571" t="str">
            <v>Stachowska Regina</v>
          </cell>
          <cell r="E571" t="str">
            <v xml:space="preserve">Szczodrzejewo 2 </v>
          </cell>
          <cell r="F571" t="str">
            <v>62-322 Orzechowo</v>
          </cell>
          <cell r="G571" t="str">
            <v>Miłosław</v>
          </cell>
          <cell r="H571" t="str">
            <v>Miłosław</v>
          </cell>
          <cell r="I571" t="str">
            <v>Szczodrzejewo</v>
          </cell>
          <cell r="J571" t="str">
            <v>159 d</v>
          </cell>
          <cell r="K571">
            <v>0.8</v>
          </cell>
          <cell r="L571" t="str">
            <v>ł</v>
          </cell>
          <cell r="M571" t="str">
            <v>V</v>
          </cell>
          <cell r="O571" t="str">
            <v>D</v>
          </cell>
          <cell r="Q571" t="str">
            <v>Spławik</v>
          </cell>
          <cell r="R571" t="str">
            <v>łVD</v>
          </cell>
          <cell r="S571" t="str">
            <v/>
          </cell>
          <cell r="T571" t="str">
            <v/>
          </cell>
          <cell r="U571" t="str">
            <v/>
          </cell>
          <cell r="V571">
            <v>1.25</v>
          </cell>
          <cell r="W571">
            <v>1</v>
          </cell>
          <cell r="X571">
            <v>37.19</v>
          </cell>
          <cell r="Y571">
            <v>37.19</v>
          </cell>
          <cell r="Z571">
            <v>1</v>
          </cell>
          <cell r="AA571" t="str">
            <v>ł1V</v>
          </cell>
        </row>
        <row r="572">
          <cell r="A572" t="str">
            <v>702.1</v>
          </cell>
          <cell r="B572">
            <v>702</v>
          </cell>
          <cell r="C572">
            <v>1</v>
          </cell>
          <cell r="D572" t="str">
            <v>Staszak Andrzej</v>
          </cell>
          <cell r="E572" t="str">
            <v>ul.Leśna 86 Czeszewo</v>
          </cell>
          <cell r="F572" t="str">
            <v>62-322 Orzechowo</v>
          </cell>
          <cell r="G572" t="str">
            <v>Miłosław</v>
          </cell>
          <cell r="H572" t="str">
            <v>Miłosław</v>
          </cell>
          <cell r="I572" t="str">
            <v>Szczodrzejewo</v>
          </cell>
          <cell r="J572" t="str">
            <v>160 a3</v>
          </cell>
          <cell r="K572">
            <v>0.57999999999999996</v>
          </cell>
          <cell r="L572" t="str">
            <v>r</v>
          </cell>
          <cell r="M572" t="str">
            <v>V</v>
          </cell>
          <cell r="O572" t="str">
            <v>A</v>
          </cell>
          <cell r="Q572" t="str">
            <v>Spławik</v>
          </cell>
          <cell r="R572" t="str">
            <v>rVA</v>
          </cell>
          <cell r="S572">
            <v>1</v>
          </cell>
          <cell r="T572" t="str">
            <v>r1V</v>
          </cell>
          <cell r="U572">
            <v>0.2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1</v>
          </cell>
          <cell r="AA572" t="str">
            <v>r1V</v>
          </cell>
        </row>
        <row r="573">
          <cell r="A573" t="str">
            <v>1881.1</v>
          </cell>
          <cell r="B573">
            <v>1881</v>
          </cell>
          <cell r="C573">
            <v>1</v>
          </cell>
          <cell r="D573" t="str">
            <v>Wawrzyniak Henryk</v>
          </cell>
          <cell r="E573" t="str">
            <v>Chlebowo 18</v>
          </cell>
          <cell r="F573" t="str">
            <v>62-320 Miłosław</v>
          </cell>
          <cell r="G573" t="str">
            <v>Miłosław</v>
          </cell>
          <cell r="H573" t="str">
            <v>Miłosław</v>
          </cell>
          <cell r="I573" t="str">
            <v>Szczodrzejewo</v>
          </cell>
          <cell r="J573" t="str">
            <v>159 d</v>
          </cell>
          <cell r="K573">
            <v>0.36</v>
          </cell>
          <cell r="L573" t="str">
            <v>ł</v>
          </cell>
          <cell r="M573" t="str">
            <v>V</v>
          </cell>
          <cell r="O573" t="str">
            <v>D</v>
          </cell>
          <cell r="Q573" t="str">
            <v>Spławik</v>
          </cell>
          <cell r="R573" t="str">
            <v>łVD</v>
          </cell>
          <cell r="S573" t="str">
            <v/>
          </cell>
          <cell r="T573" t="str">
            <v/>
          </cell>
          <cell r="U573" t="str">
            <v/>
          </cell>
          <cell r="V573">
            <v>1.25</v>
          </cell>
          <cell r="W573">
            <v>0.45</v>
          </cell>
          <cell r="X573">
            <v>37.19</v>
          </cell>
          <cell r="Y573">
            <v>16.739999999999998</v>
          </cell>
          <cell r="Z573">
            <v>1</v>
          </cell>
          <cell r="AA573" t="str">
            <v>ł1V</v>
          </cell>
        </row>
        <row r="574">
          <cell r="A574" t="str">
            <v>1168.1</v>
          </cell>
          <cell r="B574">
            <v>1168</v>
          </cell>
          <cell r="C574">
            <v>1</v>
          </cell>
          <cell r="D574" t="str">
            <v>Andrzejak Paweł</v>
          </cell>
          <cell r="E574" t="str">
            <v>Szczodrzejewo 7</v>
          </cell>
          <cell r="F574" t="str">
            <v>62-322 Orzechowo</v>
          </cell>
          <cell r="G574" t="str">
            <v>Miłosław</v>
          </cell>
          <cell r="H574" t="str">
            <v>Miłosław</v>
          </cell>
          <cell r="I574" t="str">
            <v>Szczodrzejewo</v>
          </cell>
          <cell r="J574" t="str">
            <v>159 a2</v>
          </cell>
          <cell r="K574">
            <v>0.31</v>
          </cell>
          <cell r="L574" t="str">
            <v>r</v>
          </cell>
          <cell r="M574" t="str">
            <v>VI</v>
          </cell>
          <cell r="O574" t="str">
            <v>D</v>
          </cell>
          <cell r="Q574" t="str">
            <v>Spławik</v>
          </cell>
          <cell r="R574" t="str">
            <v>rVID</v>
          </cell>
          <cell r="S574" t="str">
            <v/>
          </cell>
          <cell r="T574" t="str">
            <v/>
          </cell>
          <cell r="U574" t="str">
            <v/>
          </cell>
          <cell r="V574">
            <v>1</v>
          </cell>
          <cell r="W574">
            <v>0.31</v>
          </cell>
          <cell r="X574">
            <v>37.19</v>
          </cell>
          <cell r="Y574">
            <v>11.53</v>
          </cell>
          <cell r="Z574">
            <v>1</v>
          </cell>
          <cell r="AA574" t="str">
            <v>r1VI</v>
          </cell>
        </row>
        <row r="575">
          <cell r="A575" t="str">
            <v>637.1</v>
          </cell>
          <cell r="B575">
            <v>637</v>
          </cell>
          <cell r="C575">
            <v>1</v>
          </cell>
          <cell r="D575" t="str">
            <v>Królak Roman</v>
          </cell>
          <cell r="E575" t="str">
            <v>Szczodrzejewo 4</v>
          </cell>
          <cell r="F575" t="str">
            <v>62-322 Orzechowo</v>
          </cell>
          <cell r="G575" t="str">
            <v>Miłosław</v>
          </cell>
          <cell r="H575" t="str">
            <v>Miłosław</v>
          </cell>
          <cell r="I575" t="str">
            <v>Szczodrzejewo</v>
          </cell>
          <cell r="J575" t="str">
            <v>159 g1</v>
          </cell>
          <cell r="K575">
            <v>2</v>
          </cell>
          <cell r="L575" t="str">
            <v>r</v>
          </cell>
          <cell r="M575" t="str">
            <v>VI</v>
          </cell>
          <cell r="O575" t="str">
            <v>D</v>
          </cell>
          <cell r="Q575" t="str">
            <v>Spławik</v>
          </cell>
          <cell r="R575" t="str">
            <v>rVID</v>
          </cell>
          <cell r="S575" t="str">
            <v/>
          </cell>
          <cell r="T575" t="str">
            <v/>
          </cell>
          <cell r="U575" t="str">
            <v/>
          </cell>
          <cell r="V575">
            <v>1</v>
          </cell>
          <cell r="W575">
            <v>2</v>
          </cell>
          <cell r="X575">
            <v>37.19</v>
          </cell>
          <cell r="Y575">
            <v>74.38</v>
          </cell>
          <cell r="Z575">
            <v>1</v>
          </cell>
          <cell r="AA575" t="str">
            <v>r1VI</v>
          </cell>
        </row>
        <row r="576">
          <cell r="A576" t="str">
            <v>640.1</v>
          </cell>
          <cell r="B576">
            <v>640</v>
          </cell>
          <cell r="C576">
            <v>1</v>
          </cell>
          <cell r="D576" t="str">
            <v>Kupś Włodzimierz</v>
          </cell>
          <cell r="E576" t="str">
            <v>Szczodrzejewo 1</v>
          </cell>
          <cell r="F576" t="str">
            <v>62-322 Orzechowo</v>
          </cell>
          <cell r="G576" t="str">
            <v>Miłosław</v>
          </cell>
          <cell r="H576" t="str">
            <v>Miłosław</v>
          </cell>
          <cell r="I576" t="str">
            <v>Szczodrzejewo</v>
          </cell>
          <cell r="J576" t="str">
            <v>160 a2</v>
          </cell>
          <cell r="K576">
            <v>0.99</v>
          </cell>
          <cell r="L576" t="str">
            <v>r</v>
          </cell>
          <cell r="M576" t="str">
            <v>VI</v>
          </cell>
          <cell r="O576" t="str">
            <v>D</v>
          </cell>
          <cell r="Q576" t="str">
            <v>Spławik</v>
          </cell>
          <cell r="R576" t="str">
            <v>rVID</v>
          </cell>
          <cell r="S576" t="str">
            <v/>
          </cell>
          <cell r="T576" t="str">
            <v/>
          </cell>
          <cell r="U576" t="str">
            <v/>
          </cell>
          <cell r="V576">
            <v>1</v>
          </cell>
          <cell r="W576">
            <v>0.99</v>
          </cell>
          <cell r="X576">
            <v>37.19</v>
          </cell>
          <cell r="Y576">
            <v>36.82</v>
          </cell>
          <cell r="Z576">
            <v>1</v>
          </cell>
          <cell r="AA576" t="str">
            <v>r1VI</v>
          </cell>
        </row>
        <row r="577">
          <cell r="A577" t="str">
            <v>1873.1</v>
          </cell>
          <cell r="B577">
            <v>1873</v>
          </cell>
          <cell r="C577">
            <v>1</v>
          </cell>
          <cell r="D577" t="str">
            <v>Lewandowski Szymon</v>
          </cell>
          <cell r="E577" t="str">
            <v>ul.Leśna 87 Czeszewo</v>
          </cell>
          <cell r="F577" t="str">
            <v>62-322 Orzechowo</v>
          </cell>
          <cell r="G577" t="str">
            <v>Miłosław</v>
          </cell>
          <cell r="H577" t="str">
            <v>Miłosław</v>
          </cell>
          <cell r="I577" t="str">
            <v>Szczodrzejewo</v>
          </cell>
          <cell r="J577" t="str">
            <v>160 a2</v>
          </cell>
          <cell r="K577">
            <v>0.42</v>
          </cell>
          <cell r="L577" t="str">
            <v>r</v>
          </cell>
          <cell r="M577" t="str">
            <v>VI</v>
          </cell>
          <cell r="O577" t="str">
            <v>D</v>
          </cell>
          <cell r="Q577" t="str">
            <v>Spławik</v>
          </cell>
          <cell r="R577" t="str">
            <v>rVID</v>
          </cell>
          <cell r="S577" t="str">
            <v/>
          </cell>
          <cell r="T577" t="str">
            <v/>
          </cell>
          <cell r="U577" t="str">
            <v/>
          </cell>
          <cell r="V577">
            <v>1</v>
          </cell>
          <cell r="W577">
            <v>0.42</v>
          </cell>
          <cell r="X577">
            <v>37.19</v>
          </cell>
          <cell r="Y577">
            <v>15.62</v>
          </cell>
          <cell r="Z577">
            <v>1</v>
          </cell>
          <cell r="AA577" t="str">
            <v>r1VI</v>
          </cell>
        </row>
        <row r="578">
          <cell r="A578" t="str">
            <v>1054.1</v>
          </cell>
          <cell r="B578">
            <v>1054</v>
          </cell>
          <cell r="C578">
            <v>1</v>
          </cell>
          <cell r="D578" t="str">
            <v>Plencler Jerzy</v>
          </cell>
          <cell r="E578" t="str">
            <v>ul.Leśna      Czeszewo</v>
          </cell>
          <cell r="F578" t="str">
            <v>62-322 Orzechowo</v>
          </cell>
          <cell r="G578" t="str">
            <v>Miłosław</v>
          </cell>
          <cell r="H578" t="str">
            <v>Miłosław</v>
          </cell>
          <cell r="I578" t="str">
            <v>Szczodrzejewo</v>
          </cell>
          <cell r="J578" t="str">
            <v>159 g1</v>
          </cell>
          <cell r="K578">
            <v>0.18</v>
          </cell>
          <cell r="L578" t="str">
            <v>r</v>
          </cell>
          <cell r="M578" t="str">
            <v>VI</v>
          </cell>
          <cell r="O578" t="str">
            <v>A</v>
          </cell>
          <cell r="Q578" t="str">
            <v>Spławik</v>
          </cell>
          <cell r="R578" t="str">
            <v>rVIA</v>
          </cell>
          <cell r="S578">
            <v>1</v>
          </cell>
          <cell r="T578" t="str">
            <v>r1VI</v>
          </cell>
          <cell r="U578">
            <v>0.04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1</v>
          </cell>
          <cell r="AA578" t="str">
            <v>r1VI</v>
          </cell>
        </row>
        <row r="579">
          <cell r="A579" t="str">
            <v>1528.1</v>
          </cell>
          <cell r="B579">
            <v>1528</v>
          </cell>
          <cell r="C579">
            <v>1</v>
          </cell>
          <cell r="D579" t="str">
            <v>Ratajczak Arkadiusz</v>
          </cell>
          <cell r="E579" t="str">
            <v>Szczodrzejewo 5</v>
          </cell>
          <cell r="F579" t="str">
            <v>62-322 Orzechowo</v>
          </cell>
          <cell r="G579" t="str">
            <v>Miłosław</v>
          </cell>
          <cell r="H579" t="str">
            <v>Miłosław</v>
          </cell>
          <cell r="I579" t="str">
            <v>Szczodrzejewo</v>
          </cell>
          <cell r="J579" t="str">
            <v>159 b</v>
          </cell>
          <cell r="K579">
            <v>1.07</v>
          </cell>
          <cell r="L579" t="str">
            <v>r</v>
          </cell>
          <cell r="M579" t="str">
            <v>VI</v>
          </cell>
          <cell r="O579" t="str">
            <v>D</v>
          </cell>
          <cell r="Q579" t="str">
            <v>Spławik</v>
          </cell>
          <cell r="R579" t="str">
            <v>rVID</v>
          </cell>
          <cell r="S579" t="str">
            <v/>
          </cell>
          <cell r="T579" t="str">
            <v/>
          </cell>
          <cell r="U579" t="str">
            <v/>
          </cell>
          <cell r="V579">
            <v>1</v>
          </cell>
          <cell r="W579">
            <v>1.07</v>
          </cell>
          <cell r="X579">
            <v>37.19</v>
          </cell>
          <cell r="Y579">
            <v>39.79</v>
          </cell>
          <cell r="Z579">
            <v>1</v>
          </cell>
          <cell r="AA579" t="str">
            <v>r1VI</v>
          </cell>
        </row>
        <row r="580">
          <cell r="A580" t="str">
            <v>1528.2</v>
          </cell>
          <cell r="B580">
            <v>1528</v>
          </cell>
          <cell r="C580">
            <v>2</v>
          </cell>
          <cell r="D580" t="str">
            <v>Ratajczak Arkadiusz</v>
          </cell>
          <cell r="E580" t="str">
            <v>Szczodrzejewo 5</v>
          </cell>
          <cell r="F580" t="str">
            <v>62-322 Orzechowo</v>
          </cell>
          <cell r="G580" t="str">
            <v>Miłosław</v>
          </cell>
          <cell r="H580" t="str">
            <v>Miłosław</v>
          </cell>
          <cell r="I580" t="str">
            <v>Szczodrzejewo</v>
          </cell>
          <cell r="J580" t="str">
            <v>160 a2</v>
          </cell>
          <cell r="K580">
            <v>0.63</v>
          </cell>
          <cell r="L580" t="str">
            <v>r</v>
          </cell>
          <cell r="M580" t="str">
            <v>VI</v>
          </cell>
          <cell r="O580" t="str">
            <v>D</v>
          </cell>
          <cell r="Q580" t="str">
            <v>Spławik</v>
          </cell>
          <cell r="R580" t="str">
            <v>rVID</v>
          </cell>
          <cell r="S580" t="str">
            <v/>
          </cell>
          <cell r="T580" t="str">
            <v/>
          </cell>
          <cell r="U580" t="str">
            <v/>
          </cell>
          <cell r="V580">
            <v>1</v>
          </cell>
          <cell r="W580">
            <v>0.63</v>
          </cell>
          <cell r="X580">
            <v>37.19</v>
          </cell>
          <cell r="Y580">
            <v>23.43</v>
          </cell>
          <cell r="Z580">
            <v>1</v>
          </cell>
          <cell r="AA580" t="str">
            <v>r1VI</v>
          </cell>
        </row>
        <row r="581">
          <cell r="A581" t="str">
            <v>702.1</v>
          </cell>
          <cell r="B581">
            <v>702</v>
          </cell>
          <cell r="C581">
            <v>1</v>
          </cell>
          <cell r="D581" t="str">
            <v>Staszak Andrzej</v>
          </cell>
          <cell r="E581" t="str">
            <v>ul.Leśna 86 Czeszewo</v>
          </cell>
          <cell r="F581" t="str">
            <v>62-322 Orzechowo</v>
          </cell>
          <cell r="G581" t="str">
            <v>Miłosław</v>
          </cell>
          <cell r="H581" t="str">
            <v>Miłosław</v>
          </cell>
          <cell r="I581" t="str">
            <v>Szczodrzejewo</v>
          </cell>
          <cell r="J581" t="str">
            <v>160 a2</v>
          </cell>
          <cell r="K581">
            <v>0.41</v>
          </cell>
          <cell r="L581" t="str">
            <v>r</v>
          </cell>
          <cell r="M581" t="str">
            <v>VI</v>
          </cell>
          <cell r="O581" t="str">
            <v>A</v>
          </cell>
          <cell r="Q581" t="str">
            <v>Spławik</v>
          </cell>
          <cell r="R581" t="str">
            <v>rVIA</v>
          </cell>
          <cell r="S581">
            <v>1</v>
          </cell>
          <cell r="T581" t="str">
            <v>r1VI</v>
          </cell>
          <cell r="U581">
            <v>0.08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1</v>
          </cell>
          <cell r="AA581" t="str">
            <v>r1VI</v>
          </cell>
        </row>
        <row r="582">
          <cell r="A582" t="str">
            <v>1563.1</v>
          </cell>
          <cell r="B582">
            <v>1563</v>
          </cell>
          <cell r="C582">
            <v>1</v>
          </cell>
          <cell r="D582" t="str">
            <v>Zakrzewski Jan</v>
          </cell>
          <cell r="E582" t="str">
            <v xml:space="preserve">Szczodrzejewo 8 </v>
          </cell>
          <cell r="F582" t="str">
            <v>62-322 Orzechowo</v>
          </cell>
          <cell r="G582" t="str">
            <v>Miłosław</v>
          </cell>
          <cell r="H582" t="str">
            <v>Miłosław</v>
          </cell>
          <cell r="I582" t="str">
            <v>Szczodrzejewo</v>
          </cell>
          <cell r="J582" t="str">
            <v>159 a2</v>
          </cell>
          <cell r="K582">
            <v>1.23</v>
          </cell>
          <cell r="L582" t="str">
            <v>r</v>
          </cell>
          <cell r="M582" t="str">
            <v>VI</v>
          </cell>
          <cell r="O582" t="str">
            <v>A</v>
          </cell>
          <cell r="Q582" t="str">
            <v>Spławik</v>
          </cell>
          <cell r="R582" t="str">
            <v>rVIA</v>
          </cell>
          <cell r="S582">
            <v>1</v>
          </cell>
          <cell r="T582" t="str">
            <v>r1VI</v>
          </cell>
          <cell r="U582">
            <v>0.25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</v>
          </cell>
          <cell r="AA582" t="str">
            <v>r1VI</v>
          </cell>
        </row>
        <row r="583">
          <cell r="A583" t="str">
            <v>.1</v>
          </cell>
          <cell r="C583">
            <v>1</v>
          </cell>
          <cell r="D583" t="str">
            <v>brak</v>
          </cell>
          <cell r="H583" t="str">
            <v>N.Miasto</v>
          </cell>
          <cell r="I583" t="str">
            <v>Boguszyn</v>
          </cell>
          <cell r="J583" t="str">
            <v>334 d</v>
          </cell>
          <cell r="K583">
            <v>0.28000000000000003</v>
          </cell>
          <cell r="L583" t="str">
            <v>ł</v>
          </cell>
          <cell r="M583" t="str">
            <v>IV</v>
          </cell>
          <cell r="O583" t="str">
            <v>F</v>
          </cell>
          <cell r="P583" t="str">
            <v>brak chętnych</v>
          </cell>
          <cell r="Q583" t="str">
            <v>Boguszyn</v>
          </cell>
          <cell r="R583" t="str">
            <v>łIVF</v>
          </cell>
          <cell r="S583">
            <v>1</v>
          </cell>
          <cell r="T583" t="str">
            <v>ł1IV</v>
          </cell>
          <cell r="U583">
            <v>0.21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1</v>
          </cell>
          <cell r="AA583" t="str">
            <v>ł1IV</v>
          </cell>
        </row>
        <row r="584">
          <cell r="A584" t="str">
            <v>.2</v>
          </cell>
          <cell r="C584">
            <v>2</v>
          </cell>
          <cell r="D584" t="str">
            <v>brak</v>
          </cell>
          <cell r="H584" t="str">
            <v>N.Miasto</v>
          </cell>
          <cell r="I584" t="str">
            <v>Boguszyn</v>
          </cell>
          <cell r="J584" t="str">
            <v>334 d</v>
          </cell>
          <cell r="K584">
            <v>0.33</v>
          </cell>
          <cell r="L584" t="str">
            <v>ł</v>
          </cell>
          <cell r="M584" t="str">
            <v>IV</v>
          </cell>
          <cell r="O584" t="str">
            <v>F</v>
          </cell>
          <cell r="P584" t="str">
            <v>brak chętnych</v>
          </cell>
          <cell r="Q584" t="str">
            <v>Boguszyn</v>
          </cell>
          <cell r="R584" t="str">
            <v>łIVF</v>
          </cell>
          <cell r="S584">
            <v>1</v>
          </cell>
          <cell r="T584" t="str">
            <v>ł1IV</v>
          </cell>
          <cell r="U584">
            <v>0.25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1</v>
          </cell>
          <cell r="AA584" t="str">
            <v>ł1IV</v>
          </cell>
        </row>
        <row r="585">
          <cell r="A585" t="str">
            <v>.3</v>
          </cell>
          <cell r="C585">
            <v>3</v>
          </cell>
          <cell r="D585" t="str">
            <v>brak</v>
          </cell>
          <cell r="H585" t="str">
            <v>N.Miasto</v>
          </cell>
          <cell r="I585" t="str">
            <v>Boguszyn</v>
          </cell>
          <cell r="J585" t="str">
            <v>334 d</v>
          </cell>
          <cell r="K585">
            <v>0.11</v>
          </cell>
          <cell r="L585" t="str">
            <v>ł</v>
          </cell>
          <cell r="M585" t="str">
            <v>IV</v>
          </cell>
          <cell r="O585" t="str">
            <v>F</v>
          </cell>
          <cell r="P585" t="str">
            <v>brak chętnych</v>
          </cell>
          <cell r="Q585" t="str">
            <v>Boguszyn</v>
          </cell>
          <cell r="R585" t="str">
            <v>łIVF</v>
          </cell>
          <cell r="S585">
            <v>1</v>
          </cell>
          <cell r="T585" t="str">
            <v>ł1IV</v>
          </cell>
          <cell r="U585">
            <v>0.08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1</v>
          </cell>
          <cell r="AA585" t="str">
            <v>ł1IV</v>
          </cell>
        </row>
        <row r="586">
          <cell r="A586" t="str">
            <v>.4</v>
          </cell>
          <cell r="C586">
            <v>4</v>
          </cell>
          <cell r="D586" t="str">
            <v>brak</v>
          </cell>
          <cell r="H586" t="str">
            <v>N.Miasto</v>
          </cell>
          <cell r="I586" t="str">
            <v>Boguszyn</v>
          </cell>
          <cell r="J586" t="str">
            <v>334 d</v>
          </cell>
          <cell r="K586">
            <v>0.69</v>
          </cell>
          <cell r="L586" t="str">
            <v>ł</v>
          </cell>
          <cell r="M586" t="str">
            <v>IV</v>
          </cell>
          <cell r="O586" t="str">
            <v>F</v>
          </cell>
          <cell r="P586" t="str">
            <v>brak chętnych</v>
          </cell>
          <cell r="Q586" t="str">
            <v>Boguszyn</v>
          </cell>
          <cell r="R586" t="str">
            <v>łIVF</v>
          </cell>
          <cell r="S586">
            <v>1</v>
          </cell>
          <cell r="T586" t="str">
            <v>ł1IV</v>
          </cell>
          <cell r="U586">
            <v>0.52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1</v>
          </cell>
          <cell r="AA586" t="str">
            <v>ł1IV</v>
          </cell>
        </row>
        <row r="587">
          <cell r="A587" t="str">
            <v>.5</v>
          </cell>
          <cell r="C587">
            <v>5</v>
          </cell>
          <cell r="D587" t="str">
            <v>brak</v>
          </cell>
          <cell r="H587" t="str">
            <v>N.Miasto</v>
          </cell>
          <cell r="I587" t="str">
            <v>Boguszyn</v>
          </cell>
          <cell r="J587" t="str">
            <v>334 d</v>
          </cell>
          <cell r="K587">
            <v>0.3</v>
          </cell>
          <cell r="L587" t="str">
            <v>ł</v>
          </cell>
          <cell r="M587" t="str">
            <v>IV</v>
          </cell>
          <cell r="O587" t="str">
            <v>F</v>
          </cell>
          <cell r="P587" t="str">
            <v>brak chętnych</v>
          </cell>
          <cell r="Q587" t="str">
            <v>Boguszyn</v>
          </cell>
          <cell r="R587" t="str">
            <v>łIVF</v>
          </cell>
          <cell r="S587">
            <v>1</v>
          </cell>
          <cell r="T587" t="str">
            <v>ł1IV</v>
          </cell>
          <cell r="U587">
            <v>0.23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1</v>
          </cell>
          <cell r="AA587" t="str">
            <v>ł1IV</v>
          </cell>
        </row>
        <row r="588">
          <cell r="A588" t="str">
            <v>.6</v>
          </cell>
          <cell r="C588">
            <v>6</v>
          </cell>
          <cell r="D588" t="str">
            <v>brak</v>
          </cell>
          <cell r="H588" t="str">
            <v>N.Miasto</v>
          </cell>
          <cell r="I588" t="str">
            <v>Boguszyn</v>
          </cell>
          <cell r="J588" t="str">
            <v>335 d</v>
          </cell>
          <cell r="K588">
            <v>0.68</v>
          </cell>
          <cell r="L588" t="str">
            <v>ł</v>
          </cell>
          <cell r="M588" t="str">
            <v>IV</v>
          </cell>
          <cell r="O588" t="str">
            <v>F</v>
          </cell>
          <cell r="P588" t="str">
            <v>brak chętnych</v>
          </cell>
          <cell r="Q588" t="str">
            <v>Boguszyn</v>
          </cell>
          <cell r="R588" t="str">
            <v>łIVF</v>
          </cell>
          <cell r="S588">
            <v>1</v>
          </cell>
          <cell r="T588" t="str">
            <v>ł1IV</v>
          </cell>
          <cell r="U588">
            <v>0.51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1</v>
          </cell>
          <cell r="AA588" t="str">
            <v>ł1IV</v>
          </cell>
        </row>
        <row r="589">
          <cell r="A589" t="str">
            <v>2178.1</v>
          </cell>
          <cell r="B589">
            <v>2178</v>
          </cell>
          <cell r="C589">
            <v>1</v>
          </cell>
          <cell r="D589" t="str">
            <v>Buchwald Krystyna</v>
          </cell>
          <cell r="E589" t="str">
            <v>Świętomierz 15</v>
          </cell>
          <cell r="F589" t="str">
            <v>63-041 Chocicza</v>
          </cell>
          <cell r="G589" t="str">
            <v>Nowe Miasto</v>
          </cell>
          <cell r="H589" t="str">
            <v>N.Miasto</v>
          </cell>
          <cell r="I589" t="str">
            <v>Boguszyn</v>
          </cell>
          <cell r="J589" t="str">
            <v>339 c2</v>
          </cell>
          <cell r="K589">
            <v>0.06</v>
          </cell>
          <cell r="L589" t="str">
            <v>r</v>
          </cell>
          <cell r="M589" t="str">
            <v>IV</v>
          </cell>
          <cell r="N589" t="str">
            <v>a</v>
          </cell>
          <cell r="O589" t="str">
            <v>D</v>
          </cell>
          <cell r="Q589" t="str">
            <v>Boguszyn</v>
          </cell>
          <cell r="R589" t="str">
            <v>rIVD</v>
          </cell>
          <cell r="S589" t="str">
            <v/>
          </cell>
          <cell r="T589" t="str">
            <v/>
          </cell>
          <cell r="U589" t="str">
            <v/>
          </cell>
          <cell r="V589">
            <v>1.5</v>
          </cell>
          <cell r="W589">
            <v>0.09</v>
          </cell>
          <cell r="X589">
            <v>37.19</v>
          </cell>
          <cell r="Y589">
            <v>3.35</v>
          </cell>
          <cell r="Z589">
            <v>1</v>
          </cell>
          <cell r="AA589" t="str">
            <v>r1IVa</v>
          </cell>
        </row>
        <row r="590">
          <cell r="A590" t="str">
            <v>607.1</v>
          </cell>
          <cell r="B590">
            <v>607</v>
          </cell>
          <cell r="C590">
            <v>1</v>
          </cell>
          <cell r="D590" t="str">
            <v>Gogolewski Stanisław</v>
          </cell>
          <cell r="E590" t="str">
            <v>Świączyń 1</v>
          </cell>
          <cell r="F590" t="str">
            <v>63-130 Książ</v>
          </cell>
          <cell r="G590" t="str">
            <v>Książ</v>
          </cell>
          <cell r="H590" t="str">
            <v>N.Miasto</v>
          </cell>
          <cell r="I590" t="str">
            <v>Boguszyn</v>
          </cell>
          <cell r="J590" t="str">
            <v>339 c2</v>
          </cell>
          <cell r="K590">
            <v>0.2</v>
          </cell>
          <cell r="L590" t="str">
            <v>r</v>
          </cell>
          <cell r="M590" t="str">
            <v>IV</v>
          </cell>
          <cell r="N590" t="str">
            <v>a</v>
          </cell>
          <cell r="O590" t="str">
            <v>A</v>
          </cell>
          <cell r="Q590" t="str">
            <v>Boguszyn</v>
          </cell>
          <cell r="R590" t="str">
            <v>rIVA</v>
          </cell>
          <cell r="S590">
            <v>1</v>
          </cell>
          <cell r="T590" t="str">
            <v>r1IVa</v>
          </cell>
          <cell r="U590">
            <v>0.22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1</v>
          </cell>
          <cell r="AA590" t="str">
            <v>r1IVa</v>
          </cell>
        </row>
        <row r="591">
          <cell r="A591" t="str">
            <v>618.1</v>
          </cell>
          <cell r="B591">
            <v>618</v>
          </cell>
          <cell r="C591">
            <v>1</v>
          </cell>
          <cell r="D591" t="str">
            <v>Jankowiak Franciszek</v>
          </cell>
          <cell r="E591" t="str">
            <v xml:space="preserve">Świętomierz 15A </v>
          </cell>
          <cell r="F591" t="str">
            <v>63-041 Chocicza</v>
          </cell>
          <cell r="G591" t="str">
            <v>Nowe Miasto</v>
          </cell>
          <cell r="H591" t="str">
            <v>N.Miasto</v>
          </cell>
          <cell r="I591" t="str">
            <v>Boguszyn</v>
          </cell>
          <cell r="J591" t="str">
            <v>339 c2</v>
          </cell>
          <cell r="K591">
            <v>1.0900000000000001</v>
          </cell>
          <cell r="L591" t="str">
            <v>r</v>
          </cell>
          <cell r="M591" t="str">
            <v>IV</v>
          </cell>
          <cell r="N591" t="str">
            <v>a</v>
          </cell>
          <cell r="O591" t="str">
            <v>A</v>
          </cell>
          <cell r="Q591" t="str">
            <v>Boguszyn</v>
          </cell>
          <cell r="R591" t="str">
            <v>rIVA</v>
          </cell>
          <cell r="S591">
            <v>1</v>
          </cell>
          <cell r="T591" t="str">
            <v>r1IVa</v>
          </cell>
          <cell r="U591">
            <v>1.2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</v>
          </cell>
          <cell r="AA591" t="str">
            <v>r1IVa</v>
          </cell>
        </row>
        <row r="592">
          <cell r="A592" t="str">
            <v>1928.1</v>
          </cell>
          <cell r="B592">
            <v>1928</v>
          </cell>
          <cell r="C592">
            <v>1</v>
          </cell>
          <cell r="D592" t="str">
            <v>Kiepulski Ryszard</v>
          </cell>
          <cell r="E592" t="str">
            <v>Boguszynek 53</v>
          </cell>
          <cell r="F592" t="str">
            <v>63-041 Chocicza</v>
          </cell>
          <cell r="G592" t="str">
            <v>Nowe Miasto</v>
          </cell>
          <cell r="H592" t="str">
            <v>N.Miasto</v>
          </cell>
          <cell r="I592" t="str">
            <v>Boguszyn</v>
          </cell>
          <cell r="J592" t="str">
            <v>338 b</v>
          </cell>
          <cell r="K592">
            <v>0.39</v>
          </cell>
          <cell r="L592" t="str">
            <v>ł</v>
          </cell>
          <cell r="M592" t="str">
            <v>IV</v>
          </cell>
          <cell r="O592" t="str">
            <v>D</v>
          </cell>
          <cell r="Q592" t="str">
            <v>Boguszyn</v>
          </cell>
          <cell r="R592" t="str">
            <v>łIVD</v>
          </cell>
          <cell r="S592" t="str">
            <v/>
          </cell>
          <cell r="T592" t="str">
            <v/>
          </cell>
          <cell r="U592" t="str">
            <v/>
          </cell>
          <cell r="V592">
            <v>1.5</v>
          </cell>
          <cell r="W592">
            <v>0.59</v>
          </cell>
          <cell r="X592">
            <v>37.19</v>
          </cell>
          <cell r="Y592">
            <v>21.94</v>
          </cell>
          <cell r="Z592">
            <v>1</v>
          </cell>
          <cell r="AA592" t="str">
            <v>ł1IV</v>
          </cell>
        </row>
        <row r="593">
          <cell r="A593" t="str">
            <v>825.1</v>
          </cell>
          <cell r="B593">
            <v>825</v>
          </cell>
          <cell r="C593">
            <v>1</v>
          </cell>
          <cell r="D593" t="str">
            <v>Koło Łowieckie nr 20</v>
          </cell>
          <cell r="E593" t="str">
            <v>ul.Grunwaldzka 104</v>
          </cell>
          <cell r="F593" t="str">
            <v>60-307 Poznań</v>
          </cell>
          <cell r="G593" t="str">
            <v>Poznań</v>
          </cell>
          <cell r="H593" t="str">
            <v>N.Miasto</v>
          </cell>
          <cell r="I593" t="str">
            <v>Boguszyn</v>
          </cell>
          <cell r="J593" t="str">
            <v>339 c2</v>
          </cell>
          <cell r="K593">
            <v>0.6</v>
          </cell>
          <cell r="L593" t="str">
            <v>r</v>
          </cell>
          <cell r="M593" t="str">
            <v>IV</v>
          </cell>
          <cell r="N593" t="str">
            <v>a</v>
          </cell>
          <cell r="O593" t="str">
            <v>E</v>
          </cell>
          <cell r="Q593" t="str">
            <v>Boguszyn</v>
          </cell>
          <cell r="R593" t="str">
            <v>rIVE</v>
          </cell>
          <cell r="S593" t="str">
            <v/>
          </cell>
          <cell r="T593" t="str">
            <v/>
          </cell>
          <cell r="U593" t="str">
            <v/>
          </cell>
          <cell r="V593">
            <v>1.5</v>
          </cell>
          <cell r="W593">
            <v>0.9</v>
          </cell>
          <cell r="X593">
            <v>37.19</v>
          </cell>
          <cell r="Y593">
            <v>33.47</v>
          </cell>
          <cell r="Z593">
            <v>1</v>
          </cell>
          <cell r="AA593" t="str">
            <v>r1IVa</v>
          </cell>
        </row>
        <row r="594">
          <cell r="A594" t="str">
            <v>1503.1</v>
          </cell>
          <cell r="B594">
            <v>1503</v>
          </cell>
          <cell r="C594">
            <v>1</v>
          </cell>
          <cell r="D594" t="str">
            <v>Nieborak Henryk</v>
          </cell>
          <cell r="E594" t="str">
            <v>Świączyń 9</v>
          </cell>
          <cell r="F594" t="str">
            <v>63-130 Książ</v>
          </cell>
          <cell r="G594" t="str">
            <v>Książ</v>
          </cell>
          <cell r="H594" t="str">
            <v>N.Miasto</v>
          </cell>
          <cell r="I594" t="str">
            <v>Boguszyn</v>
          </cell>
          <cell r="J594" t="str">
            <v>339 c2</v>
          </cell>
          <cell r="K594">
            <v>0.91</v>
          </cell>
          <cell r="L594" t="str">
            <v>r</v>
          </cell>
          <cell r="M594" t="str">
            <v>IV</v>
          </cell>
          <cell r="N594" t="str">
            <v>a</v>
          </cell>
          <cell r="O594" t="str">
            <v>A</v>
          </cell>
          <cell r="Q594" t="str">
            <v>Boguszyn</v>
          </cell>
          <cell r="R594" t="str">
            <v>rIVA</v>
          </cell>
          <cell r="S594">
            <v>1</v>
          </cell>
          <cell r="T594" t="str">
            <v>r1IVa</v>
          </cell>
          <cell r="U594">
            <v>1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1</v>
          </cell>
          <cell r="AA594" t="str">
            <v>r1IVa</v>
          </cell>
        </row>
        <row r="595">
          <cell r="A595" t="str">
            <v>1503.2</v>
          </cell>
          <cell r="B595">
            <v>1503</v>
          </cell>
          <cell r="C595">
            <v>2</v>
          </cell>
          <cell r="D595" t="str">
            <v>Nieborak Henryk</v>
          </cell>
          <cell r="E595" t="str">
            <v>Świączyń 9</v>
          </cell>
          <cell r="F595" t="str">
            <v>63-130 Książ</v>
          </cell>
          <cell r="G595" t="str">
            <v>Książ</v>
          </cell>
          <cell r="H595" t="str">
            <v>N.Miasto</v>
          </cell>
          <cell r="I595" t="str">
            <v>Boguszyn</v>
          </cell>
          <cell r="J595" t="str">
            <v>339 c2</v>
          </cell>
          <cell r="K595">
            <v>0.09</v>
          </cell>
          <cell r="L595" t="str">
            <v>r</v>
          </cell>
          <cell r="M595" t="str">
            <v>IV</v>
          </cell>
          <cell r="N595" t="str">
            <v>a</v>
          </cell>
          <cell r="O595" t="str">
            <v>A</v>
          </cell>
          <cell r="Q595" t="str">
            <v>Boguszyn</v>
          </cell>
          <cell r="R595" t="str">
            <v>rIVA</v>
          </cell>
          <cell r="S595">
            <v>1</v>
          </cell>
          <cell r="T595" t="str">
            <v>r1IVa</v>
          </cell>
          <cell r="U595">
            <v>0.1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1</v>
          </cell>
          <cell r="AA595" t="str">
            <v>r1IVa</v>
          </cell>
        </row>
        <row r="596">
          <cell r="A596" t="str">
            <v>1540.1</v>
          </cell>
          <cell r="B596">
            <v>1540</v>
          </cell>
          <cell r="C596">
            <v>1</v>
          </cell>
          <cell r="D596" t="str">
            <v>Stiller Stefan</v>
          </cell>
          <cell r="E596" t="str">
            <v xml:space="preserve">Rogusko 2 </v>
          </cell>
          <cell r="F596" t="str">
            <v>63-040 Nowe Miasto</v>
          </cell>
          <cell r="G596" t="str">
            <v>Nowe Miasto</v>
          </cell>
          <cell r="H596" t="str">
            <v>N.Miasto</v>
          </cell>
          <cell r="I596" t="str">
            <v>Boguszyn</v>
          </cell>
          <cell r="J596" t="str">
            <v>339 c2</v>
          </cell>
          <cell r="K596">
            <v>0.25</v>
          </cell>
          <cell r="L596" t="str">
            <v>r</v>
          </cell>
          <cell r="M596" t="str">
            <v>IV</v>
          </cell>
          <cell r="N596" t="str">
            <v>a</v>
          </cell>
          <cell r="O596" t="str">
            <v>D</v>
          </cell>
          <cell r="Q596" t="str">
            <v>Boguszyn</v>
          </cell>
          <cell r="R596" t="str">
            <v>rIVD</v>
          </cell>
          <cell r="S596" t="str">
            <v/>
          </cell>
          <cell r="T596" t="str">
            <v/>
          </cell>
          <cell r="U596" t="str">
            <v/>
          </cell>
          <cell r="V596">
            <v>1.5</v>
          </cell>
          <cell r="W596">
            <v>0.38</v>
          </cell>
          <cell r="X596">
            <v>37.19</v>
          </cell>
          <cell r="Y596">
            <v>14.13</v>
          </cell>
          <cell r="Z596">
            <v>1</v>
          </cell>
          <cell r="AA596" t="str">
            <v>r1IVa</v>
          </cell>
        </row>
        <row r="597">
          <cell r="A597" t="str">
            <v>1540.2</v>
          </cell>
          <cell r="B597">
            <v>1540</v>
          </cell>
          <cell r="C597">
            <v>2</v>
          </cell>
          <cell r="D597" t="str">
            <v>Stiller Stefan</v>
          </cell>
          <cell r="E597" t="str">
            <v xml:space="preserve">Rogusko 2 </v>
          </cell>
          <cell r="F597" t="str">
            <v>63-040 Nowe Miasto</v>
          </cell>
          <cell r="G597" t="str">
            <v>Nowe Miasto</v>
          </cell>
          <cell r="H597" t="str">
            <v>N.Miasto</v>
          </cell>
          <cell r="I597" t="str">
            <v>Boguszyn</v>
          </cell>
          <cell r="J597" t="str">
            <v>339 c2</v>
          </cell>
          <cell r="K597">
            <v>0.6</v>
          </cell>
          <cell r="L597" t="str">
            <v>r</v>
          </cell>
          <cell r="M597" t="str">
            <v>IV</v>
          </cell>
          <cell r="N597" t="str">
            <v>a</v>
          </cell>
          <cell r="O597" t="str">
            <v>D</v>
          </cell>
          <cell r="Q597" t="str">
            <v>Boguszyn</v>
          </cell>
          <cell r="R597" t="str">
            <v>rIVD</v>
          </cell>
          <cell r="S597" t="str">
            <v/>
          </cell>
          <cell r="T597" t="str">
            <v/>
          </cell>
          <cell r="U597" t="str">
            <v/>
          </cell>
          <cell r="V597">
            <v>1.5</v>
          </cell>
          <cell r="W597">
            <v>0.9</v>
          </cell>
          <cell r="X597">
            <v>37.19</v>
          </cell>
          <cell r="Y597">
            <v>33.47</v>
          </cell>
          <cell r="Z597">
            <v>1</v>
          </cell>
          <cell r="AA597" t="str">
            <v>r1IVa</v>
          </cell>
        </row>
        <row r="598">
          <cell r="A598" t="str">
            <v>573.1</v>
          </cell>
          <cell r="B598">
            <v>573</v>
          </cell>
          <cell r="C598">
            <v>1</v>
          </cell>
          <cell r="D598" t="str">
            <v>Andrasiewicz Zbigniew</v>
          </cell>
          <cell r="E598" t="str">
            <v>Boguszynek 41</v>
          </cell>
          <cell r="F598" t="str">
            <v>63-041 Chocicza</v>
          </cell>
          <cell r="G598" t="str">
            <v>Nowe Miasto</v>
          </cell>
          <cell r="H598" t="str">
            <v>N.Miasto</v>
          </cell>
          <cell r="I598" t="str">
            <v>Boguszyn</v>
          </cell>
          <cell r="J598" t="str">
            <v>339 c1</v>
          </cell>
          <cell r="K598">
            <v>1.35</v>
          </cell>
          <cell r="L598" t="str">
            <v>r</v>
          </cell>
          <cell r="M598" t="str">
            <v>V</v>
          </cell>
          <cell r="O598" t="str">
            <v>D</v>
          </cell>
          <cell r="Q598" t="str">
            <v>Boguszyn</v>
          </cell>
          <cell r="R598" t="str">
            <v>rVD</v>
          </cell>
          <cell r="S598" t="str">
            <v/>
          </cell>
          <cell r="T598" t="str">
            <v/>
          </cell>
          <cell r="U598" t="str">
            <v/>
          </cell>
          <cell r="V598">
            <v>1.25</v>
          </cell>
          <cell r="W598">
            <v>1.69</v>
          </cell>
          <cell r="X598">
            <v>37.19</v>
          </cell>
          <cell r="Y598">
            <v>62.85</v>
          </cell>
          <cell r="Z598">
            <v>1</v>
          </cell>
          <cell r="AA598" t="str">
            <v>r1V</v>
          </cell>
        </row>
        <row r="599">
          <cell r="A599" t="str">
            <v>2178.1</v>
          </cell>
          <cell r="B599">
            <v>2178</v>
          </cell>
          <cell r="C599">
            <v>1</v>
          </cell>
          <cell r="D599" t="str">
            <v>Buchwald Krystyna</v>
          </cell>
          <cell r="E599" t="str">
            <v>Świętomierz 15</v>
          </cell>
          <cell r="F599" t="str">
            <v>63-041 Chocicza</v>
          </cell>
          <cell r="G599" t="str">
            <v>Nowe Miasto</v>
          </cell>
          <cell r="H599" t="str">
            <v>N.Miasto</v>
          </cell>
          <cell r="I599" t="str">
            <v>Boguszyn</v>
          </cell>
          <cell r="J599" t="str">
            <v>339 c1</v>
          </cell>
          <cell r="K599">
            <v>0.34</v>
          </cell>
          <cell r="L599" t="str">
            <v>r</v>
          </cell>
          <cell r="M599" t="str">
            <v>V</v>
          </cell>
          <cell r="O599" t="str">
            <v>D</v>
          </cell>
          <cell r="Q599" t="str">
            <v>Boguszyn</v>
          </cell>
          <cell r="R599" t="str">
            <v>rVD</v>
          </cell>
          <cell r="S599" t="str">
            <v/>
          </cell>
          <cell r="T599" t="str">
            <v/>
          </cell>
          <cell r="U599" t="str">
            <v/>
          </cell>
          <cell r="V599">
            <v>1.25</v>
          </cell>
          <cell r="W599">
            <v>0.43</v>
          </cell>
          <cell r="X599">
            <v>37.19</v>
          </cell>
          <cell r="Y599">
            <v>15.99</v>
          </cell>
          <cell r="Z599">
            <v>1</v>
          </cell>
          <cell r="AA599" t="str">
            <v>r1V</v>
          </cell>
        </row>
        <row r="600">
          <cell r="A600" t="str">
            <v>607.1</v>
          </cell>
          <cell r="B600">
            <v>607</v>
          </cell>
          <cell r="C600">
            <v>1</v>
          </cell>
          <cell r="D600" t="str">
            <v>Gogolewski Stanisław</v>
          </cell>
          <cell r="E600" t="str">
            <v>Świączyń 1</v>
          </cell>
          <cell r="F600" t="str">
            <v>63-130 Książ</v>
          </cell>
          <cell r="G600" t="str">
            <v>Książ</v>
          </cell>
          <cell r="H600" t="str">
            <v>N.Miasto</v>
          </cell>
          <cell r="I600" t="str">
            <v>Boguszyn</v>
          </cell>
          <cell r="J600" t="str">
            <v>339 c1</v>
          </cell>
          <cell r="K600">
            <v>0.75</v>
          </cell>
          <cell r="L600" t="str">
            <v>r</v>
          </cell>
          <cell r="M600" t="str">
            <v>V</v>
          </cell>
          <cell r="O600" t="str">
            <v>A</v>
          </cell>
          <cell r="Q600" t="str">
            <v>Boguszyn</v>
          </cell>
          <cell r="R600" t="str">
            <v>rVA</v>
          </cell>
          <cell r="S600">
            <v>1</v>
          </cell>
          <cell r="T600" t="str">
            <v>r1V</v>
          </cell>
          <cell r="U600">
            <v>0.26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1</v>
          </cell>
          <cell r="AA600" t="str">
            <v>r1V</v>
          </cell>
        </row>
        <row r="601">
          <cell r="A601" t="str">
            <v>618.1</v>
          </cell>
          <cell r="B601">
            <v>618</v>
          </cell>
          <cell r="C601">
            <v>1</v>
          </cell>
          <cell r="D601" t="str">
            <v>Jankowiak Franciszek</v>
          </cell>
          <cell r="E601" t="str">
            <v xml:space="preserve">Świętomierz 15A </v>
          </cell>
          <cell r="F601" t="str">
            <v>63-041 Chocicza</v>
          </cell>
          <cell r="G601" t="str">
            <v>Nowe Miasto</v>
          </cell>
          <cell r="H601" t="str">
            <v>N.Miasto</v>
          </cell>
          <cell r="I601" t="str">
            <v>Boguszyn</v>
          </cell>
          <cell r="J601" t="str">
            <v>339 c1</v>
          </cell>
          <cell r="K601">
            <v>0.45</v>
          </cell>
          <cell r="L601" t="str">
            <v>r</v>
          </cell>
          <cell r="M601" t="str">
            <v>V</v>
          </cell>
          <cell r="O601" t="str">
            <v>A</v>
          </cell>
          <cell r="Q601" t="str">
            <v>Boguszyn</v>
          </cell>
          <cell r="R601" t="str">
            <v>rVA</v>
          </cell>
          <cell r="S601">
            <v>1</v>
          </cell>
          <cell r="T601" t="str">
            <v>r1V</v>
          </cell>
          <cell r="U601">
            <v>0.16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</v>
          </cell>
          <cell r="AA601" t="str">
            <v>r1V</v>
          </cell>
        </row>
        <row r="602">
          <cell r="A602" t="str">
            <v>618.2</v>
          </cell>
          <cell r="B602">
            <v>618</v>
          </cell>
          <cell r="C602">
            <v>2</v>
          </cell>
          <cell r="D602" t="str">
            <v>Jankowiak Franciszek</v>
          </cell>
          <cell r="E602" t="str">
            <v xml:space="preserve">Świętomierz 15A </v>
          </cell>
          <cell r="F602" t="str">
            <v>63-041 Chocicza</v>
          </cell>
          <cell r="G602" t="str">
            <v>Nowe Miasto</v>
          </cell>
          <cell r="H602" t="str">
            <v>N.Miasto</v>
          </cell>
          <cell r="I602" t="str">
            <v>Boguszyn</v>
          </cell>
          <cell r="J602" t="str">
            <v>340 c</v>
          </cell>
          <cell r="K602">
            <v>0.2</v>
          </cell>
          <cell r="L602" t="str">
            <v>s</v>
          </cell>
          <cell r="M602" t="str">
            <v>V</v>
          </cell>
          <cell r="O602" t="str">
            <v>A</v>
          </cell>
          <cell r="Q602" t="str">
            <v>Boguszyn</v>
          </cell>
          <cell r="R602" t="str">
            <v>sVA</v>
          </cell>
          <cell r="S602">
            <v>1</v>
          </cell>
          <cell r="T602" t="str">
            <v>s1V</v>
          </cell>
          <cell r="U602">
            <v>7.0000000000000007E-2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</v>
          </cell>
          <cell r="AA602" t="str">
            <v>s1V</v>
          </cell>
        </row>
        <row r="603">
          <cell r="A603" t="str">
            <v>825.1</v>
          </cell>
          <cell r="B603">
            <v>825</v>
          </cell>
          <cell r="C603">
            <v>1</v>
          </cell>
          <cell r="D603" t="str">
            <v>Koło Łowieckie nr 20</v>
          </cell>
          <cell r="E603" t="str">
            <v>ul.Grunwaldzka 104</v>
          </cell>
          <cell r="F603" t="str">
            <v>60-307 Poznań</v>
          </cell>
          <cell r="G603" t="str">
            <v>Poznań</v>
          </cell>
          <cell r="H603" t="str">
            <v>N.Miasto</v>
          </cell>
          <cell r="I603" t="str">
            <v>Boguszyn</v>
          </cell>
          <cell r="J603" t="str">
            <v>339 c1</v>
          </cell>
          <cell r="K603">
            <v>0.3</v>
          </cell>
          <cell r="L603" t="str">
            <v>r</v>
          </cell>
          <cell r="M603" t="str">
            <v>V</v>
          </cell>
          <cell r="O603" t="str">
            <v>E</v>
          </cell>
          <cell r="Q603" t="str">
            <v>Boguszyn</v>
          </cell>
          <cell r="R603" t="str">
            <v>rVE</v>
          </cell>
          <cell r="S603" t="str">
            <v/>
          </cell>
          <cell r="T603" t="str">
            <v/>
          </cell>
          <cell r="U603" t="str">
            <v/>
          </cell>
          <cell r="V603">
            <v>1.25</v>
          </cell>
          <cell r="W603">
            <v>0.38</v>
          </cell>
          <cell r="X603">
            <v>37.19</v>
          </cell>
          <cell r="Y603">
            <v>14.13</v>
          </cell>
          <cell r="Z603">
            <v>1</v>
          </cell>
          <cell r="AA603" t="str">
            <v>r1V</v>
          </cell>
        </row>
        <row r="604">
          <cell r="A604" t="str">
            <v>1503.1</v>
          </cell>
          <cell r="B604">
            <v>1503</v>
          </cell>
          <cell r="C604">
            <v>1</v>
          </cell>
          <cell r="D604" t="str">
            <v>Nieborak Henryk</v>
          </cell>
          <cell r="E604" t="str">
            <v>Świączyń 9</v>
          </cell>
          <cell r="F604" t="str">
            <v>63-130 Książ</v>
          </cell>
          <cell r="G604" t="str">
            <v>Książ</v>
          </cell>
          <cell r="H604" t="str">
            <v>N.Miasto</v>
          </cell>
          <cell r="I604" t="str">
            <v>Boguszyn</v>
          </cell>
          <cell r="J604" t="str">
            <v>339 c1</v>
          </cell>
          <cell r="K604">
            <v>0.5</v>
          </cell>
          <cell r="L604" t="str">
            <v>r</v>
          </cell>
          <cell r="M604" t="str">
            <v>V</v>
          </cell>
          <cell r="O604" t="str">
            <v>A</v>
          </cell>
          <cell r="Q604" t="str">
            <v>Boguszyn</v>
          </cell>
          <cell r="R604" t="str">
            <v>rVA</v>
          </cell>
          <cell r="S604">
            <v>1</v>
          </cell>
          <cell r="T604" t="str">
            <v>r1V</v>
          </cell>
          <cell r="U604">
            <v>0.18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1</v>
          </cell>
          <cell r="AA604" t="str">
            <v>r1V</v>
          </cell>
        </row>
        <row r="605">
          <cell r="A605" t="str">
            <v>1540.1</v>
          </cell>
          <cell r="B605">
            <v>1540</v>
          </cell>
          <cell r="C605">
            <v>1</v>
          </cell>
          <cell r="D605" t="str">
            <v>Stiller Stefan</v>
          </cell>
          <cell r="E605" t="str">
            <v xml:space="preserve">Rogusko 2 </v>
          </cell>
          <cell r="F605" t="str">
            <v>63-040 Nowe Miasto</v>
          </cell>
          <cell r="G605" t="str">
            <v>Nowe Miasto</v>
          </cell>
          <cell r="H605" t="str">
            <v>N.Miasto</v>
          </cell>
          <cell r="I605" t="str">
            <v>Boguszyn</v>
          </cell>
          <cell r="J605" t="str">
            <v>339 c1</v>
          </cell>
          <cell r="K605">
            <v>0.65</v>
          </cell>
          <cell r="L605" t="str">
            <v>r</v>
          </cell>
          <cell r="M605" t="str">
            <v>V</v>
          </cell>
          <cell r="O605" t="str">
            <v>D</v>
          </cell>
          <cell r="Q605" t="str">
            <v>Boguszyn</v>
          </cell>
          <cell r="R605" t="str">
            <v>rVD</v>
          </cell>
          <cell r="S605" t="str">
            <v/>
          </cell>
          <cell r="T605" t="str">
            <v/>
          </cell>
          <cell r="U605" t="str">
            <v/>
          </cell>
          <cell r="V605">
            <v>1.25</v>
          </cell>
          <cell r="W605">
            <v>0.81</v>
          </cell>
          <cell r="X605">
            <v>37.19</v>
          </cell>
          <cell r="Y605">
            <v>30.12</v>
          </cell>
          <cell r="Z605">
            <v>1</v>
          </cell>
          <cell r="AA605" t="str">
            <v>r1V</v>
          </cell>
        </row>
        <row r="606">
          <cell r="A606" t="str">
            <v>825.1</v>
          </cell>
          <cell r="B606">
            <v>825</v>
          </cell>
          <cell r="C606">
            <v>1</v>
          </cell>
          <cell r="D606" t="str">
            <v>Koło Łowieckie nr 20</v>
          </cell>
          <cell r="E606" t="str">
            <v>ul.Grunwaldzka 104</v>
          </cell>
          <cell r="F606" t="str">
            <v>60-307 Poznań</v>
          </cell>
          <cell r="G606" t="str">
            <v>Poznań</v>
          </cell>
          <cell r="H606" t="str">
            <v>N.Miasto</v>
          </cell>
          <cell r="I606" t="str">
            <v>Boguszyn</v>
          </cell>
          <cell r="J606" t="str">
            <v>299 c</v>
          </cell>
          <cell r="K606">
            <v>0.26</v>
          </cell>
          <cell r="L606" t="str">
            <v>p</v>
          </cell>
          <cell r="M606" t="str">
            <v>VI</v>
          </cell>
          <cell r="O606" t="str">
            <v>E</v>
          </cell>
          <cell r="P606" t="str">
            <v>poletko zgryzowe</v>
          </cell>
          <cell r="Q606" t="str">
            <v>N.Miasto</v>
          </cell>
          <cell r="R606" t="str">
            <v>pVIE</v>
          </cell>
          <cell r="S606" t="str">
            <v/>
          </cell>
          <cell r="T606" t="str">
            <v/>
          </cell>
          <cell r="U606" t="str">
            <v/>
          </cell>
          <cell r="V606">
            <v>0.5</v>
          </cell>
          <cell r="W606">
            <v>0</v>
          </cell>
          <cell r="X606">
            <v>37.19</v>
          </cell>
          <cell r="Y606">
            <v>0</v>
          </cell>
          <cell r="Z606">
            <v>1</v>
          </cell>
          <cell r="AA606" t="str">
            <v>p1VI</v>
          </cell>
        </row>
        <row r="607">
          <cell r="A607" t="str">
            <v>.1</v>
          </cell>
          <cell r="C607">
            <v>1</v>
          </cell>
          <cell r="D607" t="str">
            <v>brak</v>
          </cell>
          <cell r="H607" t="str">
            <v>N.Miasto</v>
          </cell>
          <cell r="I607" t="str">
            <v>Chocicza</v>
          </cell>
          <cell r="J607" t="str">
            <v>298 l</v>
          </cell>
          <cell r="K607">
            <v>0.23</v>
          </cell>
          <cell r="L607" t="str">
            <v>ł</v>
          </cell>
          <cell r="M607" t="str">
            <v>IV</v>
          </cell>
          <cell r="O607" t="str">
            <v>F</v>
          </cell>
          <cell r="P607" t="str">
            <v>brak użytkownika</v>
          </cell>
          <cell r="Q607" t="str">
            <v>N.Miasto</v>
          </cell>
          <cell r="R607" t="str">
            <v>łIVF</v>
          </cell>
          <cell r="S607">
            <v>1</v>
          </cell>
          <cell r="T607" t="str">
            <v>ł1IV</v>
          </cell>
          <cell r="U607">
            <v>0.17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1</v>
          </cell>
          <cell r="AA607" t="str">
            <v>ł1IV</v>
          </cell>
        </row>
        <row r="608">
          <cell r="A608" t="str">
            <v>.1</v>
          </cell>
          <cell r="C608">
            <v>1</v>
          </cell>
          <cell r="D608" t="str">
            <v>brak</v>
          </cell>
          <cell r="H608" t="str">
            <v>N.Miasto</v>
          </cell>
          <cell r="I608" t="str">
            <v>Chocicza</v>
          </cell>
          <cell r="J608" t="str">
            <v>294 c</v>
          </cell>
          <cell r="K608">
            <v>0.62</v>
          </cell>
          <cell r="L608" t="str">
            <v>p</v>
          </cell>
          <cell r="M608" t="str">
            <v>VI</v>
          </cell>
          <cell r="O608" t="str">
            <v>F</v>
          </cell>
          <cell r="P608" t="str">
            <v>grunt z przejęcia</v>
          </cell>
          <cell r="Q608" t="str">
            <v>N.Miasto</v>
          </cell>
          <cell r="R608" t="str">
            <v>pVIF</v>
          </cell>
          <cell r="S608">
            <v>1</v>
          </cell>
          <cell r="T608" t="str">
            <v>p1VI</v>
          </cell>
          <cell r="U608">
            <v>0.09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1</v>
          </cell>
          <cell r="AA608" t="str">
            <v>p1VI</v>
          </cell>
        </row>
        <row r="609">
          <cell r="A609" t="str">
            <v>.2</v>
          </cell>
          <cell r="C609">
            <v>2</v>
          </cell>
          <cell r="D609" t="str">
            <v>brak</v>
          </cell>
          <cell r="H609" t="str">
            <v>N.Miasto</v>
          </cell>
          <cell r="I609" t="str">
            <v>Dębno</v>
          </cell>
          <cell r="J609" t="str">
            <v>198 c</v>
          </cell>
          <cell r="K609">
            <v>0.74</v>
          </cell>
          <cell r="L609" t="str">
            <v>ł</v>
          </cell>
          <cell r="M609" t="str">
            <v>IV</v>
          </cell>
          <cell r="O609" t="str">
            <v>F</v>
          </cell>
          <cell r="P609" t="str">
            <v>trawozbiór</v>
          </cell>
          <cell r="Q609" t="str">
            <v>Warta</v>
          </cell>
          <cell r="R609" t="str">
            <v>łIVF</v>
          </cell>
          <cell r="S609">
            <v>1</v>
          </cell>
          <cell r="T609" t="str">
            <v>ł1IV</v>
          </cell>
          <cell r="U609">
            <v>0.56000000000000005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</v>
          </cell>
          <cell r="AA609" t="str">
            <v>ł1IV</v>
          </cell>
        </row>
        <row r="610">
          <cell r="A610" t="str">
            <v>.3</v>
          </cell>
          <cell r="C610">
            <v>3</v>
          </cell>
          <cell r="D610" t="str">
            <v>brak</v>
          </cell>
          <cell r="H610" t="str">
            <v>N.Miasto</v>
          </cell>
          <cell r="I610" t="str">
            <v>Chwalęcin</v>
          </cell>
          <cell r="J610" t="str">
            <v>268 y</v>
          </cell>
          <cell r="K610">
            <v>0.1</v>
          </cell>
          <cell r="L610" t="str">
            <v>r</v>
          </cell>
          <cell r="M610" t="str">
            <v>IV</v>
          </cell>
          <cell r="N610" t="str">
            <v>a</v>
          </cell>
          <cell r="O610" t="str">
            <v>F</v>
          </cell>
          <cell r="Q610" t="str">
            <v>N.Miasto</v>
          </cell>
          <cell r="R610" t="str">
            <v>rIVF</v>
          </cell>
          <cell r="S610">
            <v>1</v>
          </cell>
          <cell r="T610" t="str">
            <v>r1IVa</v>
          </cell>
          <cell r="U610">
            <v>0.11</v>
          </cell>
          <cell r="V610">
            <v>0</v>
          </cell>
          <cell r="W610">
            <v>0</v>
          </cell>
          <cell r="X610">
            <v>37.19</v>
          </cell>
          <cell r="Y610">
            <v>0</v>
          </cell>
          <cell r="Z610">
            <v>1</v>
          </cell>
          <cell r="AA610" t="str">
            <v>r1IVa</v>
          </cell>
        </row>
        <row r="611">
          <cell r="A611" t="str">
            <v>.4</v>
          </cell>
          <cell r="C611">
            <v>4</v>
          </cell>
          <cell r="D611" t="str">
            <v>brak</v>
          </cell>
          <cell r="H611" t="str">
            <v>N.Miasto</v>
          </cell>
          <cell r="I611" t="str">
            <v>Chwalęcin</v>
          </cell>
          <cell r="J611" t="str">
            <v>268 x</v>
          </cell>
          <cell r="K611">
            <v>0.2</v>
          </cell>
          <cell r="L611" t="str">
            <v>s</v>
          </cell>
          <cell r="M611" t="str">
            <v>IV</v>
          </cell>
          <cell r="N611" t="str">
            <v>a</v>
          </cell>
          <cell r="O611" t="str">
            <v>F</v>
          </cell>
          <cell r="P611" t="str">
            <v>wpisano podkl. a</v>
          </cell>
          <cell r="Q611" t="str">
            <v>N.Miasto</v>
          </cell>
          <cell r="R611" t="str">
            <v>sIVF</v>
          </cell>
          <cell r="S611">
            <v>1</v>
          </cell>
          <cell r="T611" t="str">
            <v>s1IVa</v>
          </cell>
          <cell r="U611">
            <v>0.22</v>
          </cell>
          <cell r="V611">
            <v>0</v>
          </cell>
          <cell r="W611">
            <v>0</v>
          </cell>
          <cell r="X611">
            <v>37.19</v>
          </cell>
          <cell r="Y611">
            <v>0</v>
          </cell>
          <cell r="Z611">
            <v>1</v>
          </cell>
          <cell r="AA611" t="str">
            <v>s1IVa</v>
          </cell>
        </row>
        <row r="612">
          <cell r="A612" t="str">
            <v>1508.1</v>
          </cell>
          <cell r="B612">
            <v>1508</v>
          </cell>
          <cell r="C612">
            <v>1</v>
          </cell>
          <cell r="D612" t="str">
            <v>Olszewski Roman</v>
          </cell>
          <cell r="E612" t="str">
            <v>Bieździadów</v>
          </cell>
          <cell r="F612" t="str">
            <v>63-210 Żerków</v>
          </cell>
          <cell r="G612" t="str">
            <v>Żerków</v>
          </cell>
          <cell r="H612" t="str">
            <v>N.Miasto</v>
          </cell>
          <cell r="I612" t="str">
            <v>Dębno</v>
          </cell>
          <cell r="J612" t="str">
            <v>198 c</v>
          </cell>
          <cell r="K612">
            <v>0.54</v>
          </cell>
          <cell r="L612" t="str">
            <v>ł</v>
          </cell>
          <cell r="M612" t="str">
            <v>IV</v>
          </cell>
          <cell r="O612" t="str">
            <v>D</v>
          </cell>
          <cell r="Q612" t="str">
            <v>Warta</v>
          </cell>
          <cell r="R612" t="str">
            <v>łIVD</v>
          </cell>
          <cell r="S612" t="str">
            <v/>
          </cell>
          <cell r="T612" t="str">
            <v/>
          </cell>
          <cell r="U612" t="str">
            <v/>
          </cell>
          <cell r="V612">
            <v>1.5</v>
          </cell>
          <cell r="W612">
            <v>0.81</v>
          </cell>
          <cell r="X612">
            <v>37.19</v>
          </cell>
          <cell r="Y612">
            <v>30.12</v>
          </cell>
          <cell r="Z612">
            <v>1</v>
          </cell>
          <cell r="AA612" t="str">
            <v>ł1IV</v>
          </cell>
        </row>
        <row r="613">
          <cell r="A613" t="str">
            <v>1078.1</v>
          </cell>
          <cell r="B613">
            <v>1078</v>
          </cell>
          <cell r="C613">
            <v>1</v>
          </cell>
          <cell r="D613" t="str">
            <v>Tadeuszak Zbigniew</v>
          </cell>
          <cell r="E613" t="str">
            <v>Dębno 31</v>
          </cell>
          <cell r="F613" t="str">
            <v>63-040 Nowe Miasto</v>
          </cell>
          <cell r="G613" t="str">
            <v>N.Miasto</v>
          </cell>
          <cell r="H613" t="str">
            <v>N.Miasto</v>
          </cell>
          <cell r="I613" t="str">
            <v>Dębno</v>
          </cell>
          <cell r="J613" t="str">
            <v>198 c</v>
          </cell>
          <cell r="K613">
            <v>1.8</v>
          </cell>
          <cell r="L613" t="str">
            <v>ł</v>
          </cell>
          <cell r="M613" t="str">
            <v>IV</v>
          </cell>
          <cell r="O613" t="str">
            <v>D</v>
          </cell>
          <cell r="Q613" t="str">
            <v>Warta</v>
          </cell>
          <cell r="R613" t="str">
            <v>łIVD</v>
          </cell>
          <cell r="S613" t="str">
            <v/>
          </cell>
          <cell r="T613" t="str">
            <v/>
          </cell>
          <cell r="U613" t="str">
            <v/>
          </cell>
          <cell r="V613">
            <v>1.5</v>
          </cell>
          <cell r="W613">
            <v>2.7</v>
          </cell>
          <cell r="X613">
            <v>37.19</v>
          </cell>
          <cell r="Y613">
            <v>100.41</v>
          </cell>
          <cell r="Z613">
            <v>1</v>
          </cell>
          <cell r="AA613" t="str">
            <v>ł1IV</v>
          </cell>
        </row>
        <row r="614">
          <cell r="A614" t="str">
            <v>1548.1</v>
          </cell>
          <cell r="B614">
            <v>1548</v>
          </cell>
          <cell r="C614">
            <v>1</v>
          </cell>
          <cell r="D614" t="str">
            <v>Urbaniak  Marian</v>
          </cell>
          <cell r="E614" t="str">
            <v>Szczonów</v>
          </cell>
          <cell r="F614" t="str">
            <v>63-210 Żerków</v>
          </cell>
          <cell r="G614" t="str">
            <v>Żerków</v>
          </cell>
          <cell r="H614" t="str">
            <v>N.Miasto</v>
          </cell>
          <cell r="I614" t="str">
            <v>Dębno</v>
          </cell>
          <cell r="J614" t="str">
            <v>198 c</v>
          </cell>
          <cell r="K614">
            <v>1.88</v>
          </cell>
          <cell r="L614" t="str">
            <v>ł</v>
          </cell>
          <cell r="M614" t="str">
            <v>IV</v>
          </cell>
          <cell r="O614" t="str">
            <v>D</v>
          </cell>
          <cell r="Q614" t="str">
            <v>Warta</v>
          </cell>
          <cell r="R614" t="str">
            <v>łIVD</v>
          </cell>
          <cell r="S614" t="str">
            <v/>
          </cell>
          <cell r="T614" t="str">
            <v/>
          </cell>
          <cell r="U614" t="str">
            <v/>
          </cell>
          <cell r="V614">
            <v>1.5</v>
          </cell>
          <cell r="W614">
            <v>2.82</v>
          </cell>
          <cell r="X614">
            <v>37.19</v>
          </cell>
          <cell r="Y614">
            <v>104.88</v>
          </cell>
          <cell r="Z614">
            <v>1</v>
          </cell>
          <cell r="AA614" t="str">
            <v>ł1IV</v>
          </cell>
        </row>
        <row r="615">
          <cell r="A615" t="str">
            <v>731.1</v>
          </cell>
          <cell r="B615">
            <v>731</v>
          </cell>
          <cell r="C615">
            <v>1</v>
          </cell>
          <cell r="D615" t="str">
            <v>Żórawski Wojciech</v>
          </cell>
          <cell r="E615" t="str">
            <v>ul.Wrocławska 54/1</v>
          </cell>
          <cell r="F615" t="str">
            <v>63-200 Jarocin</v>
          </cell>
          <cell r="G615" t="str">
            <v>Jarocin</v>
          </cell>
          <cell r="H615" t="str">
            <v>N.Miasto</v>
          </cell>
          <cell r="I615" t="str">
            <v>Dębno</v>
          </cell>
          <cell r="J615" t="str">
            <v>198 c</v>
          </cell>
          <cell r="K615">
            <v>0.25</v>
          </cell>
          <cell r="L615" t="str">
            <v>ł</v>
          </cell>
          <cell r="M615" t="str">
            <v>IV</v>
          </cell>
          <cell r="O615" t="str">
            <v>B</v>
          </cell>
          <cell r="Q615" t="str">
            <v>Warta</v>
          </cell>
          <cell r="R615" t="str">
            <v>łIVB</v>
          </cell>
          <cell r="S615" t="str">
            <v/>
          </cell>
          <cell r="T615" t="str">
            <v/>
          </cell>
          <cell r="U615" t="str">
            <v/>
          </cell>
          <cell r="V615">
            <v>0.75</v>
          </cell>
          <cell r="W615">
            <v>0.19</v>
          </cell>
          <cell r="X615">
            <v>37.19</v>
          </cell>
          <cell r="Y615">
            <v>7.07</v>
          </cell>
          <cell r="Z615">
            <v>1</v>
          </cell>
          <cell r="AA615" t="str">
            <v>ł1IV</v>
          </cell>
        </row>
        <row r="616">
          <cell r="A616" t="str">
            <v>731.2</v>
          </cell>
          <cell r="B616">
            <v>731</v>
          </cell>
          <cell r="C616">
            <v>2</v>
          </cell>
          <cell r="D616" t="str">
            <v>Żórawski Wojciech</v>
          </cell>
          <cell r="E616" t="str">
            <v>ul.Wrocławska 54/1</v>
          </cell>
          <cell r="F616" t="str">
            <v>63-200 Jarocin</v>
          </cell>
          <cell r="G616" t="str">
            <v>Jarocin</v>
          </cell>
          <cell r="H616" t="str">
            <v>N.Miasto</v>
          </cell>
          <cell r="I616" t="str">
            <v>Dębno</v>
          </cell>
          <cell r="J616" t="str">
            <v>198 c</v>
          </cell>
          <cell r="K616">
            <v>0.85</v>
          </cell>
          <cell r="L616" t="str">
            <v>ł</v>
          </cell>
          <cell r="M616" t="str">
            <v>IV</v>
          </cell>
          <cell r="O616" t="str">
            <v>B</v>
          </cell>
          <cell r="Q616" t="str">
            <v>Warta</v>
          </cell>
          <cell r="R616" t="str">
            <v>łIVB</v>
          </cell>
          <cell r="S616" t="str">
            <v/>
          </cell>
          <cell r="T616" t="str">
            <v/>
          </cell>
          <cell r="U616" t="str">
            <v/>
          </cell>
          <cell r="V616">
            <v>0.75</v>
          </cell>
          <cell r="W616">
            <v>0.64</v>
          </cell>
          <cell r="X616">
            <v>37.19</v>
          </cell>
          <cell r="Y616">
            <v>23.8</v>
          </cell>
          <cell r="Z616">
            <v>1</v>
          </cell>
          <cell r="AA616" t="str">
            <v>ł1IV</v>
          </cell>
        </row>
        <row r="617">
          <cell r="A617" t="str">
            <v>.1</v>
          </cell>
          <cell r="C617">
            <v>1</v>
          </cell>
          <cell r="D617" t="str">
            <v>brak</v>
          </cell>
          <cell r="H617" t="str">
            <v>N.Miasto</v>
          </cell>
          <cell r="I617" t="str">
            <v>Dębno</v>
          </cell>
          <cell r="J617" t="str">
            <v>197 a</v>
          </cell>
          <cell r="K617">
            <v>1.2</v>
          </cell>
          <cell r="L617" t="str">
            <v>ł</v>
          </cell>
          <cell r="M617" t="str">
            <v>III</v>
          </cell>
          <cell r="O617" t="str">
            <v>F</v>
          </cell>
          <cell r="P617" t="str">
            <v>pl.choinkowa</v>
          </cell>
          <cell r="Q617" t="str">
            <v>Warta</v>
          </cell>
          <cell r="R617" t="str">
            <v>łIIIF</v>
          </cell>
          <cell r="S617">
            <v>1</v>
          </cell>
          <cell r="T617" t="str">
            <v>ł1III</v>
          </cell>
          <cell r="U617">
            <v>1.5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1</v>
          </cell>
          <cell r="AA617" t="str">
            <v>ł1III</v>
          </cell>
        </row>
        <row r="618">
          <cell r="A618" t="str">
            <v>2183.1</v>
          </cell>
          <cell r="B618">
            <v>2183</v>
          </cell>
          <cell r="C618">
            <v>1</v>
          </cell>
          <cell r="D618" t="str">
            <v>Miśkiewicz Marek</v>
          </cell>
          <cell r="E618" t="str">
            <v>Szczonów 10</v>
          </cell>
          <cell r="F618" t="str">
            <v>63-210 Żerków</v>
          </cell>
          <cell r="G618" t="str">
            <v>Żerków</v>
          </cell>
          <cell r="H618" t="str">
            <v>N.Miasto</v>
          </cell>
          <cell r="I618" t="str">
            <v>Dębno</v>
          </cell>
          <cell r="J618" t="str">
            <v>197 a</v>
          </cell>
          <cell r="K618">
            <v>1.21</v>
          </cell>
          <cell r="L618" t="str">
            <v>ł</v>
          </cell>
          <cell r="M618" t="str">
            <v>III</v>
          </cell>
          <cell r="O618" t="str">
            <v>D</v>
          </cell>
          <cell r="Q618" t="str">
            <v>Warta</v>
          </cell>
          <cell r="R618" t="str">
            <v>łIIID</v>
          </cell>
          <cell r="S618" t="str">
            <v/>
          </cell>
          <cell r="T618" t="str">
            <v/>
          </cell>
          <cell r="U618" t="str">
            <v/>
          </cell>
          <cell r="V618">
            <v>1.75</v>
          </cell>
          <cell r="W618">
            <v>2.12</v>
          </cell>
          <cell r="X618">
            <v>37.19</v>
          </cell>
          <cell r="Y618">
            <v>78.84</v>
          </cell>
          <cell r="Z618">
            <v>1</v>
          </cell>
          <cell r="AA618" t="str">
            <v>ł1III</v>
          </cell>
        </row>
        <row r="619">
          <cell r="A619" t="str">
            <v>1078.1</v>
          </cell>
          <cell r="B619">
            <v>1078</v>
          </cell>
          <cell r="C619">
            <v>1</v>
          </cell>
          <cell r="D619" t="str">
            <v>Tadeuszak Zbigniew</v>
          </cell>
          <cell r="E619" t="str">
            <v>Dębno 30</v>
          </cell>
          <cell r="F619" t="str">
            <v>63-040 Nowe Miasto</v>
          </cell>
          <cell r="G619" t="str">
            <v>N.Miasto</v>
          </cell>
          <cell r="H619" t="str">
            <v>N.Miasto</v>
          </cell>
          <cell r="I619" t="str">
            <v>Dębno</v>
          </cell>
          <cell r="J619" t="str">
            <v>197 a</v>
          </cell>
          <cell r="K619">
            <v>1.72</v>
          </cell>
          <cell r="L619" t="str">
            <v>ł</v>
          </cell>
          <cell r="M619" t="str">
            <v>III</v>
          </cell>
          <cell r="O619" t="str">
            <v>D</v>
          </cell>
          <cell r="Q619" t="str">
            <v>Warta</v>
          </cell>
          <cell r="R619" t="str">
            <v>łIIID</v>
          </cell>
          <cell r="S619" t="str">
            <v/>
          </cell>
          <cell r="T619" t="str">
            <v/>
          </cell>
          <cell r="U619" t="str">
            <v/>
          </cell>
          <cell r="V619">
            <v>1.75</v>
          </cell>
          <cell r="W619">
            <v>3.01</v>
          </cell>
          <cell r="X619">
            <v>37.19</v>
          </cell>
          <cell r="Y619">
            <v>111.94</v>
          </cell>
          <cell r="Z619">
            <v>1</v>
          </cell>
          <cell r="AA619" t="str">
            <v>ł1III</v>
          </cell>
        </row>
        <row r="620">
          <cell r="A620" t="str">
            <v>1556.1</v>
          </cell>
          <cell r="B620">
            <v>1556</v>
          </cell>
          <cell r="C620">
            <v>1</v>
          </cell>
          <cell r="D620" t="str">
            <v>Wlazik Edward</v>
          </cell>
          <cell r="E620" t="str">
            <v xml:space="preserve">Bieździadów </v>
          </cell>
          <cell r="F620" t="str">
            <v>63-210 Żerków</v>
          </cell>
          <cell r="G620" t="str">
            <v>Żerków</v>
          </cell>
          <cell r="H620" t="str">
            <v>N.Miasto</v>
          </cell>
          <cell r="I620" t="str">
            <v>Dębno</v>
          </cell>
          <cell r="J620" t="str">
            <v>197 a</v>
          </cell>
          <cell r="K620">
            <v>0.53</v>
          </cell>
          <cell r="L620" t="str">
            <v>ł</v>
          </cell>
          <cell r="M620" t="str">
            <v>III</v>
          </cell>
          <cell r="O620" t="str">
            <v>D</v>
          </cell>
          <cell r="Q620" t="str">
            <v>Warta</v>
          </cell>
          <cell r="R620" t="str">
            <v>łIIID</v>
          </cell>
          <cell r="S620" t="str">
            <v/>
          </cell>
          <cell r="T620" t="str">
            <v/>
          </cell>
          <cell r="U620" t="str">
            <v/>
          </cell>
          <cell r="V620">
            <v>1.75</v>
          </cell>
          <cell r="W620">
            <v>0.93</v>
          </cell>
          <cell r="X620">
            <v>37.19</v>
          </cell>
          <cell r="Y620">
            <v>34.590000000000003</v>
          </cell>
          <cell r="Z620">
            <v>1</v>
          </cell>
          <cell r="AA620" t="str">
            <v>ł1III</v>
          </cell>
        </row>
        <row r="621">
          <cell r="A621" t="str">
            <v>1093.1</v>
          </cell>
          <cell r="B621">
            <v>1093</v>
          </cell>
          <cell r="C621">
            <v>1</v>
          </cell>
          <cell r="D621" t="str">
            <v>Zieliński Kazimierz</v>
          </cell>
          <cell r="E621" t="str">
            <v>Bieździadów 70</v>
          </cell>
          <cell r="F621" t="str">
            <v>63-210 Żerków</v>
          </cell>
          <cell r="G621" t="str">
            <v>Żerków</v>
          </cell>
          <cell r="H621" t="str">
            <v>N.Miasto</v>
          </cell>
          <cell r="I621" t="str">
            <v>Dębno</v>
          </cell>
          <cell r="J621" t="str">
            <v>197 a</v>
          </cell>
          <cell r="K621">
            <v>0.65</v>
          </cell>
          <cell r="L621" t="str">
            <v>ł</v>
          </cell>
          <cell r="M621" t="str">
            <v>III</v>
          </cell>
          <cell r="O621" t="str">
            <v>D</v>
          </cell>
          <cell r="Q621" t="str">
            <v>Warta</v>
          </cell>
          <cell r="R621" t="str">
            <v>łIIID</v>
          </cell>
          <cell r="S621" t="str">
            <v/>
          </cell>
          <cell r="T621" t="str">
            <v/>
          </cell>
          <cell r="U621" t="str">
            <v/>
          </cell>
          <cell r="V621">
            <v>1.75</v>
          </cell>
          <cell r="W621">
            <v>1.1399999999999999</v>
          </cell>
          <cell r="X621">
            <v>37.19</v>
          </cell>
          <cell r="Y621">
            <v>42.4</v>
          </cell>
          <cell r="Z621">
            <v>1</v>
          </cell>
          <cell r="AA621" t="str">
            <v>ł1III</v>
          </cell>
        </row>
        <row r="622">
          <cell r="A622" t="str">
            <v>1093.2</v>
          </cell>
          <cell r="B622">
            <v>1093</v>
          </cell>
          <cell r="C622">
            <v>2</v>
          </cell>
          <cell r="D622" t="str">
            <v>Zieliński Kazimierz</v>
          </cell>
          <cell r="E622" t="str">
            <v>Bieździadów 70</v>
          </cell>
          <cell r="F622" t="str">
            <v>63-210 Żerków</v>
          </cell>
          <cell r="G622" t="str">
            <v>Żerków</v>
          </cell>
          <cell r="H622" t="str">
            <v>N.Miasto</v>
          </cell>
          <cell r="I622" t="str">
            <v>Dębno</v>
          </cell>
          <cell r="J622" t="str">
            <v>197 a</v>
          </cell>
          <cell r="K622">
            <v>1.01</v>
          </cell>
          <cell r="L622" t="str">
            <v>ł</v>
          </cell>
          <cell r="M622" t="str">
            <v>III</v>
          </cell>
          <cell r="O622" t="str">
            <v>D</v>
          </cell>
          <cell r="Q622" t="str">
            <v>Warta</v>
          </cell>
          <cell r="R622" t="str">
            <v>łIIID</v>
          </cell>
          <cell r="S622" t="str">
            <v/>
          </cell>
          <cell r="T622" t="str">
            <v/>
          </cell>
          <cell r="U622" t="str">
            <v/>
          </cell>
          <cell r="V622">
            <v>1.75</v>
          </cell>
          <cell r="W622">
            <v>1.77</v>
          </cell>
          <cell r="X622">
            <v>37.19</v>
          </cell>
          <cell r="Y622">
            <v>65.83</v>
          </cell>
          <cell r="Z622">
            <v>1</v>
          </cell>
          <cell r="AA622" t="str">
            <v>ł1III</v>
          </cell>
        </row>
        <row r="623">
          <cell r="A623" t="str">
            <v>731.1</v>
          </cell>
          <cell r="B623">
            <v>731</v>
          </cell>
          <cell r="C623">
            <v>1</v>
          </cell>
          <cell r="D623" t="str">
            <v>Żórawski Wojciech</v>
          </cell>
          <cell r="E623" t="str">
            <v>ul.Wrocławska 54/1</v>
          </cell>
          <cell r="F623" t="str">
            <v>63-200 Jarocin</v>
          </cell>
          <cell r="G623" t="str">
            <v>Jarocin</v>
          </cell>
          <cell r="H623" t="str">
            <v>N.Miasto</v>
          </cell>
          <cell r="I623" t="str">
            <v>Dębno</v>
          </cell>
          <cell r="J623" t="str">
            <v>197 a</v>
          </cell>
          <cell r="K623">
            <v>0.8</v>
          </cell>
          <cell r="L623" t="str">
            <v>ł</v>
          </cell>
          <cell r="M623" t="str">
            <v>III</v>
          </cell>
          <cell r="O623" t="str">
            <v>A</v>
          </cell>
          <cell r="Q623" t="str">
            <v>Warta</v>
          </cell>
          <cell r="R623" t="str">
            <v>łIIIA</v>
          </cell>
          <cell r="S623">
            <v>1</v>
          </cell>
          <cell r="T623" t="str">
            <v>ł1III</v>
          </cell>
          <cell r="U623">
            <v>1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1</v>
          </cell>
          <cell r="AA623" t="str">
            <v>ł1III</v>
          </cell>
        </row>
        <row r="624">
          <cell r="A624" t="str">
            <v>731.2</v>
          </cell>
          <cell r="B624">
            <v>731</v>
          </cell>
          <cell r="C624">
            <v>2</v>
          </cell>
          <cell r="D624" t="str">
            <v>Żórawski Wojciech</v>
          </cell>
          <cell r="E624" t="str">
            <v>ul.Wrocławska 54/1</v>
          </cell>
          <cell r="F624" t="str">
            <v>63-200 Jarocin</v>
          </cell>
          <cell r="G624" t="str">
            <v>Jarocin</v>
          </cell>
          <cell r="H624" t="str">
            <v>N.Miasto</v>
          </cell>
          <cell r="I624" t="str">
            <v>Dębno</v>
          </cell>
          <cell r="J624" t="str">
            <v>197 a</v>
          </cell>
          <cell r="K624">
            <v>0.02</v>
          </cell>
          <cell r="L624" t="str">
            <v>ł</v>
          </cell>
          <cell r="M624" t="str">
            <v>III</v>
          </cell>
          <cell r="O624" t="str">
            <v>B</v>
          </cell>
          <cell r="Q624" t="str">
            <v>Warta</v>
          </cell>
          <cell r="R624" t="str">
            <v>łIIIB</v>
          </cell>
          <cell r="S624" t="str">
            <v/>
          </cell>
          <cell r="T624" t="str">
            <v/>
          </cell>
          <cell r="U624" t="str">
            <v/>
          </cell>
          <cell r="V624">
            <v>0.75</v>
          </cell>
          <cell r="W624">
            <v>0.02</v>
          </cell>
          <cell r="X624">
            <v>37.19</v>
          </cell>
          <cell r="Y624">
            <v>0.74</v>
          </cell>
          <cell r="Z624">
            <v>1</v>
          </cell>
          <cell r="AA624" t="str">
            <v>ł1III</v>
          </cell>
        </row>
        <row r="625">
          <cell r="A625" t="str">
            <v>.1</v>
          </cell>
          <cell r="C625">
            <v>1</v>
          </cell>
          <cell r="D625" t="str">
            <v>brak</v>
          </cell>
          <cell r="H625" t="str">
            <v>N.Miasto</v>
          </cell>
          <cell r="I625" t="str">
            <v>Dębno</v>
          </cell>
          <cell r="J625" t="str">
            <v>194 i</v>
          </cell>
          <cell r="K625">
            <v>1.1200000000000001</v>
          </cell>
          <cell r="L625" t="str">
            <v>ł</v>
          </cell>
          <cell r="M625" t="str">
            <v>IV</v>
          </cell>
          <cell r="O625" t="str">
            <v>F</v>
          </cell>
          <cell r="P625" t="str">
            <v>trawozbiory</v>
          </cell>
          <cell r="Q625" t="str">
            <v>Warta</v>
          </cell>
          <cell r="R625" t="str">
            <v>łIVF</v>
          </cell>
          <cell r="S625">
            <v>1</v>
          </cell>
          <cell r="T625" t="str">
            <v>ł1IV</v>
          </cell>
          <cell r="U625">
            <v>0.84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 t="str">
            <v>ł1IV</v>
          </cell>
        </row>
        <row r="626">
          <cell r="A626" t="str">
            <v>.2</v>
          </cell>
          <cell r="C626">
            <v>2</v>
          </cell>
          <cell r="D626" t="str">
            <v>brak</v>
          </cell>
          <cell r="H626" t="str">
            <v>N.Miasto</v>
          </cell>
          <cell r="I626" t="str">
            <v>Dębno</v>
          </cell>
          <cell r="J626" t="str">
            <v>194 i</v>
          </cell>
          <cell r="K626">
            <v>0.75</v>
          </cell>
          <cell r="L626" t="str">
            <v>ł</v>
          </cell>
          <cell r="M626" t="str">
            <v>IV</v>
          </cell>
          <cell r="O626" t="str">
            <v>F</v>
          </cell>
          <cell r="P626" t="str">
            <v>trawozbiory</v>
          </cell>
          <cell r="Q626" t="str">
            <v>Warta</v>
          </cell>
          <cell r="R626" t="str">
            <v>łIVF</v>
          </cell>
          <cell r="S626">
            <v>1</v>
          </cell>
          <cell r="T626" t="str">
            <v>ł1IV</v>
          </cell>
          <cell r="U626">
            <v>0.56000000000000005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1</v>
          </cell>
          <cell r="AA626" t="str">
            <v>ł1IV</v>
          </cell>
        </row>
        <row r="627">
          <cell r="A627" t="str">
            <v>.3</v>
          </cell>
          <cell r="C627">
            <v>3</v>
          </cell>
          <cell r="D627" t="str">
            <v>brak</v>
          </cell>
          <cell r="H627" t="str">
            <v>N.Miasto</v>
          </cell>
          <cell r="I627" t="str">
            <v>Dębno</v>
          </cell>
          <cell r="J627" t="str">
            <v>194 i</v>
          </cell>
          <cell r="K627">
            <v>0.75</v>
          </cell>
          <cell r="L627" t="str">
            <v>ł</v>
          </cell>
          <cell r="M627" t="str">
            <v>IV</v>
          </cell>
          <cell r="O627" t="str">
            <v>F</v>
          </cell>
          <cell r="P627" t="str">
            <v>trawozbiory</v>
          </cell>
          <cell r="Q627" t="str">
            <v>Warta</v>
          </cell>
          <cell r="R627" t="str">
            <v>łIVF</v>
          </cell>
          <cell r="S627">
            <v>1</v>
          </cell>
          <cell r="T627" t="str">
            <v>ł1IV</v>
          </cell>
          <cell r="U627">
            <v>0.56000000000000005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1</v>
          </cell>
          <cell r="AA627" t="str">
            <v>ł1IV</v>
          </cell>
        </row>
        <row r="628">
          <cell r="A628" t="str">
            <v>.4</v>
          </cell>
          <cell r="C628">
            <v>4</v>
          </cell>
          <cell r="D628" t="str">
            <v>brak</v>
          </cell>
          <cell r="H628" t="str">
            <v>N.Miasto</v>
          </cell>
          <cell r="I628" t="str">
            <v>Dębno</v>
          </cell>
          <cell r="J628" t="str">
            <v>194 o</v>
          </cell>
          <cell r="K628">
            <v>0.64</v>
          </cell>
          <cell r="L628" t="str">
            <v>ł</v>
          </cell>
          <cell r="M628" t="str">
            <v>IV</v>
          </cell>
          <cell r="O628" t="str">
            <v>F</v>
          </cell>
          <cell r="P628" t="str">
            <v>bagno</v>
          </cell>
          <cell r="Q628" t="str">
            <v>Warta</v>
          </cell>
          <cell r="R628" t="str">
            <v>łIVF</v>
          </cell>
          <cell r="S628">
            <v>1</v>
          </cell>
          <cell r="T628" t="str">
            <v>ł1IV</v>
          </cell>
          <cell r="U628">
            <v>0.48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1</v>
          </cell>
          <cell r="AA628" t="str">
            <v>ł1IV</v>
          </cell>
        </row>
        <row r="629">
          <cell r="A629" t="str">
            <v>.5</v>
          </cell>
          <cell r="C629">
            <v>5</v>
          </cell>
          <cell r="D629" t="str">
            <v>brak</v>
          </cell>
          <cell r="H629" t="str">
            <v>N.Miasto</v>
          </cell>
          <cell r="I629" t="str">
            <v>Dębno</v>
          </cell>
          <cell r="J629" t="str">
            <v>197 o</v>
          </cell>
          <cell r="K629">
            <v>0.28000000000000003</v>
          </cell>
          <cell r="L629" t="str">
            <v>ł</v>
          </cell>
          <cell r="M629" t="str">
            <v>IV</v>
          </cell>
          <cell r="O629" t="str">
            <v>F</v>
          </cell>
          <cell r="P629" t="str">
            <v>trawozbiór</v>
          </cell>
          <cell r="Q629" t="str">
            <v>Warta</v>
          </cell>
          <cell r="R629" t="str">
            <v>łIVF</v>
          </cell>
          <cell r="S629">
            <v>1</v>
          </cell>
          <cell r="T629" t="str">
            <v>ł1IV</v>
          </cell>
          <cell r="U629">
            <v>0.21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1</v>
          </cell>
          <cell r="AA629" t="str">
            <v>ł1IV</v>
          </cell>
        </row>
        <row r="630">
          <cell r="A630" t="str">
            <v>.6</v>
          </cell>
          <cell r="C630">
            <v>6</v>
          </cell>
          <cell r="D630" t="str">
            <v>brak</v>
          </cell>
          <cell r="H630" t="str">
            <v>N.Miasto</v>
          </cell>
          <cell r="I630" t="str">
            <v>Dębno</v>
          </cell>
          <cell r="J630" t="str">
            <v>199 a</v>
          </cell>
          <cell r="K630">
            <v>1.1399999999999999</v>
          </cell>
          <cell r="L630" t="str">
            <v>ł</v>
          </cell>
          <cell r="M630" t="str">
            <v>IV</v>
          </cell>
          <cell r="O630" t="str">
            <v>F</v>
          </cell>
          <cell r="P630" t="str">
            <v>trawozbiór</v>
          </cell>
          <cell r="Q630" t="str">
            <v>Warta</v>
          </cell>
          <cell r="R630" t="str">
            <v>łIVF</v>
          </cell>
          <cell r="S630">
            <v>1</v>
          </cell>
          <cell r="T630" t="str">
            <v>ł1IV</v>
          </cell>
          <cell r="U630">
            <v>0.86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1</v>
          </cell>
          <cell r="AA630" t="str">
            <v>ł1IV</v>
          </cell>
        </row>
        <row r="631">
          <cell r="A631" t="str">
            <v>.7</v>
          </cell>
          <cell r="C631">
            <v>7</v>
          </cell>
          <cell r="D631" t="str">
            <v>brak</v>
          </cell>
          <cell r="H631" t="str">
            <v>N.Miasto</v>
          </cell>
          <cell r="I631" t="str">
            <v>Dębno</v>
          </cell>
          <cell r="J631" t="str">
            <v>199 h</v>
          </cell>
          <cell r="K631">
            <v>0.52</v>
          </cell>
          <cell r="L631" t="str">
            <v>ł</v>
          </cell>
          <cell r="M631" t="str">
            <v>IV</v>
          </cell>
          <cell r="O631" t="str">
            <v>F</v>
          </cell>
          <cell r="P631" t="str">
            <v>zacieniony bagnisty</v>
          </cell>
          <cell r="Q631" t="str">
            <v>Warta</v>
          </cell>
          <cell r="R631" t="str">
            <v>łIVF</v>
          </cell>
          <cell r="S631">
            <v>1</v>
          </cell>
          <cell r="T631" t="str">
            <v>ł1IV</v>
          </cell>
          <cell r="U631">
            <v>0.39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1</v>
          </cell>
          <cell r="AA631" t="str">
            <v>ł1IV</v>
          </cell>
        </row>
        <row r="632">
          <cell r="A632" t="str">
            <v>592.1</v>
          </cell>
          <cell r="B632">
            <v>592</v>
          </cell>
          <cell r="C632">
            <v>1</v>
          </cell>
          <cell r="D632" t="str">
            <v>Dutkowiak Stanisław</v>
          </cell>
          <cell r="E632" t="str">
            <v>Dębno 24</v>
          </cell>
          <cell r="F632" t="str">
            <v>63-040 Nowe Miasto</v>
          </cell>
          <cell r="G632" t="str">
            <v>Nowe Miasto</v>
          </cell>
          <cell r="H632" t="str">
            <v>N.Miasto</v>
          </cell>
          <cell r="I632" t="str">
            <v>Dębno</v>
          </cell>
          <cell r="J632" t="str">
            <v>201 A1</v>
          </cell>
          <cell r="K632">
            <v>0.95</v>
          </cell>
          <cell r="L632" t="str">
            <v>r</v>
          </cell>
          <cell r="M632" t="str">
            <v>IV</v>
          </cell>
          <cell r="N632" t="str">
            <v>b</v>
          </cell>
          <cell r="O632" t="str">
            <v>A</v>
          </cell>
          <cell r="Q632" t="str">
            <v>Radliniec</v>
          </cell>
          <cell r="R632" t="str">
            <v>rIVA</v>
          </cell>
          <cell r="S632">
            <v>1</v>
          </cell>
          <cell r="T632" t="str">
            <v>r1IVb</v>
          </cell>
          <cell r="U632">
            <v>0.76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1</v>
          </cell>
          <cell r="AA632" t="str">
            <v>r1IVb</v>
          </cell>
        </row>
        <row r="633">
          <cell r="A633" t="str">
            <v>611.1</v>
          </cell>
          <cell r="B633">
            <v>611</v>
          </cell>
          <cell r="C633">
            <v>1</v>
          </cell>
          <cell r="D633" t="str">
            <v>Hoffmann Zygmunt</v>
          </cell>
          <cell r="E633" t="str">
            <v>Witowo 40</v>
          </cell>
          <cell r="F633" t="str">
            <v>63-025 Witowo</v>
          </cell>
          <cell r="G633" t="str">
            <v>Krzykosy</v>
          </cell>
          <cell r="H633" t="str">
            <v>N.Miasto</v>
          </cell>
          <cell r="I633" t="str">
            <v>Dębno</v>
          </cell>
          <cell r="J633" t="str">
            <v>216 i1</v>
          </cell>
          <cell r="K633">
            <v>0.65</v>
          </cell>
          <cell r="L633" t="str">
            <v>r</v>
          </cell>
          <cell r="M633" t="str">
            <v>IV</v>
          </cell>
          <cell r="N633" t="str">
            <v>a</v>
          </cell>
          <cell r="O633" t="str">
            <v>D</v>
          </cell>
          <cell r="Q633" t="str">
            <v>Radliniec</v>
          </cell>
          <cell r="R633" t="str">
            <v>rIVD</v>
          </cell>
          <cell r="S633" t="str">
            <v/>
          </cell>
          <cell r="T633" t="str">
            <v/>
          </cell>
          <cell r="U633" t="str">
            <v/>
          </cell>
          <cell r="V633">
            <v>1.5</v>
          </cell>
          <cell r="W633">
            <v>0.98</v>
          </cell>
          <cell r="X633">
            <v>37.19</v>
          </cell>
          <cell r="Y633">
            <v>36.450000000000003</v>
          </cell>
          <cell r="Z633">
            <v>1</v>
          </cell>
          <cell r="AA633" t="str">
            <v>r1IVa</v>
          </cell>
        </row>
        <row r="634">
          <cell r="A634" t="str">
            <v>611.2</v>
          </cell>
          <cell r="B634">
            <v>611</v>
          </cell>
          <cell r="C634">
            <v>2</v>
          </cell>
          <cell r="D634" t="str">
            <v>Hoffmann Zygmunt</v>
          </cell>
          <cell r="E634" t="str">
            <v>Witowo 40</v>
          </cell>
          <cell r="F634" t="str">
            <v>63-025 Witowo</v>
          </cell>
          <cell r="G634" t="str">
            <v>Krzykosy</v>
          </cell>
          <cell r="H634" t="str">
            <v>N.Miasto</v>
          </cell>
          <cell r="I634" t="str">
            <v>Dębno</v>
          </cell>
          <cell r="J634" t="str">
            <v>216 i2</v>
          </cell>
          <cell r="K634">
            <v>0.43</v>
          </cell>
          <cell r="L634" t="str">
            <v>r</v>
          </cell>
          <cell r="M634" t="str">
            <v>IV</v>
          </cell>
          <cell r="N634" t="str">
            <v>b</v>
          </cell>
          <cell r="O634" t="str">
            <v>D</v>
          </cell>
          <cell r="Q634" t="str">
            <v>Radliniec</v>
          </cell>
          <cell r="R634" t="str">
            <v>rIVD</v>
          </cell>
          <cell r="S634" t="str">
            <v/>
          </cell>
          <cell r="T634" t="str">
            <v/>
          </cell>
          <cell r="U634" t="str">
            <v/>
          </cell>
          <cell r="V634">
            <v>1.5</v>
          </cell>
          <cell r="W634">
            <v>0.65</v>
          </cell>
          <cell r="X634">
            <v>37.19</v>
          </cell>
          <cell r="Y634">
            <v>24.17</v>
          </cell>
          <cell r="Z634">
            <v>1</v>
          </cell>
          <cell r="AA634" t="str">
            <v>r1IVb</v>
          </cell>
        </row>
        <row r="635">
          <cell r="A635" t="str">
            <v>824.1</v>
          </cell>
          <cell r="B635">
            <v>824</v>
          </cell>
          <cell r="C635">
            <v>1</v>
          </cell>
          <cell r="D635" t="str">
            <v>Koło Łowieckie nr 66</v>
          </cell>
          <cell r="E635" t="str">
            <v xml:space="preserve">ul.Szkolna 22   Czeszewo </v>
          </cell>
          <cell r="F635" t="str">
            <v>62-322 Orzechowo</v>
          </cell>
          <cell r="G635" t="str">
            <v>Miłosław</v>
          </cell>
          <cell r="H635" t="str">
            <v>N.Miasto</v>
          </cell>
          <cell r="I635" t="str">
            <v>Dębno</v>
          </cell>
          <cell r="J635" t="str">
            <v>199 a</v>
          </cell>
          <cell r="K635">
            <v>0.4</v>
          </cell>
          <cell r="L635" t="str">
            <v>ł</v>
          </cell>
          <cell r="M635" t="str">
            <v>IV</v>
          </cell>
          <cell r="O635" t="str">
            <v>E</v>
          </cell>
          <cell r="P635" t="str">
            <v>poletko zgryzowe</v>
          </cell>
          <cell r="Q635" t="str">
            <v>Warta</v>
          </cell>
          <cell r="R635" t="str">
            <v>łIVE</v>
          </cell>
          <cell r="S635" t="str">
            <v/>
          </cell>
          <cell r="T635" t="str">
            <v/>
          </cell>
          <cell r="U635" t="str">
            <v/>
          </cell>
          <cell r="V635">
            <v>1.5</v>
          </cell>
          <cell r="W635">
            <v>0</v>
          </cell>
          <cell r="X635">
            <v>37.19</v>
          </cell>
          <cell r="Y635">
            <v>0</v>
          </cell>
          <cell r="Z635">
            <v>1</v>
          </cell>
          <cell r="AA635" t="str">
            <v>ł1IV</v>
          </cell>
        </row>
        <row r="636">
          <cell r="A636" t="str">
            <v>1078.1</v>
          </cell>
          <cell r="B636">
            <v>1078</v>
          </cell>
          <cell r="C636">
            <v>1</v>
          </cell>
          <cell r="D636" t="str">
            <v>Tadeuszak Zbigniew</v>
          </cell>
          <cell r="E636" t="str">
            <v>Dębno 29</v>
          </cell>
          <cell r="F636" t="str">
            <v>63-040 Nowe Miasto</v>
          </cell>
          <cell r="G636" t="str">
            <v>N.Miasto</v>
          </cell>
          <cell r="H636" t="str">
            <v>N.Miasto</v>
          </cell>
          <cell r="I636" t="str">
            <v>Dębno</v>
          </cell>
          <cell r="J636" t="str">
            <v>222 g</v>
          </cell>
          <cell r="K636">
            <v>3.9</v>
          </cell>
          <cell r="L636" t="str">
            <v>r</v>
          </cell>
          <cell r="M636" t="str">
            <v>IV</v>
          </cell>
          <cell r="N636" t="str">
            <v>b</v>
          </cell>
          <cell r="O636" t="str">
            <v>D</v>
          </cell>
          <cell r="Q636" t="str">
            <v>Radliniec</v>
          </cell>
          <cell r="R636" t="str">
            <v>rIVD</v>
          </cell>
          <cell r="S636" t="str">
            <v/>
          </cell>
          <cell r="T636" t="str">
            <v/>
          </cell>
          <cell r="U636" t="str">
            <v/>
          </cell>
          <cell r="V636">
            <v>1.5</v>
          </cell>
          <cell r="W636">
            <v>5.85</v>
          </cell>
          <cell r="X636">
            <v>37.19</v>
          </cell>
          <cell r="Y636">
            <v>217.56</v>
          </cell>
          <cell r="Z636">
            <v>1</v>
          </cell>
          <cell r="AA636" t="str">
            <v>r1IVb</v>
          </cell>
        </row>
        <row r="637">
          <cell r="A637" t="str">
            <v>1337.1</v>
          </cell>
          <cell r="B637">
            <v>1337</v>
          </cell>
          <cell r="C637">
            <v>1</v>
          </cell>
          <cell r="D637" t="str">
            <v>Wiessner Przemysław</v>
          </cell>
          <cell r="E637" t="str">
            <v>Dębno 10</v>
          </cell>
          <cell r="F637" t="str">
            <v>63-040 Nowe Miasto</v>
          </cell>
          <cell r="G637" t="str">
            <v>Nowe Miasto</v>
          </cell>
          <cell r="H637" t="str">
            <v>N.Miasto</v>
          </cell>
          <cell r="I637" t="str">
            <v>Dębno</v>
          </cell>
          <cell r="J637" t="str">
            <v>216 i1</v>
          </cell>
          <cell r="K637">
            <v>0.28000000000000003</v>
          </cell>
          <cell r="L637" t="str">
            <v>r</v>
          </cell>
          <cell r="M637" t="str">
            <v>IV</v>
          </cell>
          <cell r="N637" t="str">
            <v>a</v>
          </cell>
          <cell r="O637" t="str">
            <v>D</v>
          </cell>
          <cell r="Q637" t="str">
            <v>Radliniec</v>
          </cell>
          <cell r="R637" t="str">
            <v>rIVD</v>
          </cell>
          <cell r="S637" t="str">
            <v/>
          </cell>
          <cell r="T637" t="str">
            <v/>
          </cell>
          <cell r="U637" t="str">
            <v/>
          </cell>
          <cell r="V637">
            <v>1.5</v>
          </cell>
          <cell r="W637">
            <v>0.42</v>
          </cell>
          <cell r="X637">
            <v>37.19</v>
          </cell>
          <cell r="Y637">
            <v>15.62</v>
          </cell>
          <cell r="Z637">
            <v>1</v>
          </cell>
          <cell r="AA637" t="str">
            <v>r1IVa</v>
          </cell>
        </row>
        <row r="638">
          <cell r="A638" t="str">
            <v>1337.2</v>
          </cell>
          <cell r="B638">
            <v>1337</v>
          </cell>
          <cell r="C638">
            <v>2</v>
          </cell>
          <cell r="D638" t="str">
            <v>Wiessner Przemysław</v>
          </cell>
          <cell r="E638" t="str">
            <v>Dębno 10</v>
          </cell>
          <cell r="F638" t="str">
            <v>63-040 Nowe Miasto</v>
          </cell>
          <cell r="G638" t="str">
            <v>Nowe Miasto</v>
          </cell>
          <cell r="H638" t="str">
            <v>N.Miasto</v>
          </cell>
          <cell r="I638" t="str">
            <v>Dębno</v>
          </cell>
          <cell r="J638" t="str">
            <v>216 i1</v>
          </cell>
          <cell r="K638">
            <v>0.34</v>
          </cell>
          <cell r="L638" t="str">
            <v>r</v>
          </cell>
          <cell r="M638" t="str">
            <v>IV</v>
          </cell>
          <cell r="N638" t="str">
            <v>a</v>
          </cell>
          <cell r="O638" t="str">
            <v>D</v>
          </cell>
          <cell r="Q638" t="str">
            <v>Radliniec</v>
          </cell>
          <cell r="R638" t="str">
            <v>rIVD</v>
          </cell>
          <cell r="S638" t="str">
            <v/>
          </cell>
          <cell r="T638" t="str">
            <v/>
          </cell>
          <cell r="U638" t="str">
            <v/>
          </cell>
          <cell r="V638">
            <v>1.5</v>
          </cell>
          <cell r="W638">
            <v>0.51</v>
          </cell>
          <cell r="X638">
            <v>37.19</v>
          </cell>
          <cell r="Y638">
            <v>18.97</v>
          </cell>
          <cell r="Z638">
            <v>1</v>
          </cell>
          <cell r="AA638" t="str">
            <v>r1IVa</v>
          </cell>
        </row>
        <row r="639">
          <cell r="A639" t="str">
            <v>731.1</v>
          </cell>
          <cell r="B639">
            <v>731</v>
          </cell>
          <cell r="C639">
            <v>1</v>
          </cell>
          <cell r="D639" t="str">
            <v>Żórawski Wojciech</v>
          </cell>
          <cell r="E639" t="str">
            <v>ul.Wrocławska 54/1</v>
          </cell>
          <cell r="F639" t="str">
            <v>63-200 Jarocin</v>
          </cell>
          <cell r="G639" t="str">
            <v>Jarocin</v>
          </cell>
          <cell r="H639" t="str">
            <v>N.Miasto</v>
          </cell>
          <cell r="I639" t="str">
            <v>Dębno</v>
          </cell>
          <cell r="J639" t="str">
            <v>201 A1</v>
          </cell>
          <cell r="K639">
            <v>0.95</v>
          </cell>
          <cell r="L639" t="str">
            <v>r</v>
          </cell>
          <cell r="M639" t="str">
            <v>IV</v>
          </cell>
          <cell r="N639" t="str">
            <v>b</v>
          </cell>
          <cell r="O639" t="str">
            <v>B</v>
          </cell>
          <cell r="Q639" t="str">
            <v>Radliniec</v>
          </cell>
          <cell r="R639" t="str">
            <v>rIVB</v>
          </cell>
          <cell r="S639" t="str">
            <v/>
          </cell>
          <cell r="T639" t="str">
            <v/>
          </cell>
          <cell r="U639" t="str">
            <v/>
          </cell>
          <cell r="V639">
            <v>0.75</v>
          </cell>
          <cell r="W639">
            <v>0.71</v>
          </cell>
          <cell r="X639">
            <v>37.19</v>
          </cell>
          <cell r="Y639">
            <v>26.4</v>
          </cell>
          <cell r="Z639">
            <v>1</v>
          </cell>
          <cell r="AA639" t="str">
            <v>r1IVb</v>
          </cell>
        </row>
        <row r="640">
          <cell r="A640" t="str">
            <v>.1</v>
          </cell>
          <cell r="C640">
            <v>1</v>
          </cell>
          <cell r="D640" t="str">
            <v>brak</v>
          </cell>
          <cell r="H640" t="str">
            <v>N.Miasto</v>
          </cell>
          <cell r="I640" t="str">
            <v>Dębno</v>
          </cell>
          <cell r="J640" t="str">
            <v>195 d</v>
          </cell>
          <cell r="K640">
            <v>0.74</v>
          </cell>
          <cell r="L640" t="str">
            <v>ł</v>
          </cell>
          <cell r="M640" t="str">
            <v>V</v>
          </cell>
          <cell r="O640" t="str">
            <v>F</v>
          </cell>
          <cell r="P640" t="str">
            <v>brak użytkownika</v>
          </cell>
          <cell r="Q640" t="str">
            <v>Warta</v>
          </cell>
          <cell r="R640" t="str">
            <v>łVF</v>
          </cell>
          <cell r="S640">
            <v>1</v>
          </cell>
          <cell r="T640" t="str">
            <v>ł1V</v>
          </cell>
          <cell r="U640">
            <v>0.15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1</v>
          </cell>
          <cell r="AA640" t="str">
            <v>ł1V</v>
          </cell>
        </row>
        <row r="641">
          <cell r="A641" t="str">
            <v>.2</v>
          </cell>
          <cell r="C641">
            <v>2</v>
          </cell>
          <cell r="D641" t="str">
            <v>brak</v>
          </cell>
          <cell r="H641" t="str">
            <v>N.Miasto</v>
          </cell>
          <cell r="I641" t="str">
            <v>Dębno</v>
          </cell>
          <cell r="J641" t="str">
            <v>199 i</v>
          </cell>
          <cell r="K641">
            <v>0.9</v>
          </cell>
          <cell r="L641" t="str">
            <v>ł</v>
          </cell>
          <cell r="M641" t="str">
            <v>V</v>
          </cell>
          <cell r="O641" t="str">
            <v>F</v>
          </cell>
          <cell r="P641" t="str">
            <v>trawozbiór</v>
          </cell>
          <cell r="Q641" t="str">
            <v>Warta</v>
          </cell>
          <cell r="R641" t="str">
            <v>łVF</v>
          </cell>
          <cell r="S641">
            <v>1</v>
          </cell>
          <cell r="T641" t="str">
            <v>ł1V</v>
          </cell>
          <cell r="U641">
            <v>0.18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1</v>
          </cell>
          <cell r="AA641" t="str">
            <v>ł1V</v>
          </cell>
        </row>
        <row r="642">
          <cell r="A642" t="str">
            <v>.3</v>
          </cell>
          <cell r="C642">
            <v>3</v>
          </cell>
          <cell r="D642" t="str">
            <v>brak</v>
          </cell>
          <cell r="H642" t="str">
            <v>N.Miasto</v>
          </cell>
          <cell r="I642" t="str">
            <v>Dębno</v>
          </cell>
          <cell r="J642" t="str">
            <v>201 h</v>
          </cell>
          <cell r="K642">
            <v>1.08</v>
          </cell>
          <cell r="L642" t="str">
            <v>ł</v>
          </cell>
          <cell r="M642" t="str">
            <v>V</v>
          </cell>
          <cell r="O642" t="str">
            <v>F</v>
          </cell>
          <cell r="P642" t="str">
            <v>okr. trawozbiór</v>
          </cell>
          <cell r="Q642" t="str">
            <v>Warta</v>
          </cell>
          <cell r="R642" t="str">
            <v>łVF</v>
          </cell>
          <cell r="S642">
            <v>1</v>
          </cell>
          <cell r="T642" t="str">
            <v>ł1V</v>
          </cell>
          <cell r="U642">
            <v>0.22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1</v>
          </cell>
          <cell r="AA642" t="str">
            <v>ł1V</v>
          </cell>
        </row>
        <row r="643">
          <cell r="A643" t="str">
            <v>.4</v>
          </cell>
          <cell r="C643">
            <v>4</v>
          </cell>
          <cell r="D643" t="str">
            <v>brak</v>
          </cell>
          <cell r="H643" t="str">
            <v>N.Miasto</v>
          </cell>
          <cell r="I643" t="str">
            <v>Dębno</v>
          </cell>
          <cell r="J643" t="str">
            <v>196 a</v>
          </cell>
          <cell r="K643">
            <v>0.81</v>
          </cell>
          <cell r="L643" t="str">
            <v>p</v>
          </cell>
          <cell r="M643" t="str">
            <v>V</v>
          </cell>
          <cell r="O643" t="str">
            <v>F</v>
          </cell>
          <cell r="Q643" t="str">
            <v>Radliniec</v>
          </cell>
          <cell r="R643" t="str">
            <v>pVF</v>
          </cell>
          <cell r="S643">
            <v>1</v>
          </cell>
          <cell r="T643" t="str">
            <v>p1V</v>
          </cell>
          <cell r="U643">
            <v>0.16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1</v>
          </cell>
          <cell r="AA643" t="str">
            <v>p1V</v>
          </cell>
        </row>
        <row r="644">
          <cell r="A644" t="str">
            <v>.5</v>
          </cell>
          <cell r="C644">
            <v>5</v>
          </cell>
          <cell r="D644" t="str">
            <v>brak</v>
          </cell>
          <cell r="H644" t="str">
            <v>N.Miasto</v>
          </cell>
          <cell r="I644" t="str">
            <v>Dębno</v>
          </cell>
          <cell r="J644" t="str">
            <v>196 h</v>
          </cell>
          <cell r="K644">
            <v>6.4</v>
          </cell>
          <cell r="L644" t="str">
            <v>p</v>
          </cell>
          <cell r="M644" t="str">
            <v>V</v>
          </cell>
          <cell r="O644" t="str">
            <v>F</v>
          </cell>
          <cell r="P644" t="str">
            <v>wypas na asygnatę</v>
          </cell>
          <cell r="Q644" t="str">
            <v>Radliniec</v>
          </cell>
          <cell r="R644" t="str">
            <v>pVF</v>
          </cell>
          <cell r="S644">
            <v>1</v>
          </cell>
          <cell r="T644" t="str">
            <v>p1V</v>
          </cell>
          <cell r="U644">
            <v>1.28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1</v>
          </cell>
          <cell r="AA644" t="str">
            <v>p1V</v>
          </cell>
        </row>
        <row r="645">
          <cell r="A645" t="str">
            <v>.6</v>
          </cell>
          <cell r="C645">
            <v>6</v>
          </cell>
          <cell r="D645" t="str">
            <v>brak</v>
          </cell>
          <cell r="H645" t="str">
            <v>N.Miasto</v>
          </cell>
          <cell r="I645" t="str">
            <v>Dębno</v>
          </cell>
          <cell r="J645" t="str">
            <v>197 a</v>
          </cell>
          <cell r="K645">
            <v>1.83</v>
          </cell>
          <cell r="L645" t="str">
            <v>p</v>
          </cell>
          <cell r="M645" t="str">
            <v>V</v>
          </cell>
          <cell r="O645" t="str">
            <v>F</v>
          </cell>
          <cell r="P645" t="str">
            <v>bagno</v>
          </cell>
          <cell r="Q645" t="str">
            <v>Radliniec</v>
          </cell>
          <cell r="R645" t="str">
            <v>pVF</v>
          </cell>
          <cell r="S645">
            <v>1</v>
          </cell>
          <cell r="T645" t="str">
            <v>p1V</v>
          </cell>
          <cell r="U645">
            <v>0.37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1</v>
          </cell>
          <cell r="AA645" t="str">
            <v>p1V</v>
          </cell>
        </row>
        <row r="646">
          <cell r="A646" t="str">
            <v>.7</v>
          </cell>
          <cell r="C646">
            <v>7</v>
          </cell>
          <cell r="D646" t="str">
            <v>brak</v>
          </cell>
          <cell r="H646" t="str">
            <v>N.Miasto</v>
          </cell>
          <cell r="I646" t="str">
            <v>Dębno</v>
          </cell>
          <cell r="J646" t="str">
            <v>197 k</v>
          </cell>
          <cell r="K646">
            <v>10.48</v>
          </cell>
          <cell r="L646" t="str">
            <v>p</v>
          </cell>
          <cell r="M646" t="str">
            <v>V</v>
          </cell>
          <cell r="O646" t="str">
            <v>F</v>
          </cell>
          <cell r="P646" t="str">
            <v>wypas na asygnatę</v>
          </cell>
          <cell r="Q646" t="str">
            <v>Radliniec</v>
          </cell>
          <cell r="R646" t="str">
            <v>pVF</v>
          </cell>
          <cell r="S646">
            <v>1</v>
          </cell>
          <cell r="T646" t="str">
            <v>p1V</v>
          </cell>
          <cell r="U646">
            <v>2.1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1</v>
          </cell>
          <cell r="AA646" t="str">
            <v>p1V</v>
          </cell>
        </row>
        <row r="647">
          <cell r="A647" t="str">
            <v>.8</v>
          </cell>
          <cell r="C647">
            <v>8</v>
          </cell>
          <cell r="D647" t="str">
            <v>brak</v>
          </cell>
          <cell r="H647" t="str">
            <v>N.Miasto</v>
          </cell>
          <cell r="I647" t="str">
            <v>Dębno</v>
          </cell>
          <cell r="J647" t="str">
            <v>211 h</v>
          </cell>
          <cell r="K647">
            <v>1.35</v>
          </cell>
          <cell r="L647" t="str">
            <v>p</v>
          </cell>
          <cell r="M647" t="str">
            <v>V</v>
          </cell>
          <cell r="O647" t="str">
            <v>F</v>
          </cell>
          <cell r="P647" t="str">
            <v>teren nad Wartą</v>
          </cell>
          <cell r="Q647" t="str">
            <v>Radliniec</v>
          </cell>
          <cell r="R647" t="str">
            <v>pVF</v>
          </cell>
          <cell r="S647">
            <v>1</v>
          </cell>
          <cell r="T647" t="str">
            <v>p1V</v>
          </cell>
          <cell r="U647">
            <v>0.27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1</v>
          </cell>
          <cell r="AA647" t="str">
            <v>p1V</v>
          </cell>
        </row>
        <row r="648">
          <cell r="A648" t="str">
            <v>.9</v>
          </cell>
          <cell r="C648">
            <v>9</v>
          </cell>
          <cell r="D648" t="str">
            <v>brak</v>
          </cell>
          <cell r="H648" t="str">
            <v>N.Miasto</v>
          </cell>
          <cell r="I648" t="str">
            <v>Dębno</v>
          </cell>
          <cell r="J648" t="str">
            <v>211 l</v>
          </cell>
          <cell r="K648">
            <v>2.8</v>
          </cell>
          <cell r="L648" t="str">
            <v>p</v>
          </cell>
          <cell r="M648" t="str">
            <v>V</v>
          </cell>
          <cell r="O648" t="str">
            <v>F</v>
          </cell>
          <cell r="P648" t="str">
            <v>teren nad Wartą</v>
          </cell>
          <cell r="Q648" t="str">
            <v>Radliniec</v>
          </cell>
          <cell r="R648" t="str">
            <v>pVF</v>
          </cell>
          <cell r="S648">
            <v>1</v>
          </cell>
          <cell r="T648" t="str">
            <v>p1V</v>
          </cell>
          <cell r="U648">
            <v>0.56000000000000005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1</v>
          </cell>
          <cell r="AA648" t="str">
            <v>p1V</v>
          </cell>
        </row>
        <row r="649">
          <cell r="A649" t="str">
            <v>.10</v>
          </cell>
          <cell r="C649">
            <v>10</v>
          </cell>
          <cell r="D649" t="str">
            <v>brak</v>
          </cell>
          <cell r="H649" t="str">
            <v>N.Miasto</v>
          </cell>
          <cell r="I649" t="str">
            <v>Dębno</v>
          </cell>
          <cell r="J649" t="str">
            <v>211 l</v>
          </cell>
          <cell r="K649">
            <v>1</v>
          </cell>
          <cell r="L649" t="str">
            <v>p</v>
          </cell>
          <cell r="M649" t="str">
            <v>V</v>
          </cell>
          <cell r="O649" t="str">
            <v>F</v>
          </cell>
          <cell r="Q649" t="str">
            <v>Radliniec</v>
          </cell>
          <cell r="R649" t="str">
            <v>pVF</v>
          </cell>
          <cell r="S649">
            <v>1</v>
          </cell>
          <cell r="T649" t="str">
            <v>p1V</v>
          </cell>
          <cell r="U649">
            <v>0.2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</v>
          </cell>
          <cell r="AA649" t="str">
            <v>p1V</v>
          </cell>
        </row>
        <row r="650">
          <cell r="A650" t="str">
            <v>.11</v>
          </cell>
          <cell r="C650">
            <v>11</v>
          </cell>
          <cell r="D650" t="str">
            <v>brak</v>
          </cell>
          <cell r="H650" t="str">
            <v>N.Miasto</v>
          </cell>
          <cell r="I650" t="str">
            <v>Dębno</v>
          </cell>
          <cell r="J650" t="str">
            <v>193 l</v>
          </cell>
          <cell r="K650">
            <v>0.25</v>
          </cell>
          <cell r="L650" t="str">
            <v>r</v>
          </cell>
          <cell r="M650" t="str">
            <v>V</v>
          </cell>
          <cell r="O650" t="str">
            <v>F</v>
          </cell>
          <cell r="Q650" t="str">
            <v>Warta</v>
          </cell>
          <cell r="R650" t="str">
            <v>rVF</v>
          </cell>
          <cell r="S650">
            <v>1</v>
          </cell>
          <cell r="T650" t="str">
            <v>r1V</v>
          </cell>
          <cell r="U650">
            <v>0.09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</v>
          </cell>
          <cell r="AA650" t="str">
            <v>r1V</v>
          </cell>
        </row>
        <row r="651">
          <cell r="A651" t="str">
            <v>.12</v>
          </cell>
          <cell r="C651">
            <v>12</v>
          </cell>
          <cell r="D651" t="str">
            <v>brak</v>
          </cell>
          <cell r="H651" t="str">
            <v>N.Miasto</v>
          </cell>
          <cell r="I651" t="str">
            <v>Dębno</v>
          </cell>
          <cell r="J651" t="str">
            <v>197 d</v>
          </cell>
          <cell r="K651">
            <v>0.92</v>
          </cell>
          <cell r="L651" t="str">
            <v>r</v>
          </cell>
          <cell r="M651" t="str">
            <v>V</v>
          </cell>
          <cell r="O651" t="str">
            <v>F</v>
          </cell>
          <cell r="Q651" t="str">
            <v>Warta</v>
          </cell>
          <cell r="R651" t="str">
            <v>rVF</v>
          </cell>
          <cell r="S651">
            <v>1</v>
          </cell>
          <cell r="T651" t="str">
            <v>r1V</v>
          </cell>
          <cell r="U651">
            <v>0.32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1</v>
          </cell>
          <cell r="AA651" t="str">
            <v>r1V</v>
          </cell>
        </row>
        <row r="652">
          <cell r="A652" t="str">
            <v>.13</v>
          </cell>
          <cell r="C652">
            <v>13</v>
          </cell>
          <cell r="D652" t="str">
            <v>brak</v>
          </cell>
          <cell r="H652" t="str">
            <v>N.Miasto</v>
          </cell>
          <cell r="I652" t="str">
            <v>Dębno</v>
          </cell>
          <cell r="J652" t="str">
            <v>201 c</v>
          </cell>
          <cell r="K652">
            <v>0.13</v>
          </cell>
          <cell r="L652" t="str">
            <v>s</v>
          </cell>
          <cell r="M652" t="str">
            <v>V</v>
          </cell>
          <cell r="O652" t="str">
            <v>F</v>
          </cell>
          <cell r="Q652" t="str">
            <v>Radliniec</v>
          </cell>
          <cell r="R652" t="str">
            <v>sVF</v>
          </cell>
          <cell r="S652">
            <v>1</v>
          </cell>
          <cell r="T652" t="str">
            <v>s1V</v>
          </cell>
          <cell r="U652">
            <v>0.05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1</v>
          </cell>
          <cell r="AA652" t="str">
            <v>s1V</v>
          </cell>
        </row>
        <row r="653">
          <cell r="A653" t="str">
            <v>592.1</v>
          </cell>
          <cell r="B653">
            <v>592</v>
          </cell>
          <cell r="C653">
            <v>1</v>
          </cell>
          <cell r="D653" t="str">
            <v>Dutkowiak Stanisław</v>
          </cell>
          <cell r="E653" t="str">
            <v>Dębno 24</v>
          </cell>
          <cell r="F653" t="str">
            <v>63-040 Nowe Miasto</v>
          </cell>
          <cell r="G653" t="str">
            <v>Nowe Miasto</v>
          </cell>
          <cell r="H653" t="str">
            <v>N.Miasto</v>
          </cell>
          <cell r="I653" t="str">
            <v>Dębno</v>
          </cell>
          <cell r="J653" t="str">
            <v>201 A2</v>
          </cell>
          <cell r="K653">
            <v>0.22</v>
          </cell>
          <cell r="L653" t="str">
            <v>r</v>
          </cell>
          <cell r="M653" t="str">
            <v>V</v>
          </cell>
          <cell r="O653" t="str">
            <v>A</v>
          </cell>
          <cell r="Q653" t="str">
            <v>Radliniec</v>
          </cell>
          <cell r="R653" t="str">
            <v>rVA</v>
          </cell>
          <cell r="S653">
            <v>1</v>
          </cell>
          <cell r="T653" t="str">
            <v>r1V</v>
          </cell>
          <cell r="U653">
            <v>0.08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1</v>
          </cell>
          <cell r="AA653" t="str">
            <v>r1V</v>
          </cell>
        </row>
        <row r="654">
          <cell r="A654" t="str">
            <v>592.2</v>
          </cell>
          <cell r="B654">
            <v>592</v>
          </cell>
          <cell r="C654">
            <v>2</v>
          </cell>
          <cell r="D654" t="str">
            <v>Dutkowiak Stanisław</v>
          </cell>
          <cell r="E654" t="str">
            <v>Dębno 24</v>
          </cell>
          <cell r="F654" t="str">
            <v>63-040 Nowe Miasto</v>
          </cell>
          <cell r="G654" t="str">
            <v>Nowe Miasto</v>
          </cell>
          <cell r="H654" t="str">
            <v>N.Miasto</v>
          </cell>
          <cell r="I654" t="str">
            <v>Dębno</v>
          </cell>
          <cell r="J654" t="str">
            <v>201 c</v>
          </cell>
          <cell r="K654">
            <v>0.13</v>
          </cell>
          <cell r="L654" t="str">
            <v>s</v>
          </cell>
          <cell r="M654" t="str">
            <v>V</v>
          </cell>
          <cell r="O654" t="str">
            <v>A</v>
          </cell>
          <cell r="Q654" t="str">
            <v>Radliniec</v>
          </cell>
          <cell r="R654" t="str">
            <v>sVA</v>
          </cell>
          <cell r="S654">
            <v>1</v>
          </cell>
          <cell r="T654" t="str">
            <v>s1V</v>
          </cell>
          <cell r="U654">
            <v>0.05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1</v>
          </cell>
          <cell r="AA654" t="str">
            <v>s1V</v>
          </cell>
        </row>
        <row r="655">
          <cell r="A655" t="str">
            <v>611.1</v>
          </cell>
          <cell r="B655">
            <v>611</v>
          </cell>
          <cell r="C655">
            <v>1</v>
          </cell>
          <cell r="D655" t="str">
            <v>Hoffmann Zygmunt</v>
          </cell>
          <cell r="E655" t="str">
            <v>Witowo 40</v>
          </cell>
          <cell r="F655" t="str">
            <v>63-025 Witowo</v>
          </cell>
          <cell r="G655" t="str">
            <v>Krzykosy</v>
          </cell>
          <cell r="H655" t="str">
            <v>N.Miasto</v>
          </cell>
          <cell r="I655" t="str">
            <v>Dębno</v>
          </cell>
          <cell r="J655" t="str">
            <v>216 i3</v>
          </cell>
          <cell r="K655">
            <v>0.8</v>
          </cell>
          <cell r="L655" t="str">
            <v>r</v>
          </cell>
          <cell r="M655" t="str">
            <v>V</v>
          </cell>
          <cell r="O655" t="str">
            <v>D</v>
          </cell>
          <cell r="Q655" t="str">
            <v>Radliniec</v>
          </cell>
          <cell r="R655" t="str">
            <v>rVD</v>
          </cell>
          <cell r="S655" t="str">
            <v/>
          </cell>
          <cell r="T655" t="str">
            <v/>
          </cell>
          <cell r="U655" t="str">
            <v/>
          </cell>
          <cell r="V655">
            <v>1.25</v>
          </cell>
          <cell r="W655">
            <v>1</v>
          </cell>
          <cell r="X655">
            <v>37.19</v>
          </cell>
          <cell r="Y655">
            <v>37.19</v>
          </cell>
          <cell r="Z655">
            <v>1</v>
          </cell>
          <cell r="AA655" t="str">
            <v>r1V</v>
          </cell>
        </row>
        <row r="656">
          <cell r="A656" t="str">
            <v>824.1</v>
          </cell>
          <cell r="B656">
            <v>824</v>
          </cell>
          <cell r="C656">
            <v>1</v>
          </cell>
          <cell r="D656" t="str">
            <v>Koło Łowieckie nr 66</v>
          </cell>
          <cell r="E656" t="str">
            <v xml:space="preserve">ul.Szkolna 22   Czeszewo </v>
          </cell>
          <cell r="F656" t="str">
            <v>62-322 Orzechowo</v>
          </cell>
          <cell r="G656" t="str">
            <v>Miłosław</v>
          </cell>
          <cell r="H656" t="str">
            <v>N.Miasto</v>
          </cell>
          <cell r="I656" t="str">
            <v>Dębno</v>
          </cell>
          <cell r="J656" t="str">
            <v>193 l</v>
          </cell>
          <cell r="K656">
            <v>1.54</v>
          </cell>
          <cell r="L656" t="str">
            <v>r</v>
          </cell>
          <cell r="M656" t="str">
            <v>V</v>
          </cell>
          <cell r="O656" t="str">
            <v>E</v>
          </cell>
          <cell r="Q656" t="str">
            <v>Warta</v>
          </cell>
          <cell r="R656" t="str">
            <v>rVE</v>
          </cell>
          <cell r="S656" t="str">
            <v/>
          </cell>
          <cell r="T656" t="str">
            <v/>
          </cell>
          <cell r="U656" t="str">
            <v/>
          </cell>
          <cell r="V656">
            <v>1.25</v>
          </cell>
          <cell r="W656">
            <v>1.93</v>
          </cell>
          <cell r="X656">
            <v>37.19</v>
          </cell>
          <cell r="Y656">
            <v>71.78</v>
          </cell>
          <cell r="Z656">
            <v>1</v>
          </cell>
          <cell r="AA656" t="str">
            <v>r1V</v>
          </cell>
        </row>
        <row r="657">
          <cell r="A657" t="str">
            <v>1123.1</v>
          </cell>
          <cell r="B657">
            <v>1123</v>
          </cell>
          <cell r="C657">
            <v>1</v>
          </cell>
          <cell r="D657" t="str">
            <v>Spychała Piotr</v>
          </cell>
          <cell r="E657" t="str">
            <v>Lgów 26</v>
          </cell>
          <cell r="F657" t="str">
            <v>63-210 Żerków</v>
          </cell>
          <cell r="G657" t="str">
            <v>Żerków</v>
          </cell>
          <cell r="H657" t="str">
            <v>N.Miasto</v>
          </cell>
          <cell r="I657" t="str">
            <v>Dębno</v>
          </cell>
          <cell r="J657" t="str">
            <v>197 d</v>
          </cell>
          <cell r="K657">
            <v>1.37</v>
          </cell>
          <cell r="L657" t="str">
            <v>r</v>
          </cell>
          <cell r="M657" t="str">
            <v>V</v>
          </cell>
          <cell r="O657" t="str">
            <v>D</v>
          </cell>
          <cell r="Q657" t="str">
            <v>Warta</v>
          </cell>
          <cell r="R657" t="str">
            <v>rVD</v>
          </cell>
          <cell r="S657" t="str">
            <v/>
          </cell>
          <cell r="T657" t="str">
            <v/>
          </cell>
          <cell r="U657" t="str">
            <v/>
          </cell>
          <cell r="V657">
            <v>1.25</v>
          </cell>
          <cell r="W657">
            <v>1.71</v>
          </cell>
          <cell r="X657">
            <v>37.19</v>
          </cell>
          <cell r="Y657">
            <v>63.59</v>
          </cell>
          <cell r="Z657">
            <v>1</v>
          </cell>
          <cell r="AA657" t="str">
            <v>r1V</v>
          </cell>
        </row>
        <row r="658">
          <cell r="A658" t="str">
            <v>1337.1</v>
          </cell>
          <cell r="B658">
            <v>1337</v>
          </cell>
          <cell r="C658">
            <v>1</v>
          </cell>
          <cell r="D658" t="str">
            <v>Wiessner Przemysław</v>
          </cell>
          <cell r="E658" t="str">
            <v>Dębno 10</v>
          </cell>
          <cell r="F658" t="str">
            <v>63-040 Nowe Miasto</v>
          </cell>
          <cell r="G658" t="str">
            <v>Nowe Miasto</v>
          </cell>
          <cell r="H658" t="str">
            <v>N.Miasto</v>
          </cell>
          <cell r="I658" t="str">
            <v>Dębno</v>
          </cell>
          <cell r="J658" t="str">
            <v>211 l</v>
          </cell>
          <cell r="K658">
            <v>1</v>
          </cell>
          <cell r="L658" t="str">
            <v>p</v>
          </cell>
          <cell r="M658" t="str">
            <v>V</v>
          </cell>
          <cell r="O658" t="str">
            <v>D</v>
          </cell>
          <cell r="Q658" t="str">
            <v>Radliniec</v>
          </cell>
          <cell r="R658" t="str">
            <v>pVD</v>
          </cell>
          <cell r="S658" t="str">
            <v/>
          </cell>
          <cell r="T658" t="str">
            <v/>
          </cell>
          <cell r="U658" t="str">
            <v/>
          </cell>
          <cell r="V658">
            <v>0.625</v>
          </cell>
          <cell r="W658">
            <v>0.63</v>
          </cell>
          <cell r="X658">
            <v>37.19</v>
          </cell>
          <cell r="Y658">
            <v>23.43</v>
          </cell>
          <cell r="Z658">
            <v>1</v>
          </cell>
          <cell r="AA658" t="str">
            <v>p1V</v>
          </cell>
        </row>
        <row r="659">
          <cell r="A659" t="str">
            <v>1337.2</v>
          </cell>
          <cell r="B659">
            <v>1337</v>
          </cell>
          <cell r="C659">
            <v>2</v>
          </cell>
          <cell r="D659" t="str">
            <v>Wiessner Przemysław</v>
          </cell>
          <cell r="E659" t="str">
            <v>Dębno 10</v>
          </cell>
          <cell r="F659" t="str">
            <v>63-040 Nowe Miasto</v>
          </cell>
          <cell r="G659" t="str">
            <v>Nowe Miasto</v>
          </cell>
          <cell r="H659" t="str">
            <v>N.Miasto</v>
          </cell>
          <cell r="I659" t="str">
            <v>Dębno</v>
          </cell>
          <cell r="J659" t="str">
            <v>216 i3</v>
          </cell>
          <cell r="K659">
            <v>0.25</v>
          </cell>
          <cell r="L659" t="str">
            <v>r</v>
          </cell>
          <cell r="M659" t="str">
            <v>V</v>
          </cell>
          <cell r="O659" t="str">
            <v>D</v>
          </cell>
          <cell r="Q659" t="str">
            <v>Radliniec</v>
          </cell>
          <cell r="R659" t="str">
            <v>rVD</v>
          </cell>
          <cell r="S659" t="str">
            <v/>
          </cell>
          <cell r="T659" t="str">
            <v/>
          </cell>
          <cell r="U659" t="str">
            <v/>
          </cell>
          <cell r="V659">
            <v>1.25</v>
          </cell>
          <cell r="W659">
            <v>0.31</v>
          </cell>
          <cell r="X659">
            <v>37.19</v>
          </cell>
          <cell r="Y659">
            <v>11.53</v>
          </cell>
          <cell r="Z659">
            <v>1</v>
          </cell>
          <cell r="AA659" t="str">
            <v>r1V</v>
          </cell>
        </row>
        <row r="660">
          <cell r="A660" t="str">
            <v>1337.3</v>
          </cell>
          <cell r="B660">
            <v>1337</v>
          </cell>
          <cell r="C660">
            <v>3</v>
          </cell>
          <cell r="D660" t="str">
            <v>Wiessner Przemysław</v>
          </cell>
          <cell r="E660" t="str">
            <v>Dębno 10</v>
          </cell>
          <cell r="F660" t="str">
            <v>63-040 Nowe Miasto</v>
          </cell>
          <cell r="G660" t="str">
            <v>Nowe Miasto</v>
          </cell>
          <cell r="H660" t="str">
            <v>N.Miasto</v>
          </cell>
          <cell r="I660" t="str">
            <v>Dębno</v>
          </cell>
          <cell r="J660" t="str">
            <v>216 i3</v>
          </cell>
          <cell r="K660">
            <v>0.18</v>
          </cell>
          <cell r="L660" t="str">
            <v>r</v>
          </cell>
          <cell r="M660" t="str">
            <v>V</v>
          </cell>
          <cell r="O660" t="str">
            <v>D</v>
          </cell>
          <cell r="Q660" t="str">
            <v>Radliniec</v>
          </cell>
          <cell r="R660" t="str">
            <v>rVD</v>
          </cell>
          <cell r="S660" t="str">
            <v/>
          </cell>
          <cell r="T660" t="str">
            <v/>
          </cell>
          <cell r="U660" t="str">
            <v/>
          </cell>
          <cell r="V660">
            <v>1.25</v>
          </cell>
          <cell r="W660">
            <v>0.23</v>
          </cell>
          <cell r="X660">
            <v>37.19</v>
          </cell>
          <cell r="Y660">
            <v>8.5500000000000007</v>
          </cell>
          <cell r="Z660">
            <v>1</v>
          </cell>
          <cell r="AA660" t="str">
            <v>r1V</v>
          </cell>
        </row>
        <row r="661">
          <cell r="A661" t="str">
            <v>1093.1</v>
          </cell>
          <cell r="B661">
            <v>1093</v>
          </cell>
          <cell r="C661">
            <v>1</v>
          </cell>
          <cell r="D661" t="str">
            <v>Zieliński Kazimierz</v>
          </cell>
          <cell r="E661" t="str">
            <v>Bieździadów 70</v>
          </cell>
          <cell r="F661" t="str">
            <v>63-210 Żerków</v>
          </cell>
          <cell r="G661" t="str">
            <v>Żerków</v>
          </cell>
          <cell r="H661" t="str">
            <v>N.Miasto</v>
          </cell>
          <cell r="I661" t="str">
            <v>Dębno</v>
          </cell>
          <cell r="J661" t="str">
            <v>197 d</v>
          </cell>
          <cell r="K661">
            <v>1.0900000000000001</v>
          </cell>
          <cell r="L661" t="str">
            <v>r</v>
          </cell>
          <cell r="M661" t="str">
            <v>V</v>
          </cell>
          <cell r="O661" t="str">
            <v>D</v>
          </cell>
          <cell r="Q661" t="str">
            <v>Warta</v>
          </cell>
          <cell r="R661" t="str">
            <v>rVD</v>
          </cell>
          <cell r="S661" t="str">
            <v/>
          </cell>
          <cell r="T661" t="str">
            <v/>
          </cell>
          <cell r="U661" t="str">
            <v/>
          </cell>
          <cell r="V661">
            <v>1.25</v>
          </cell>
          <cell r="W661">
            <v>1.36</v>
          </cell>
          <cell r="X661">
            <v>37.19</v>
          </cell>
          <cell r="Y661">
            <v>50.58</v>
          </cell>
          <cell r="Z661">
            <v>1</v>
          </cell>
          <cell r="AA661" t="str">
            <v>r1V</v>
          </cell>
        </row>
        <row r="662">
          <cell r="A662" t="str">
            <v>731.1</v>
          </cell>
          <cell r="B662">
            <v>731</v>
          </cell>
          <cell r="C662">
            <v>1</v>
          </cell>
          <cell r="D662" t="str">
            <v>Żórawski Wojciech</v>
          </cell>
          <cell r="E662" t="str">
            <v>ul.Wrocławska 54/1</v>
          </cell>
          <cell r="F662" t="str">
            <v>63-200 Jarocin</v>
          </cell>
          <cell r="G662" t="str">
            <v>Jarocin</v>
          </cell>
          <cell r="H662" t="str">
            <v>N.Miasto</v>
          </cell>
          <cell r="I662" t="str">
            <v>Dębno</v>
          </cell>
          <cell r="J662" t="str">
            <v>201 A2</v>
          </cell>
          <cell r="K662">
            <v>0.15</v>
          </cell>
          <cell r="L662" t="str">
            <v>r</v>
          </cell>
          <cell r="M662" t="str">
            <v>V</v>
          </cell>
          <cell r="O662" t="str">
            <v>B</v>
          </cell>
          <cell r="Q662" t="str">
            <v>Radliniec</v>
          </cell>
          <cell r="R662" t="str">
            <v>rVB</v>
          </cell>
          <cell r="S662" t="str">
            <v/>
          </cell>
          <cell r="T662" t="str">
            <v/>
          </cell>
          <cell r="U662" t="str">
            <v/>
          </cell>
          <cell r="V662">
            <v>0.5</v>
          </cell>
          <cell r="W662">
            <v>0.08</v>
          </cell>
          <cell r="X662">
            <v>37.19</v>
          </cell>
          <cell r="Y662">
            <v>2.98</v>
          </cell>
          <cell r="Z662">
            <v>1</v>
          </cell>
          <cell r="AA662" t="str">
            <v>r1V</v>
          </cell>
        </row>
        <row r="663">
          <cell r="A663" t="str">
            <v>731.2</v>
          </cell>
          <cell r="B663">
            <v>731</v>
          </cell>
          <cell r="C663">
            <v>2</v>
          </cell>
          <cell r="D663" t="str">
            <v>Żórawski Wojciech</v>
          </cell>
          <cell r="E663" t="str">
            <v>ul.Wrocławska 54/1</v>
          </cell>
          <cell r="F663" t="str">
            <v>63-200 Jarocin</v>
          </cell>
          <cell r="G663" t="str">
            <v>Jarocin</v>
          </cell>
          <cell r="H663" t="str">
            <v>N.Miasto</v>
          </cell>
          <cell r="I663" t="str">
            <v>Dębno</v>
          </cell>
          <cell r="J663" t="str">
            <v>201 A2</v>
          </cell>
          <cell r="K663">
            <v>7.0000000000000007E-2</v>
          </cell>
          <cell r="L663" t="str">
            <v>r</v>
          </cell>
          <cell r="M663" t="str">
            <v>V</v>
          </cell>
          <cell r="O663" t="str">
            <v>B</v>
          </cell>
          <cell r="Q663" t="str">
            <v>Radliniec</v>
          </cell>
          <cell r="R663" t="str">
            <v>rVB</v>
          </cell>
          <cell r="S663" t="str">
            <v/>
          </cell>
          <cell r="T663" t="str">
            <v/>
          </cell>
          <cell r="U663" t="str">
            <v/>
          </cell>
          <cell r="V663">
            <v>0.5</v>
          </cell>
          <cell r="W663">
            <v>0.04</v>
          </cell>
          <cell r="X663">
            <v>37.19</v>
          </cell>
          <cell r="Y663">
            <v>1.49</v>
          </cell>
          <cell r="Z663">
            <v>1</v>
          </cell>
          <cell r="AA663" t="str">
            <v>r1V</v>
          </cell>
        </row>
        <row r="664">
          <cell r="A664" t="str">
            <v>1425.1</v>
          </cell>
          <cell r="B664">
            <v>1425</v>
          </cell>
          <cell r="C664">
            <v>1</v>
          </cell>
          <cell r="D664" t="str">
            <v>Bartkowiak Kazimierz</v>
          </cell>
          <cell r="E664" t="str">
            <v>Bieździadów 62</v>
          </cell>
          <cell r="F664" t="str">
            <v>63-210 Żerków</v>
          </cell>
          <cell r="G664" t="str">
            <v>Żerków</v>
          </cell>
          <cell r="H664" t="str">
            <v>N.Miasto</v>
          </cell>
          <cell r="I664" t="str">
            <v>Dębno</v>
          </cell>
          <cell r="J664" t="str">
            <v>206 i</v>
          </cell>
          <cell r="K664">
            <v>0.5</v>
          </cell>
          <cell r="L664" t="str">
            <v>r</v>
          </cell>
          <cell r="M664" t="str">
            <v>VI</v>
          </cell>
          <cell r="O664" t="str">
            <v>D</v>
          </cell>
          <cell r="Q664" t="str">
            <v>Radliniec</v>
          </cell>
          <cell r="R664" t="str">
            <v>rVID</v>
          </cell>
          <cell r="S664" t="str">
            <v/>
          </cell>
          <cell r="T664" t="str">
            <v/>
          </cell>
          <cell r="U664" t="str">
            <v/>
          </cell>
          <cell r="V664">
            <v>1</v>
          </cell>
          <cell r="W664">
            <v>0.5</v>
          </cell>
          <cell r="X664">
            <v>37.19</v>
          </cell>
          <cell r="Y664">
            <v>18.600000000000001</v>
          </cell>
          <cell r="Z664">
            <v>1</v>
          </cell>
          <cell r="AA664" t="str">
            <v>r1VI</v>
          </cell>
        </row>
        <row r="665">
          <cell r="A665" t="str">
            <v>.1</v>
          </cell>
          <cell r="C665">
            <v>1</v>
          </cell>
          <cell r="D665" t="str">
            <v>brak</v>
          </cell>
          <cell r="H665" t="str">
            <v>N.Miasto</v>
          </cell>
          <cell r="I665" t="str">
            <v>Dębno</v>
          </cell>
          <cell r="J665" t="str">
            <v>198 o</v>
          </cell>
          <cell r="K665">
            <v>1</v>
          </cell>
          <cell r="L665" t="str">
            <v>ł</v>
          </cell>
          <cell r="M665" t="str">
            <v>VI</v>
          </cell>
          <cell r="O665" t="str">
            <v>F</v>
          </cell>
          <cell r="P665" t="str">
            <v>brak użytkownika</v>
          </cell>
          <cell r="Q665" t="str">
            <v>Radliniec</v>
          </cell>
          <cell r="R665" t="str">
            <v>łVIF</v>
          </cell>
          <cell r="S665">
            <v>1</v>
          </cell>
          <cell r="T665" t="str">
            <v>ł1VI</v>
          </cell>
          <cell r="U665">
            <v>0.15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1</v>
          </cell>
          <cell r="AA665" t="str">
            <v>ł1VI</v>
          </cell>
        </row>
        <row r="666">
          <cell r="A666" t="str">
            <v>.2</v>
          </cell>
          <cell r="C666">
            <v>2</v>
          </cell>
          <cell r="D666" t="str">
            <v>brak</v>
          </cell>
          <cell r="H666" t="str">
            <v>N.Miasto</v>
          </cell>
          <cell r="I666" t="str">
            <v>Dębno</v>
          </cell>
          <cell r="J666" t="str">
            <v>201 c</v>
          </cell>
          <cell r="K666">
            <v>0.26</v>
          </cell>
          <cell r="L666" t="str">
            <v>ł</v>
          </cell>
          <cell r="M666" t="str">
            <v>VI</v>
          </cell>
          <cell r="O666" t="str">
            <v>F</v>
          </cell>
          <cell r="P666" t="str">
            <v>zacieniony,bagnisty</v>
          </cell>
          <cell r="Q666" t="str">
            <v>Warta</v>
          </cell>
          <cell r="R666" t="str">
            <v>łVIF</v>
          </cell>
          <cell r="S666">
            <v>1</v>
          </cell>
          <cell r="T666" t="str">
            <v>ł1VI</v>
          </cell>
          <cell r="U666">
            <v>0.04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1</v>
          </cell>
          <cell r="AA666" t="str">
            <v>ł1VI</v>
          </cell>
        </row>
        <row r="667">
          <cell r="A667" t="str">
            <v>.3</v>
          </cell>
          <cell r="C667">
            <v>3</v>
          </cell>
          <cell r="D667" t="str">
            <v>brak</v>
          </cell>
          <cell r="H667" t="str">
            <v>N.Miasto</v>
          </cell>
          <cell r="I667" t="str">
            <v>Dębno</v>
          </cell>
          <cell r="J667" t="str">
            <v>198 c</v>
          </cell>
          <cell r="K667">
            <v>1.91</v>
          </cell>
          <cell r="L667" t="str">
            <v>p</v>
          </cell>
          <cell r="M667" t="str">
            <v>VI</v>
          </cell>
          <cell r="O667" t="str">
            <v>F</v>
          </cell>
          <cell r="P667" t="str">
            <v>bagno</v>
          </cell>
          <cell r="Q667" t="str">
            <v>Radliniec</v>
          </cell>
          <cell r="R667" t="str">
            <v>pVIF</v>
          </cell>
          <cell r="S667">
            <v>1</v>
          </cell>
          <cell r="T667" t="str">
            <v>p1VI</v>
          </cell>
          <cell r="U667">
            <v>0.28999999999999998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</v>
          </cell>
          <cell r="AA667" t="str">
            <v>p1VI</v>
          </cell>
        </row>
        <row r="668">
          <cell r="A668" t="str">
            <v>.4</v>
          </cell>
          <cell r="C668">
            <v>4</v>
          </cell>
          <cell r="D668" t="str">
            <v>brak</v>
          </cell>
          <cell r="H668" t="str">
            <v>N.Miasto</v>
          </cell>
          <cell r="I668" t="str">
            <v>Dębno</v>
          </cell>
          <cell r="J668" t="str">
            <v>199 d</v>
          </cell>
          <cell r="K668">
            <v>19.45</v>
          </cell>
          <cell r="L668" t="str">
            <v>p</v>
          </cell>
          <cell r="M668" t="str">
            <v>VI</v>
          </cell>
          <cell r="O668" t="str">
            <v>F</v>
          </cell>
          <cell r="P668" t="str">
            <v>wypas na asygnatę/m.wale</v>
          </cell>
          <cell r="Q668" t="str">
            <v>Radliniec</v>
          </cell>
          <cell r="R668" t="str">
            <v>pVIF</v>
          </cell>
          <cell r="S668">
            <v>1</v>
          </cell>
          <cell r="T668" t="str">
            <v>p1VI</v>
          </cell>
          <cell r="U668">
            <v>2.92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1</v>
          </cell>
          <cell r="AA668" t="str">
            <v>p1VI</v>
          </cell>
        </row>
        <row r="669">
          <cell r="A669" t="str">
            <v>.5</v>
          </cell>
          <cell r="C669">
            <v>5</v>
          </cell>
          <cell r="D669" t="str">
            <v>brak</v>
          </cell>
          <cell r="H669" t="str">
            <v>N.Miasto</v>
          </cell>
          <cell r="I669" t="str">
            <v>Dębno</v>
          </cell>
          <cell r="J669" t="str">
            <v>199 k</v>
          </cell>
          <cell r="K669">
            <v>0.44</v>
          </cell>
          <cell r="L669" t="str">
            <v>r</v>
          </cell>
          <cell r="M669" t="str">
            <v>VI</v>
          </cell>
          <cell r="O669" t="str">
            <v>F</v>
          </cell>
          <cell r="P669" t="str">
            <v>teren zalewowy/m.wale</v>
          </cell>
          <cell r="Q669" t="str">
            <v>Radliniec</v>
          </cell>
          <cell r="R669" t="str">
            <v>rVIF</v>
          </cell>
          <cell r="S669">
            <v>1</v>
          </cell>
          <cell r="T669" t="str">
            <v>r1VI</v>
          </cell>
          <cell r="U669">
            <v>0.09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</v>
          </cell>
          <cell r="AA669" t="str">
            <v>r1VI</v>
          </cell>
        </row>
        <row r="670">
          <cell r="A670" t="str">
            <v>.6</v>
          </cell>
          <cell r="C670">
            <v>6</v>
          </cell>
          <cell r="D670" t="str">
            <v>brak</v>
          </cell>
          <cell r="H670" t="str">
            <v>N.Miasto</v>
          </cell>
          <cell r="I670" t="str">
            <v>Dębno</v>
          </cell>
          <cell r="J670" t="str">
            <v>199 l</v>
          </cell>
          <cell r="K670">
            <v>0.21</v>
          </cell>
          <cell r="L670" t="str">
            <v>r</v>
          </cell>
          <cell r="M670" t="str">
            <v>VI</v>
          </cell>
          <cell r="O670" t="str">
            <v>F</v>
          </cell>
          <cell r="P670" t="str">
            <v>teren zalewowy/m.wale</v>
          </cell>
          <cell r="Q670" t="str">
            <v>Radliniec</v>
          </cell>
          <cell r="R670" t="str">
            <v>rVIF</v>
          </cell>
          <cell r="S670">
            <v>1</v>
          </cell>
          <cell r="T670" t="str">
            <v>r1VI</v>
          </cell>
          <cell r="U670">
            <v>0.04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1</v>
          </cell>
          <cell r="AA670" t="str">
            <v>r1VI</v>
          </cell>
        </row>
        <row r="671">
          <cell r="A671" t="str">
            <v>.7</v>
          </cell>
          <cell r="C671">
            <v>7</v>
          </cell>
          <cell r="D671" t="str">
            <v>brak</v>
          </cell>
          <cell r="H671" t="str">
            <v>N.Miasto</v>
          </cell>
          <cell r="I671" t="str">
            <v>Dębno</v>
          </cell>
          <cell r="J671" t="str">
            <v>199 o</v>
          </cell>
          <cell r="K671">
            <v>0.48</v>
          </cell>
          <cell r="L671" t="str">
            <v>r</v>
          </cell>
          <cell r="M671" t="str">
            <v>VI</v>
          </cell>
          <cell r="O671" t="str">
            <v>F</v>
          </cell>
          <cell r="P671" t="str">
            <v>teren zalewowy/m.wale</v>
          </cell>
          <cell r="Q671" t="str">
            <v>Radliniec</v>
          </cell>
          <cell r="R671" t="str">
            <v>rVIF</v>
          </cell>
          <cell r="S671">
            <v>1</v>
          </cell>
          <cell r="T671" t="str">
            <v>r1VI</v>
          </cell>
          <cell r="U671">
            <v>0.1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1</v>
          </cell>
          <cell r="AA671" t="str">
            <v>r1VI</v>
          </cell>
        </row>
        <row r="672">
          <cell r="A672" t="str">
            <v>1436.1</v>
          </cell>
          <cell r="B672">
            <v>1436</v>
          </cell>
          <cell r="C672">
            <v>1</v>
          </cell>
          <cell r="D672" t="str">
            <v>Durczak Marian</v>
          </cell>
          <cell r="E672" t="str">
            <v>Dębno 5</v>
          </cell>
          <cell r="F672" t="str">
            <v>63-040 Nowe Miasto</v>
          </cell>
          <cell r="G672" t="str">
            <v>Nowe Miasto</v>
          </cell>
          <cell r="H672" t="str">
            <v>N.Miasto</v>
          </cell>
          <cell r="I672" t="str">
            <v>Dębno</v>
          </cell>
          <cell r="J672" t="str">
            <v>199 l</v>
          </cell>
          <cell r="K672">
            <v>1.5</v>
          </cell>
          <cell r="L672" t="str">
            <v>r</v>
          </cell>
          <cell r="M672" t="str">
            <v>VI</v>
          </cell>
          <cell r="O672" t="str">
            <v>D</v>
          </cell>
          <cell r="Q672" t="str">
            <v>Radliniec</v>
          </cell>
          <cell r="R672" t="str">
            <v>rVID</v>
          </cell>
          <cell r="S672" t="str">
            <v/>
          </cell>
          <cell r="T672" t="str">
            <v/>
          </cell>
          <cell r="U672" t="str">
            <v/>
          </cell>
          <cell r="V672">
            <v>1</v>
          </cell>
          <cell r="W672">
            <v>1.5</v>
          </cell>
          <cell r="X672">
            <v>37.19</v>
          </cell>
          <cell r="Y672">
            <v>55.79</v>
          </cell>
          <cell r="Z672">
            <v>1</v>
          </cell>
          <cell r="AA672" t="str">
            <v>r1VI</v>
          </cell>
        </row>
        <row r="673">
          <cell r="A673" t="str">
            <v>599.1</v>
          </cell>
          <cell r="B673">
            <v>599</v>
          </cell>
          <cell r="C673">
            <v>1</v>
          </cell>
          <cell r="D673" t="str">
            <v>Grzebyszak Zdzisław</v>
          </cell>
          <cell r="E673" t="str">
            <v>ul.Ceglana</v>
          </cell>
          <cell r="F673" t="str">
            <v>63-210 Żerków</v>
          </cell>
          <cell r="G673" t="str">
            <v>Żerków</v>
          </cell>
          <cell r="H673" t="str">
            <v>N.Miasto</v>
          </cell>
          <cell r="I673" t="str">
            <v>Dębno</v>
          </cell>
          <cell r="J673" t="str">
            <v>206 i</v>
          </cell>
          <cell r="K673">
            <v>2</v>
          </cell>
          <cell r="L673" t="str">
            <v>r</v>
          </cell>
          <cell r="M673" t="str">
            <v>VI</v>
          </cell>
          <cell r="O673" t="str">
            <v>A</v>
          </cell>
          <cell r="Q673" t="str">
            <v>Radliniec</v>
          </cell>
          <cell r="R673" t="str">
            <v>rVIA</v>
          </cell>
          <cell r="S673">
            <v>1</v>
          </cell>
          <cell r="T673" t="str">
            <v>r1VI</v>
          </cell>
          <cell r="U673">
            <v>0.4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1</v>
          </cell>
          <cell r="AA673" t="str">
            <v>r1VI</v>
          </cell>
        </row>
        <row r="674">
          <cell r="A674" t="str">
            <v>599.2</v>
          </cell>
          <cell r="B674">
            <v>599</v>
          </cell>
          <cell r="C674">
            <v>2</v>
          </cell>
          <cell r="D674" t="str">
            <v>Grzebyszak Zdzisław</v>
          </cell>
          <cell r="E674" t="str">
            <v>ul.Ceglana</v>
          </cell>
          <cell r="F674" t="str">
            <v>63-210 Żerków</v>
          </cell>
          <cell r="G674" t="str">
            <v>Żerków</v>
          </cell>
          <cell r="H674" t="str">
            <v>N.Miasto</v>
          </cell>
          <cell r="I674" t="str">
            <v>Dębno</v>
          </cell>
          <cell r="J674" t="str">
            <v>206 i</v>
          </cell>
          <cell r="K674">
            <v>0.75</v>
          </cell>
          <cell r="L674" t="str">
            <v>r</v>
          </cell>
          <cell r="M674" t="str">
            <v>VI</v>
          </cell>
          <cell r="O674" t="str">
            <v>B</v>
          </cell>
          <cell r="Q674" t="str">
            <v>Radliniec</v>
          </cell>
          <cell r="R674" t="str">
            <v>rVIB</v>
          </cell>
          <cell r="S674" t="str">
            <v/>
          </cell>
          <cell r="T674" t="str">
            <v/>
          </cell>
          <cell r="U674" t="str">
            <v/>
          </cell>
          <cell r="V674">
            <v>0.5</v>
          </cell>
          <cell r="W674">
            <v>0.38</v>
          </cell>
          <cell r="X674">
            <v>37.19</v>
          </cell>
          <cell r="Y674">
            <v>14.13</v>
          </cell>
          <cell r="Z674">
            <v>1</v>
          </cell>
          <cell r="AA674" t="str">
            <v>r1VI</v>
          </cell>
        </row>
        <row r="675">
          <cell r="A675" t="str">
            <v>1884.1</v>
          </cell>
          <cell r="B675">
            <v>1884</v>
          </cell>
          <cell r="C675">
            <v>1</v>
          </cell>
          <cell r="D675" t="str">
            <v>Pawlaczyk Jerzy</v>
          </cell>
          <cell r="E675" t="str">
            <v>Żółków  I - 7</v>
          </cell>
          <cell r="F675" t="str">
            <v>63-210 Żerków</v>
          </cell>
          <cell r="G675" t="str">
            <v>Żerków</v>
          </cell>
          <cell r="H675" t="str">
            <v>N.Miasto</v>
          </cell>
          <cell r="I675" t="str">
            <v>Dębno</v>
          </cell>
          <cell r="J675" t="str">
            <v>199 m</v>
          </cell>
          <cell r="K675">
            <v>0.17</v>
          </cell>
          <cell r="L675" t="str">
            <v>p</v>
          </cell>
          <cell r="M675" t="str">
            <v>VI</v>
          </cell>
          <cell r="O675" t="str">
            <v>D</v>
          </cell>
          <cell r="P675" t="str">
            <v>między wale</v>
          </cell>
          <cell r="Q675" t="str">
            <v>Radliniec</v>
          </cell>
          <cell r="R675" t="str">
            <v>pVID</v>
          </cell>
          <cell r="S675" t="str">
            <v/>
          </cell>
          <cell r="T675" t="str">
            <v/>
          </cell>
          <cell r="U675" t="str">
            <v/>
          </cell>
          <cell r="V675">
            <v>0.5</v>
          </cell>
          <cell r="W675">
            <v>0.09</v>
          </cell>
          <cell r="X675">
            <v>37.19</v>
          </cell>
          <cell r="Y675">
            <v>3.35</v>
          </cell>
          <cell r="Z675">
            <v>1</v>
          </cell>
          <cell r="AA675" t="str">
            <v>p1VI</v>
          </cell>
        </row>
        <row r="676">
          <cell r="A676" t="str">
            <v>577.1</v>
          </cell>
          <cell r="B676">
            <v>577</v>
          </cell>
          <cell r="C676">
            <v>1</v>
          </cell>
          <cell r="D676" t="str">
            <v>Bartczak Jan</v>
          </cell>
          <cell r="E676" t="str">
            <v>Klęka 6</v>
          </cell>
          <cell r="F676" t="str">
            <v>63-040 Nowe Miasto</v>
          </cell>
          <cell r="G676" t="str">
            <v>Nowe Miasto</v>
          </cell>
          <cell r="H676" t="str">
            <v>N.Miasto</v>
          </cell>
          <cell r="I676" t="str">
            <v>Klęka</v>
          </cell>
          <cell r="J676" t="str">
            <v>238 b</v>
          </cell>
          <cell r="K676">
            <v>0.2</v>
          </cell>
          <cell r="L676" t="str">
            <v>s</v>
          </cell>
          <cell r="M676" t="str">
            <v>IV</v>
          </cell>
          <cell r="N676" t="str">
            <v>b</v>
          </cell>
          <cell r="O676" t="str">
            <v>A</v>
          </cell>
          <cell r="Q676" t="str">
            <v>Radliniec</v>
          </cell>
          <cell r="R676" t="str">
            <v>sIVA</v>
          </cell>
          <cell r="S676">
            <v>1</v>
          </cell>
          <cell r="T676" t="str">
            <v>s1IVb</v>
          </cell>
          <cell r="U676">
            <v>0.16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</v>
          </cell>
          <cell r="AA676" t="str">
            <v>s1IVb</v>
          </cell>
        </row>
        <row r="677">
          <cell r="A677" t="str">
            <v>.1</v>
          </cell>
          <cell r="C677">
            <v>1</v>
          </cell>
          <cell r="D677" t="str">
            <v>brak</v>
          </cell>
          <cell r="H677" t="str">
            <v>N.Miasto</v>
          </cell>
          <cell r="I677" t="str">
            <v>Klęka</v>
          </cell>
          <cell r="J677" t="str">
            <v>238 d</v>
          </cell>
          <cell r="K677">
            <v>0.06</v>
          </cell>
          <cell r="L677" t="str">
            <v>s</v>
          </cell>
          <cell r="M677" t="str">
            <v>IV</v>
          </cell>
          <cell r="N677" t="str">
            <v>b</v>
          </cell>
          <cell r="O677" t="str">
            <v>F</v>
          </cell>
          <cell r="Q677" t="str">
            <v>Radliniec</v>
          </cell>
          <cell r="R677" t="str">
            <v>sIVF</v>
          </cell>
          <cell r="S677">
            <v>1</v>
          </cell>
          <cell r="T677" t="str">
            <v>s1IVb</v>
          </cell>
          <cell r="U677">
            <v>0.05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</v>
          </cell>
          <cell r="AA677" t="str">
            <v>s1IVb</v>
          </cell>
        </row>
        <row r="678">
          <cell r="A678" t="str">
            <v>601.1</v>
          </cell>
          <cell r="B678">
            <v>601</v>
          </cell>
          <cell r="C678">
            <v>1</v>
          </cell>
          <cell r="D678" t="str">
            <v>Guszczak Benon</v>
          </cell>
          <cell r="E678" t="str">
            <v>ul.Papiernia 1</v>
          </cell>
          <cell r="F678" t="str">
            <v>63-040 Nowe Miasto</v>
          </cell>
          <cell r="G678" t="str">
            <v>Nowe Miasto</v>
          </cell>
          <cell r="H678" t="str">
            <v>N.Miasto</v>
          </cell>
          <cell r="I678" t="str">
            <v>Klęka</v>
          </cell>
          <cell r="J678" t="str">
            <v>237 H2</v>
          </cell>
          <cell r="K678">
            <v>0.6</v>
          </cell>
          <cell r="L678" t="str">
            <v>r</v>
          </cell>
          <cell r="M678" t="str">
            <v>IV</v>
          </cell>
          <cell r="N678" t="str">
            <v>b</v>
          </cell>
          <cell r="O678" t="str">
            <v>A</v>
          </cell>
          <cell r="Q678" t="str">
            <v>Radliniec</v>
          </cell>
          <cell r="R678" t="str">
            <v>rIVA</v>
          </cell>
          <cell r="S678">
            <v>1</v>
          </cell>
          <cell r="T678" t="str">
            <v>r1IVb</v>
          </cell>
          <cell r="U678">
            <v>0.48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</v>
          </cell>
          <cell r="AA678" t="str">
            <v>r1IVb</v>
          </cell>
        </row>
        <row r="679">
          <cell r="A679" t="str">
            <v>1450.1</v>
          </cell>
          <cell r="B679">
            <v>1450</v>
          </cell>
          <cell r="C679">
            <v>1</v>
          </cell>
          <cell r="D679" t="str">
            <v>Guszczak Róża</v>
          </cell>
          <cell r="E679" t="str">
            <v>ul.Papiernia 1</v>
          </cell>
          <cell r="F679" t="str">
            <v>63-040 Nowe Miasto</v>
          </cell>
          <cell r="G679" t="str">
            <v>Nowe Miasto</v>
          </cell>
          <cell r="H679" t="str">
            <v>N.Miasto</v>
          </cell>
          <cell r="I679" t="str">
            <v>Klęka</v>
          </cell>
          <cell r="J679" t="str">
            <v>237 H2</v>
          </cell>
          <cell r="K679">
            <v>0.53</v>
          </cell>
          <cell r="L679" t="str">
            <v>r</v>
          </cell>
          <cell r="M679" t="str">
            <v>IV</v>
          </cell>
          <cell r="N679" t="str">
            <v>b</v>
          </cell>
          <cell r="O679" t="str">
            <v>D</v>
          </cell>
          <cell r="Q679" t="str">
            <v>Radliniec</v>
          </cell>
          <cell r="R679" t="str">
            <v>rIVD</v>
          </cell>
          <cell r="S679" t="str">
            <v/>
          </cell>
          <cell r="T679" t="str">
            <v/>
          </cell>
          <cell r="U679" t="str">
            <v/>
          </cell>
          <cell r="V679">
            <v>1.5</v>
          </cell>
          <cell r="W679">
            <v>0.8</v>
          </cell>
          <cell r="X679">
            <v>37.19</v>
          </cell>
          <cell r="Y679">
            <v>29.75</v>
          </cell>
          <cell r="Z679">
            <v>1</v>
          </cell>
          <cell r="AA679" t="str">
            <v>r1IVb</v>
          </cell>
        </row>
        <row r="680">
          <cell r="A680" t="str">
            <v>1450.2</v>
          </cell>
          <cell r="B680">
            <v>1450</v>
          </cell>
          <cell r="C680">
            <v>2</v>
          </cell>
          <cell r="D680" t="str">
            <v>Guszczak Róża</v>
          </cell>
          <cell r="E680" t="str">
            <v>ul.Papiernia 1</v>
          </cell>
          <cell r="F680" t="str">
            <v>63-040 Nowe Miasto</v>
          </cell>
          <cell r="G680" t="str">
            <v>Nowe Miasto</v>
          </cell>
          <cell r="H680" t="str">
            <v>N.Miasto</v>
          </cell>
          <cell r="I680" t="str">
            <v>Klęka</v>
          </cell>
          <cell r="J680" t="str">
            <v>237 H2</v>
          </cell>
          <cell r="K680">
            <v>0.27</v>
          </cell>
          <cell r="L680" t="str">
            <v>r</v>
          </cell>
          <cell r="M680" t="str">
            <v>IV</v>
          </cell>
          <cell r="N680" t="str">
            <v>b</v>
          </cell>
          <cell r="O680" t="str">
            <v>D</v>
          </cell>
          <cell r="Q680" t="str">
            <v>Radliniec</v>
          </cell>
          <cell r="R680" t="str">
            <v>rIVD</v>
          </cell>
          <cell r="S680" t="str">
            <v/>
          </cell>
          <cell r="T680" t="str">
            <v/>
          </cell>
          <cell r="U680" t="str">
            <v/>
          </cell>
          <cell r="V680">
            <v>1.5</v>
          </cell>
          <cell r="W680">
            <v>0.41</v>
          </cell>
          <cell r="X680">
            <v>37.19</v>
          </cell>
          <cell r="Y680">
            <v>15.25</v>
          </cell>
          <cell r="Z680">
            <v>1</v>
          </cell>
          <cell r="AA680" t="str">
            <v>r1IVb</v>
          </cell>
        </row>
        <row r="681">
          <cell r="A681" t="str">
            <v>1482.1</v>
          </cell>
          <cell r="B681">
            <v>1482</v>
          </cell>
          <cell r="C681">
            <v>1</v>
          </cell>
          <cell r="D681" t="str">
            <v>Lipiecki Leszek</v>
          </cell>
          <cell r="E681" t="str">
            <v>Zielony Rynek 7</v>
          </cell>
          <cell r="F681" t="str">
            <v>63-040 Nowe Miasto</v>
          </cell>
          <cell r="G681" t="str">
            <v>Nowe Miasto</v>
          </cell>
          <cell r="H681" t="str">
            <v>N.Miasto</v>
          </cell>
          <cell r="I681" t="str">
            <v>Klęka</v>
          </cell>
          <cell r="J681" t="str">
            <v>237 h2</v>
          </cell>
          <cell r="K681">
            <v>0.39</v>
          </cell>
          <cell r="L681" t="str">
            <v>r</v>
          </cell>
          <cell r="M681" t="str">
            <v>IV</v>
          </cell>
          <cell r="N681" t="str">
            <v>b</v>
          </cell>
          <cell r="O681" t="str">
            <v>D</v>
          </cell>
          <cell r="Q681" t="str">
            <v>Radliniec</v>
          </cell>
          <cell r="R681" t="str">
            <v>rIVD</v>
          </cell>
          <cell r="S681" t="str">
            <v/>
          </cell>
          <cell r="T681" t="str">
            <v/>
          </cell>
          <cell r="U681" t="str">
            <v/>
          </cell>
          <cell r="V681">
            <v>1.5</v>
          </cell>
          <cell r="W681">
            <v>0.59</v>
          </cell>
          <cell r="X681">
            <v>37.19</v>
          </cell>
          <cell r="Y681">
            <v>21.94</v>
          </cell>
          <cell r="Z681">
            <v>1</v>
          </cell>
          <cell r="AA681" t="str">
            <v>r1IVb</v>
          </cell>
        </row>
        <row r="682">
          <cell r="A682" t="str">
            <v>665.1</v>
          </cell>
          <cell r="B682">
            <v>665</v>
          </cell>
          <cell r="C682">
            <v>1</v>
          </cell>
          <cell r="D682" t="str">
            <v>Mroziński Marek</v>
          </cell>
          <cell r="E682" t="str">
            <v>Klęka 51/4</v>
          </cell>
          <cell r="F682" t="str">
            <v>63-040 Nowe Miasto</v>
          </cell>
          <cell r="G682" t="str">
            <v>Nowe Miasto</v>
          </cell>
          <cell r="H682" t="str">
            <v>N.Miasto</v>
          </cell>
          <cell r="I682" t="str">
            <v>Klęka</v>
          </cell>
          <cell r="J682" t="str">
            <v>237 H2</v>
          </cell>
          <cell r="K682">
            <v>0.39</v>
          </cell>
          <cell r="L682" t="str">
            <v>r</v>
          </cell>
          <cell r="M682" t="str">
            <v>IV</v>
          </cell>
          <cell r="N682" t="str">
            <v>b</v>
          </cell>
          <cell r="O682" t="str">
            <v>A</v>
          </cell>
          <cell r="Q682" t="str">
            <v>Radliniec</v>
          </cell>
          <cell r="R682" t="str">
            <v>rIVA</v>
          </cell>
          <cell r="S682">
            <v>1</v>
          </cell>
          <cell r="T682" t="str">
            <v>r1IVb</v>
          </cell>
          <cell r="U682">
            <v>0.31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1</v>
          </cell>
          <cell r="AA682" t="str">
            <v>r1IVb</v>
          </cell>
        </row>
        <row r="683">
          <cell r="A683" t="str">
            <v>673.1</v>
          </cell>
          <cell r="B683">
            <v>673</v>
          </cell>
          <cell r="C683">
            <v>1</v>
          </cell>
          <cell r="D683" t="str">
            <v>Pawlaczyk Mieczysław</v>
          </cell>
          <cell r="E683" t="str">
            <v>Klęka 7</v>
          </cell>
          <cell r="F683" t="str">
            <v>63-040 Nowe Miasto</v>
          </cell>
          <cell r="G683" t="str">
            <v>Nowe Miasto</v>
          </cell>
          <cell r="H683" t="str">
            <v>N.Miasto</v>
          </cell>
          <cell r="I683" t="str">
            <v>Klęka</v>
          </cell>
          <cell r="J683" t="str">
            <v>238 d</v>
          </cell>
          <cell r="K683">
            <v>0.04</v>
          </cell>
          <cell r="L683" t="str">
            <v>s</v>
          </cell>
          <cell r="M683" t="str">
            <v>IV</v>
          </cell>
          <cell r="N683" t="str">
            <v>b</v>
          </cell>
          <cell r="O683" t="str">
            <v>A</v>
          </cell>
          <cell r="Q683" t="str">
            <v>Radliniec</v>
          </cell>
          <cell r="R683" t="str">
            <v>sIVA</v>
          </cell>
          <cell r="S683">
            <v>1</v>
          </cell>
          <cell r="T683" t="str">
            <v>s1IVb</v>
          </cell>
          <cell r="U683">
            <v>0.03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1</v>
          </cell>
          <cell r="AA683" t="str">
            <v>s1IVb</v>
          </cell>
        </row>
        <row r="684">
          <cell r="A684" t="str">
            <v>693.1</v>
          </cell>
          <cell r="B684">
            <v>693</v>
          </cell>
          <cell r="C684">
            <v>1</v>
          </cell>
          <cell r="D684" t="str">
            <v>Szczotka Tadeusz</v>
          </cell>
          <cell r="E684" t="str">
            <v>ul.Strzelecka 1</v>
          </cell>
          <cell r="F684" t="str">
            <v>63-040 Nowe Miasto</v>
          </cell>
          <cell r="G684" t="str">
            <v>Nowe Miasto</v>
          </cell>
          <cell r="H684" t="str">
            <v>N.Miasto</v>
          </cell>
          <cell r="I684" t="str">
            <v>Klęka</v>
          </cell>
          <cell r="J684" t="str">
            <v>237 H2</v>
          </cell>
          <cell r="K684">
            <v>0.46</v>
          </cell>
          <cell r="L684" t="str">
            <v>r</v>
          </cell>
          <cell r="M684" t="str">
            <v>IV</v>
          </cell>
          <cell r="N684" t="str">
            <v>b</v>
          </cell>
          <cell r="O684" t="str">
            <v>A</v>
          </cell>
          <cell r="Q684" t="str">
            <v>Radliniec</v>
          </cell>
          <cell r="R684" t="str">
            <v>rIVA</v>
          </cell>
          <cell r="S684">
            <v>1</v>
          </cell>
          <cell r="T684" t="str">
            <v>r1IVb</v>
          </cell>
          <cell r="U684">
            <v>0.37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1</v>
          </cell>
          <cell r="AA684" t="str">
            <v>r1IVb</v>
          </cell>
        </row>
        <row r="685">
          <cell r="A685" t="str">
            <v>1558.1</v>
          </cell>
          <cell r="B685">
            <v>1558</v>
          </cell>
          <cell r="C685">
            <v>1</v>
          </cell>
          <cell r="D685" t="str">
            <v>Wojtera Kazimierz</v>
          </cell>
          <cell r="E685" t="str">
            <v>ul.Poznańska 40 b</v>
          </cell>
          <cell r="F685" t="str">
            <v>63-040 Nowe Miasto</v>
          </cell>
          <cell r="G685" t="str">
            <v>Nowe Miasto</v>
          </cell>
          <cell r="H685" t="str">
            <v>N.Miasto</v>
          </cell>
          <cell r="I685" t="str">
            <v>Klęka</v>
          </cell>
          <cell r="J685" t="str">
            <v>237 H2</v>
          </cell>
          <cell r="K685">
            <v>0.32</v>
          </cell>
          <cell r="L685" t="str">
            <v>r</v>
          </cell>
          <cell r="M685" t="str">
            <v>IV</v>
          </cell>
          <cell r="N685" t="str">
            <v>b</v>
          </cell>
          <cell r="O685" t="str">
            <v>D</v>
          </cell>
          <cell r="Q685" t="str">
            <v>Radliniec</v>
          </cell>
          <cell r="R685" t="str">
            <v>rIVD</v>
          </cell>
          <cell r="S685" t="str">
            <v/>
          </cell>
          <cell r="T685" t="str">
            <v/>
          </cell>
          <cell r="U685" t="str">
            <v/>
          </cell>
          <cell r="V685">
            <v>1.5</v>
          </cell>
          <cell r="W685">
            <v>0.48</v>
          </cell>
          <cell r="X685">
            <v>37.19</v>
          </cell>
          <cell r="Y685">
            <v>17.850000000000001</v>
          </cell>
          <cell r="Z685">
            <v>1</v>
          </cell>
          <cell r="AA685" t="str">
            <v>r1IVb</v>
          </cell>
        </row>
        <row r="686">
          <cell r="A686" t="str">
            <v>1558.2</v>
          </cell>
          <cell r="B686">
            <v>1558</v>
          </cell>
          <cell r="C686">
            <v>2</v>
          </cell>
          <cell r="D686" t="str">
            <v>Wojtera Kazimierz</v>
          </cell>
          <cell r="E686" t="str">
            <v>ul.Poznańska 40 b</v>
          </cell>
          <cell r="F686" t="str">
            <v>63-040 Nowe Miasto</v>
          </cell>
          <cell r="G686" t="str">
            <v>Nowe Miasto</v>
          </cell>
          <cell r="H686" t="str">
            <v>N.Miasto</v>
          </cell>
          <cell r="I686" t="str">
            <v>Klęka</v>
          </cell>
          <cell r="J686" t="str">
            <v>237 H2</v>
          </cell>
          <cell r="K686">
            <v>0.83</v>
          </cell>
          <cell r="L686" t="str">
            <v>r</v>
          </cell>
          <cell r="M686" t="str">
            <v>IV</v>
          </cell>
          <cell r="N686" t="str">
            <v>b</v>
          </cell>
          <cell r="O686" t="str">
            <v>D</v>
          </cell>
          <cell r="Q686" t="str">
            <v>Radliniec</v>
          </cell>
          <cell r="R686" t="str">
            <v>rIVD</v>
          </cell>
          <cell r="S686" t="str">
            <v/>
          </cell>
          <cell r="T686" t="str">
            <v/>
          </cell>
          <cell r="U686" t="str">
            <v/>
          </cell>
          <cell r="V686">
            <v>1.5</v>
          </cell>
          <cell r="W686">
            <v>1.25</v>
          </cell>
          <cell r="X686">
            <v>37.19</v>
          </cell>
          <cell r="Y686">
            <v>46.49</v>
          </cell>
          <cell r="Z686">
            <v>1</v>
          </cell>
          <cell r="AA686" t="str">
            <v>r1IVb</v>
          </cell>
        </row>
        <row r="687">
          <cell r="A687" t="str">
            <v>2756.1</v>
          </cell>
          <cell r="B687">
            <v>2756</v>
          </cell>
          <cell r="C687">
            <v>1</v>
          </cell>
          <cell r="D687" t="str">
            <v>Wojtkowiak Tatiana</v>
          </cell>
          <cell r="E687" t="str">
            <v>Cząszczew 14</v>
          </cell>
          <cell r="F687" t="str">
            <v>63-242 Mieszków</v>
          </cell>
          <cell r="G687" t="str">
            <v>Jarocin</v>
          </cell>
          <cell r="H687" t="str">
            <v>N.Miasto</v>
          </cell>
          <cell r="I687" t="str">
            <v>Klęka</v>
          </cell>
          <cell r="J687" t="str">
            <v>237 H2</v>
          </cell>
          <cell r="K687">
            <v>1.25</v>
          </cell>
          <cell r="L687" t="str">
            <v>r</v>
          </cell>
          <cell r="M687" t="str">
            <v>IV</v>
          </cell>
          <cell r="N687" t="str">
            <v>b</v>
          </cell>
          <cell r="O687" t="str">
            <v>D</v>
          </cell>
          <cell r="Q687" t="str">
            <v>Radliniec</v>
          </cell>
          <cell r="R687" t="str">
            <v>rIVD</v>
          </cell>
          <cell r="S687" t="str">
            <v/>
          </cell>
          <cell r="T687" t="str">
            <v/>
          </cell>
          <cell r="U687" t="str">
            <v/>
          </cell>
          <cell r="V687">
            <v>1.5</v>
          </cell>
          <cell r="W687">
            <v>1.88</v>
          </cell>
          <cell r="X687">
            <v>37.19</v>
          </cell>
          <cell r="Y687">
            <v>69.92</v>
          </cell>
          <cell r="Z687">
            <v>1</v>
          </cell>
          <cell r="AA687" t="str">
            <v>r1IVb</v>
          </cell>
        </row>
        <row r="688">
          <cell r="A688" t="str">
            <v>2756.2</v>
          </cell>
          <cell r="B688">
            <v>2756</v>
          </cell>
          <cell r="C688">
            <v>2</v>
          </cell>
          <cell r="D688" t="str">
            <v>Wojtkowiak Tatiana</v>
          </cell>
          <cell r="E688" t="str">
            <v>Cząszczew 14</v>
          </cell>
          <cell r="F688" t="str">
            <v>63-242 Mieszków</v>
          </cell>
          <cell r="G688" t="str">
            <v>Jarocin</v>
          </cell>
          <cell r="H688" t="str">
            <v>N.Miasto</v>
          </cell>
          <cell r="I688" t="str">
            <v>Klęka</v>
          </cell>
          <cell r="J688" t="str">
            <v>237 H2</v>
          </cell>
          <cell r="K688">
            <v>0.56000000000000005</v>
          </cell>
          <cell r="L688" t="str">
            <v>r</v>
          </cell>
          <cell r="M688" t="str">
            <v>IV</v>
          </cell>
          <cell r="N688" t="str">
            <v>b</v>
          </cell>
          <cell r="O688" t="str">
            <v>D</v>
          </cell>
          <cell r="Q688" t="str">
            <v>Radliniec</v>
          </cell>
          <cell r="R688" t="str">
            <v>rIVD</v>
          </cell>
          <cell r="S688" t="str">
            <v/>
          </cell>
          <cell r="T688" t="str">
            <v/>
          </cell>
          <cell r="U688" t="str">
            <v/>
          </cell>
          <cell r="V688">
            <v>1.5</v>
          </cell>
          <cell r="W688">
            <v>0.84</v>
          </cell>
          <cell r="X688">
            <v>37.19</v>
          </cell>
          <cell r="Y688">
            <v>31.24</v>
          </cell>
          <cell r="Z688">
            <v>1</v>
          </cell>
          <cell r="AA688" t="str">
            <v>r1IVb</v>
          </cell>
        </row>
        <row r="689">
          <cell r="A689" t="str">
            <v>1207.1</v>
          </cell>
          <cell r="B689">
            <v>1207</v>
          </cell>
          <cell r="C689">
            <v>1</v>
          </cell>
          <cell r="D689" t="str">
            <v>Wyparło Franciszek</v>
          </cell>
          <cell r="E689" t="str">
            <v>Szypłów 17</v>
          </cell>
          <cell r="F689" t="str">
            <v>63-242 Mieszków</v>
          </cell>
          <cell r="G689" t="str">
            <v>Nowe Miasto</v>
          </cell>
          <cell r="H689" t="str">
            <v>N.Miasto</v>
          </cell>
          <cell r="I689" t="str">
            <v>Klęka</v>
          </cell>
          <cell r="J689" t="str">
            <v>237 H2</v>
          </cell>
          <cell r="K689">
            <v>0.77</v>
          </cell>
          <cell r="L689" t="str">
            <v>r</v>
          </cell>
          <cell r="M689" t="str">
            <v>IV</v>
          </cell>
          <cell r="N689" t="str">
            <v>b</v>
          </cell>
          <cell r="O689" t="str">
            <v>D</v>
          </cell>
          <cell r="Q689" t="str">
            <v>Radliniec</v>
          </cell>
          <cell r="R689" t="str">
            <v>rIVD</v>
          </cell>
          <cell r="S689" t="str">
            <v/>
          </cell>
          <cell r="T689" t="str">
            <v/>
          </cell>
          <cell r="U689" t="str">
            <v/>
          </cell>
          <cell r="V689">
            <v>1.5</v>
          </cell>
          <cell r="W689">
            <v>1.1599999999999999</v>
          </cell>
          <cell r="X689">
            <v>37.19</v>
          </cell>
          <cell r="Y689">
            <v>43.14</v>
          </cell>
          <cell r="Z689">
            <v>1</v>
          </cell>
          <cell r="AA689" t="str">
            <v>r1IVb</v>
          </cell>
        </row>
        <row r="690">
          <cell r="A690" t="str">
            <v>.1</v>
          </cell>
          <cell r="C690">
            <v>1</v>
          </cell>
          <cell r="D690" t="str">
            <v>brak</v>
          </cell>
          <cell r="H690" t="str">
            <v>N.Miasto</v>
          </cell>
          <cell r="I690" t="str">
            <v>Klęka</v>
          </cell>
          <cell r="J690" t="str">
            <v>236 h</v>
          </cell>
          <cell r="K690">
            <v>0.18</v>
          </cell>
          <cell r="L690" t="str">
            <v>r</v>
          </cell>
          <cell r="M690" t="str">
            <v>V</v>
          </cell>
          <cell r="O690" t="str">
            <v>F</v>
          </cell>
          <cell r="Q690" t="str">
            <v>Radliniec</v>
          </cell>
          <cell r="R690" t="str">
            <v>rVF</v>
          </cell>
          <cell r="S690">
            <v>1</v>
          </cell>
          <cell r="T690" t="str">
            <v>r1V</v>
          </cell>
          <cell r="U690">
            <v>0.06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1</v>
          </cell>
          <cell r="AA690" t="str">
            <v>r1V</v>
          </cell>
        </row>
        <row r="691">
          <cell r="A691" t="str">
            <v>1450.1</v>
          </cell>
          <cell r="B691">
            <v>1450</v>
          </cell>
          <cell r="C691">
            <v>1</v>
          </cell>
          <cell r="D691" t="str">
            <v>Guszczak Róża</v>
          </cell>
          <cell r="E691" t="str">
            <v>ul.Papiernia 1</v>
          </cell>
          <cell r="F691" t="str">
            <v>63-040 Nowe Miasto</v>
          </cell>
          <cell r="G691" t="str">
            <v>Nowe Miasto</v>
          </cell>
          <cell r="H691" t="str">
            <v>N.Miasto</v>
          </cell>
          <cell r="I691" t="str">
            <v>Klęka</v>
          </cell>
          <cell r="J691" t="str">
            <v>237 h1</v>
          </cell>
          <cell r="K691">
            <v>0.64</v>
          </cell>
          <cell r="L691" t="str">
            <v>r</v>
          </cell>
          <cell r="M691" t="str">
            <v>V</v>
          </cell>
          <cell r="O691" t="str">
            <v>D</v>
          </cell>
          <cell r="Q691" t="str">
            <v>Radliniec</v>
          </cell>
          <cell r="R691" t="str">
            <v>rVD</v>
          </cell>
          <cell r="S691" t="str">
            <v/>
          </cell>
          <cell r="T691" t="str">
            <v/>
          </cell>
          <cell r="U691" t="str">
            <v/>
          </cell>
          <cell r="V691">
            <v>1.25</v>
          </cell>
          <cell r="W691">
            <v>0.8</v>
          </cell>
          <cell r="X691">
            <v>37.19</v>
          </cell>
          <cell r="Y691">
            <v>29.75</v>
          </cell>
          <cell r="Z691">
            <v>1</v>
          </cell>
          <cell r="AA691" t="str">
            <v>r1V</v>
          </cell>
        </row>
        <row r="692">
          <cell r="A692" t="str">
            <v>1450.2</v>
          </cell>
          <cell r="B692">
            <v>1450</v>
          </cell>
          <cell r="C692">
            <v>2</v>
          </cell>
          <cell r="D692" t="str">
            <v>Guszczak Róża</v>
          </cell>
          <cell r="E692" t="str">
            <v>ul.Papiernia 1</v>
          </cell>
          <cell r="F692" t="str">
            <v>63-040 Nowe Miasto</v>
          </cell>
          <cell r="G692" t="str">
            <v>Nowe Miasto</v>
          </cell>
          <cell r="H692" t="str">
            <v>N.Miasto</v>
          </cell>
          <cell r="I692" t="str">
            <v>Klęka</v>
          </cell>
          <cell r="J692" t="str">
            <v>237 H2</v>
          </cell>
          <cell r="K692">
            <v>0.11</v>
          </cell>
          <cell r="L692" t="str">
            <v>r</v>
          </cell>
          <cell r="M692" t="str">
            <v>V</v>
          </cell>
          <cell r="O692" t="str">
            <v>D</v>
          </cell>
          <cell r="Q692" t="str">
            <v>Radliniec</v>
          </cell>
          <cell r="R692" t="str">
            <v>rVD</v>
          </cell>
          <cell r="S692" t="str">
            <v/>
          </cell>
          <cell r="T692" t="str">
            <v/>
          </cell>
          <cell r="U692" t="str">
            <v/>
          </cell>
          <cell r="V692">
            <v>1.25</v>
          </cell>
          <cell r="W692">
            <v>0.14000000000000001</v>
          </cell>
          <cell r="X692">
            <v>37.19</v>
          </cell>
          <cell r="Y692">
            <v>5.21</v>
          </cell>
          <cell r="Z692">
            <v>1</v>
          </cell>
          <cell r="AA692" t="str">
            <v>r1V</v>
          </cell>
        </row>
        <row r="693">
          <cell r="A693" t="str">
            <v>693.1</v>
          </cell>
          <cell r="B693">
            <v>693</v>
          </cell>
          <cell r="C693">
            <v>1</v>
          </cell>
          <cell r="D693" t="str">
            <v>Szczotka Tadeusz</v>
          </cell>
          <cell r="E693" t="str">
            <v>ul.Strzelecka 1</v>
          </cell>
          <cell r="F693" t="str">
            <v>63-040 Nowe Miasto</v>
          </cell>
          <cell r="G693" t="str">
            <v>Nowe Miasto</v>
          </cell>
          <cell r="H693" t="str">
            <v>N.Miasto</v>
          </cell>
          <cell r="I693" t="str">
            <v>Klęka</v>
          </cell>
          <cell r="J693" t="str">
            <v>237 H1</v>
          </cell>
          <cell r="K693">
            <v>0.9</v>
          </cell>
          <cell r="L693" t="str">
            <v>r</v>
          </cell>
          <cell r="M693" t="str">
            <v>V</v>
          </cell>
          <cell r="O693" t="str">
            <v>A</v>
          </cell>
          <cell r="Q693" t="str">
            <v>Radliniec</v>
          </cell>
          <cell r="R693" t="str">
            <v>rVA</v>
          </cell>
          <cell r="S693">
            <v>1</v>
          </cell>
          <cell r="T693" t="str">
            <v>r1V</v>
          </cell>
          <cell r="U693">
            <v>0.32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1</v>
          </cell>
          <cell r="AA693" t="str">
            <v>r1V</v>
          </cell>
        </row>
        <row r="694">
          <cell r="A694" t="str">
            <v>2756.1</v>
          </cell>
          <cell r="B694">
            <v>2756</v>
          </cell>
          <cell r="C694">
            <v>1</v>
          </cell>
          <cell r="D694" t="str">
            <v>Wojtkowiak Tatiana</v>
          </cell>
          <cell r="E694" t="str">
            <v>Cząszczew 14</v>
          </cell>
          <cell r="F694" t="str">
            <v>63-242 Mieszków</v>
          </cell>
          <cell r="G694" t="str">
            <v>Jarocin</v>
          </cell>
          <cell r="H694" t="str">
            <v>N.Miasto</v>
          </cell>
          <cell r="I694" t="str">
            <v>Klęka</v>
          </cell>
          <cell r="J694" t="str">
            <v>237 H1</v>
          </cell>
          <cell r="K694">
            <v>0.46</v>
          </cell>
          <cell r="L694" t="str">
            <v>r</v>
          </cell>
          <cell r="M694" t="str">
            <v>V</v>
          </cell>
          <cell r="O694" t="str">
            <v>D</v>
          </cell>
          <cell r="Q694" t="str">
            <v>Radliniec</v>
          </cell>
          <cell r="R694" t="str">
            <v>rVD</v>
          </cell>
          <cell r="S694" t="str">
            <v/>
          </cell>
          <cell r="T694" t="str">
            <v/>
          </cell>
          <cell r="U694" t="str">
            <v/>
          </cell>
          <cell r="V694">
            <v>1.25</v>
          </cell>
          <cell r="W694">
            <v>0.57999999999999996</v>
          </cell>
          <cell r="X694">
            <v>37.19</v>
          </cell>
          <cell r="Y694">
            <v>21.57</v>
          </cell>
          <cell r="Z694">
            <v>1</v>
          </cell>
          <cell r="AA694" t="str">
            <v>r1V</v>
          </cell>
        </row>
        <row r="695">
          <cell r="A695" t="str">
            <v>2756.2</v>
          </cell>
          <cell r="B695">
            <v>2756</v>
          </cell>
          <cell r="C695">
            <v>2</v>
          </cell>
          <cell r="D695" t="str">
            <v>Wojtkowiak Tatiana</v>
          </cell>
          <cell r="E695" t="str">
            <v>Cząszczew 14</v>
          </cell>
          <cell r="F695" t="str">
            <v>63-242 Mieszków</v>
          </cell>
          <cell r="G695" t="str">
            <v>Jarocin</v>
          </cell>
          <cell r="H695" t="str">
            <v>N.Miasto</v>
          </cell>
          <cell r="I695" t="str">
            <v>Klęka</v>
          </cell>
          <cell r="J695" t="str">
            <v>237 H1</v>
          </cell>
          <cell r="K695">
            <v>0.65</v>
          </cell>
          <cell r="L695" t="str">
            <v>r</v>
          </cell>
          <cell r="M695" t="str">
            <v>V</v>
          </cell>
          <cell r="O695" t="str">
            <v>D</v>
          </cell>
          <cell r="Q695" t="str">
            <v>Radliniec</v>
          </cell>
          <cell r="R695" t="str">
            <v>rVD</v>
          </cell>
          <cell r="S695" t="str">
            <v/>
          </cell>
          <cell r="T695" t="str">
            <v/>
          </cell>
          <cell r="U695" t="str">
            <v/>
          </cell>
          <cell r="V695">
            <v>1.25</v>
          </cell>
          <cell r="W695">
            <v>0.81</v>
          </cell>
          <cell r="X695">
            <v>37.19</v>
          </cell>
          <cell r="Y695">
            <v>30.12</v>
          </cell>
          <cell r="Z695">
            <v>1</v>
          </cell>
          <cell r="AA695" t="str">
            <v>r1V</v>
          </cell>
        </row>
        <row r="696">
          <cell r="A696" t="str">
            <v>.1</v>
          </cell>
          <cell r="C696">
            <v>1</v>
          </cell>
          <cell r="D696" t="str">
            <v>brak</v>
          </cell>
          <cell r="H696" t="str">
            <v>N.Miasto</v>
          </cell>
          <cell r="I696" t="str">
            <v>Komorze</v>
          </cell>
          <cell r="J696" t="str">
            <v>290 h</v>
          </cell>
          <cell r="K696">
            <v>1.47</v>
          </cell>
          <cell r="L696" t="str">
            <v>ł</v>
          </cell>
          <cell r="M696" t="str">
            <v>IV</v>
          </cell>
          <cell r="O696" t="str">
            <v>F</v>
          </cell>
          <cell r="Q696" t="str">
            <v>N.Miasto</v>
          </cell>
          <cell r="R696" t="str">
            <v>łIVF</v>
          </cell>
          <cell r="S696">
            <v>1</v>
          </cell>
          <cell r="T696" t="str">
            <v>ł1IV</v>
          </cell>
          <cell r="U696">
            <v>1.1000000000000001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1</v>
          </cell>
          <cell r="AA696" t="str">
            <v>ł1IV</v>
          </cell>
        </row>
        <row r="697">
          <cell r="A697" t="str">
            <v>.2</v>
          </cell>
          <cell r="C697">
            <v>2</v>
          </cell>
          <cell r="D697" t="str">
            <v>brak</v>
          </cell>
          <cell r="H697" t="str">
            <v>N.Miasto</v>
          </cell>
          <cell r="I697" t="str">
            <v>Komorze</v>
          </cell>
          <cell r="J697" t="str">
            <v>290 h</v>
          </cell>
          <cell r="K697">
            <v>0.6</v>
          </cell>
          <cell r="L697" t="str">
            <v>ł</v>
          </cell>
          <cell r="M697" t="str">
            <v>IV</v>
          </cell>
          <cell r="O697" t="str">
            <v>F</v>
          </cell>
          <cell r="Q697" t="str">
            <v>N.Miasto</v>
          </cell>
          <cell r="R697" t="str">
            <v>łIVF</v>
          </cell>
          <cell r="S697">
            <v>1</v>
          </cell>
          <cell r="T697" t="str">
            <v>ł1IV</v>
          </cell>
          <cell r="U697">
            <v>0.45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</v>
          </cell>
          <cell r="AA697" t="str">
            <v>ł1IV</v>
          </cell>
        </row>
        <row r="698">
          <cell r="A698" t="str">
            <v>1473.1</v>
          </cell>
          <cell r="B698">
            <v>1473</v>
          </cell>
          <cell r="C698">
            <v>1</v>
          </cell>
          <cell r="D698" t="str">
            <v>Kozłowski Andrzej</v>
          </cell>
          <cell r="E698" t="str">
            <v>Komorze 40</v>
          </cell>
          <cell r="F698" t="str">
            <v>63-040 Nowe Miasto</v>
          </cell>
          <cell r="G698" t="str">
            <v>Nowe Miasto</v>
          </cell>
          <cell r="H698" t="str">
            <v>N.Miasto</v>
          </cell>
          <cell r="I698" t="str">
            <v>Komorze</v>
          </cell>
          <cell r="J698" t="str">
            <v>290 h</v>
          </cell>
          <cell r="K698">
            <v>0.96</v>
          </cell>
          <cell r="L698" t="str">
            <v>ł</v>
          </cell>
          <cell r="M698" t="str">
            <v>IV</v>
          </cell>
          <cell r="O698" t="str">
            <v>D</v>
          </cell>
          <cell r="Q698" t="str">
            <v>N.Miasto</v>
          </cell>
          <cell r="R698" t="str">
            <v>łIVD</v>
          </cell>
          <cell r="S698" t="str">
            <v/>
          </cell>
          <cell r="T698" t="str">
            <v/>
          </cell>
          <cell r="U698" t="str">
            <v/>
          </cell>
          <cell r="V698">
            <v>1.5</v>
          </cell>
          <cell r="W698">
            <v>1.44</v>
          </cell>
          <cell r="X698">
            <v>37.19</v>
          </cell>
          <cell r="Y698">
            <v>53.55</v>
          </cell>
          <cell r="Z698">
            <v>1</v>
          </cell>
          <cell r="AA698" t="str">
            <v>ł1IV</v>
          </cell>
        </row>
        <row r="699">
          <cell r="A699" t="str">
            <v>1473.2</v>
          </cell>
          <cell r="B699">
            <v>1473</v>
          </cell>
          <cell r="C699">
            <v>2</v>
          </cell>
          <cell r="D699" t="str">
            <v>Kozłowski Andrzej</v>
          </cell>
          <cell r="E699" t="str">
            <v>Komorze 40</v>
          </cell>
          <cell r="F699" t="str">
            <v>63-040 Nowe Miasto</v>
          </cell>
          <cell r="G699" t="str">
            <v>Nowe Miasto</v>
          </cell>
          <cell r="H699" t="str">
            <v>N.Miasto</v>
          </cell>
          <cell r="I699" t="str">
            <v>Komorze</v>
          </cell>
          <cell r="J699" t="str">
            <v>291 k</v>
          </cell>
          <cell r="K699">
            <v>1.1499999999999999</v>
          </cell>
          <cell r="L699" t="str">
            <v>ł</v>
          </cell>
          <cell r="M699" t="str">
            <v>IV</v>
          </cell>
          <cell r="O699" t="str">
            <v>D</v>
          </cell>
          <cell r="Q699" t="str">
            <v>N.Miasto</v>
          </cell>
          <cell r="R699" t="str">
            <v>łIVD</v>
          </cell>
          <cell r="S699" t="str">
            <v/>
          </cell>
          <cell r="T699" t="str">
            <v/>
          </cell>
          <cell r="U699" t="str">
            <v/>
          </cell>
          <cell r="V699">
            <v>1.5</v>
          </cell>
          <cell r="W699">
            <v>1.73</v>
          </cell>
          <cell r="X699">
            <v>37.19</v>
          </cell>
          <cell r="Y699">
            <v>64.34</v>
          </cell>
          <cell r="Z699">
            <v>1</v>
          </cell>
          <cell r="AA699" t="str">
            <v>ł1IV</v>
          </cell>
        </row>
        <row r="700">
          <cell r="A700" t="str">
            <v>.1</v>
          </cell>
          <cell r="C700">
            <v>1</v>
          </cell>
          <cell r="D700" t="str">
            <v>brak</v>
          </cell>
          <cell r="H700" t="str">
            <v>N.Miasto</v>
          </cell>
          <cell r="I700" t="str">
            <v>Komorze</v>
          </cell>
          <cell r="J700" t="str">
            <v>302 y</v>
          </cell>
          <cell r="K700">
            <v>0.26</v>
          </cell>
          <cell r="L700" t="str">
            <v>ł</v>
          </cell>
          <cell r="M700" t="str">
            <v>V</v>
          </cell>
          <cell r="O700" t="str">
            <v>F</v>
          </cell>
          <cell r="Q700" t="str">
            <v>N.Miasto</v>
          </cell>
          <cell r="R700" t="str">
            <v>łVF</v>
          </cell>
          <cell r="S700">
            <v>1</v>
          </cell>
          <cell r="T700" t="str">
            <v>ł1V</v>
          </cell>
          <cell r="U700">
            <v>0.05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1</v>
          </cell>
          <cell r="AA700" t="str">
            <v>ł1V</v>
          </cell>
        </row>
        <row r="701">
          <cell r="A701" t="str">
            <v>587.1</v>
          </cell>
          <cell r="B701">
            <v>587</v>
          </cell>
          <cell r="C701">
            <v>1</v>
          </cell>
          <cell r="D701" t="str">
            <v>Daszczyk Tomasz</v>
          </cell>
          <cell r="E701" t="str">
            <v>ul Leśna 2</v>
          </cell>
          <cell r="F701" t="str">
            <v>63-040 Nowe Miasto</v>
          </cell>
          <cell r="G701" t="str">
            <v>Nowe Miasto</v>
          </cell>
          <cell r="H701" t="str">
            <v>N.Miasto</v>
          </cell>
          <cell r="I701" t="str">
            <v>Komorze</v>
          </cell>
          <cell r="J701" t="str">
            <v>300 f</v>
          </cell>
          <cell r="K701">
            <v>0.6</v>
          </cell>
          <cell r="L701" t="str">
            <v>s</v>
          </cell>
          <cell r="M701" t="str">
            <v>V</v>
          </cell>
          <cell r="O701" t="str">
            <v>A</v>
          </cell>
          <cell r="Q701" t="str">
            <v>N.Miasto</v>
          </cell>
          <cell r="R701" t="str">
            <v>sVA</v>
          </cell>
          <cell r="S701">
            <v>1</v>
          </cell>
          <cell r="T701" t="str">
            <v>s1V</v>
          </cell>
          <cell r="U701">
            <v>0.21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1</v>
          </cell>
          <cell r="AA701" t="str">
            <v>s1V</v>
          </cell>
        </row>
        <row r="702">
          <cell r="A702" t="str">
            <v>813.1</v>
          </cell>
          <cell r="B702">
            <v>813</v>
          </cell>
          <cell r="C702">
            <v>1</v>
          </cell>
          <cell r="D702" t="str">
            <v>Koło Łowieckie nr 48</v>
          </cell>
          <cell r="E702" t="str">
            <v>Pólko</v>
          </cell>
          <cell r="F702" t="str">
            <v>64-551 Otorowo</v>
          </cell>
          <cell r="G702" t="str">
            <v>Kaźmierz</v>
          </cell>
          <cell r="H702" t="str">
            <v>N.Miasto</v>
          </cell>
          <cell r="I702" t="str">
            <v>Komorze</v>
          </cell>
          <cell r="J702" t="str">
            <v>292 a</v>
          </cell>
          <cell r="K702">
            <v>4.99</v>
          </cell>
          <cell r="L702" t="str">
            <v>p</v>
          </cell>
          <cell r="M702" t="str">
            <v>V</v>
          </cell>
          <cell r="O702" t="str">
            <v>E</v>
          </cell>
          <cell r="P702" t="str">
            <v>poletko zgryzowe</v>
          </cell>
          <cell r="Q702" t="str">
            <v>N.Miasto</v>
          </cell>
          <cell r="R702" t="str">
            <v>pVE</v>
          </cell>
          <cell r="S702" t="str">
            <v/>
          </cell>
          <cell r="T702" t="str">
            <v/>
          </cell>
          <cell r="U702" t="str">
            <v/>
          </cell>
          <cell r="V702">
            <v>0.625</v>
          </cell>
          <cell r="W702">
            <v>0</v>
          </cell>
          <cell r="X702">
            <v>37.19</v>
          </cell>
          <cell r="Y702">
            <v>0</v>
          </cell>
          <cell r="Z702">
            <v>1</v>
          </cell>
          <cell r="AA702" t="str">
            <v>p1V</v>
          </cell>
        </row>
        <row r="703">
          <cell r="A703" t="str">
            <v>813.2</v>
          </cell>
          <cell r="B703">
            <v>813</v>
          </cell>
          <cell r="C703">
            <v>2</v>
          </cell>
          <cell r="D703" t="str">
            <v>Koło Łowieckie nr 48</v>
          </cell>
          <cell r="E703" t="str">
            <v>Pólko</v>
          </cell>
          <cell r="F703" t="str">
            <v>64-551 Otorowo</v>
          </cell>
          <cell r="G703" t="str">
            <v>Kaźmierz</v>
          </cell>
          <cell r="H703" t="str">
            <v>N.Miasto</v>
          </cell>
          <cell r="I703" t="str">
            <v>Komorze</v>
          </cell>
          <cell r="J703" t="str">
            <v>290 f</v>
          </cell>
          <cell r="K703">
            <v>2.0499999999999998</v>
          </cell>
          <cell r="L703" t="str">
            <v>p</v>
          </cell>
          <cell r="M703" t="str">
            <v>VI</v>
          </cell>
          <cell r="O703" t="str">
            <v>E</v>
          </cell>
          <cell r="P703" t="str">
            <v>poletko zgryzowe</v>
          </cell>
          <cell r="Q703" t="str">
            <v>N.Miasto</v>
          </cell>
          <cell r="R703" t="str">
            <v>pVIE</v>
          </cell>
          <cell r="S703" t="str">
            <v/>
          </cell>
          <cell r="T703" t="str">
            <v/>
          </cell>
          <cell r="U703" t="str">
            <v/>
          </cell>
          <cell r="V703">
            <v>0.5</v>
          </cell>
          <cell r="W703">
            <v>0</v>
          </cell>
          <cell r="X703">
            <v>37.19</v>
          </cell>
          <cell r="Y703">
            <v>0</v>
          </cell>
          <cell r="Z703">
            <v>1</v>
          </cell>
          <cell r="AA703" t="str">
            <v>p1VI</v>
          </cell>
        </row>
        <row r="704">
          <cell r="A704" t="str">
            <v>819.1</v>
          </cell>
          <cell r="B704">
            <v>819</v>
          </cell>
          <cell r="C704">
            <v>1</v>
          </cell>
          <cell r="D704" t="str">
            <v>Koło Łowieckie nr 77</v>
          </cell>
          <cell r="E704" t="str">
            <v>ul.Średzka 10</v>
          </cell>
          <cell r="F704" t="str">
            <v>62-322 Orzechowo</v>
          </cell>
          <cell r="G704" t="str">
            <v>Miłosław</v>
          </cell>
          <cell r="H704" t="str">
            <v>N.Miasto</v>
          </cell>
          <cell r="I704" t="str">
            <v>Komorze</v>
          </cell>
          <cell r="J704" t="str">
            <v>285 f</v>
          </cell>
          <cell r="K704">
            <v>3.94</v>
          </cell>
          <cell r="L704" t="str">
            <v>p</v>
          </cell>
          <cell r="M704" t="str">
            <v>VI</v>
          </cell>
          <cell r="O704" t="str">
            <v>E</v>
          </cell>
          <cell r="P704" t="str">
            <v>poletko zgryzowe</v>
          </cell>
          <cell r="Q704" t="str">
            <v>N.Miasto</v>
          </cell>
          <cell r="R704" t="str">
            <v>pVIE</v>
          </cell>
          <cell r="S704" t="str">
            <v/>
          </cell>
          <cell r="T704" t="str">
            <v/>
          </cell>
          <cell r="U704" t="str">
            <v/>
          </cell>
          <cell r="V704">
            <v>0.5</v>
          </cell>
          <cell r="W704">
            <v>0</v>
          </cell>
          <cell r="X704">
            <v>37.19</v>
          </cell>
          <cell r="Y704">
            <v>0</v>
          </cell>
          <cell r="Z704">
            <v>1</v>
          </cell>
          <cell r="AA704" t="str">
            <v>p1VI</v>
          </cell>
        </row>
        <row r="705">
          <cell r="A705" t="str">
            <v>819.2</v>
          </cell>
          <cell r="B705">
            <v>819</v>
          </cell>
          <cell r="C705">
            <v>2</v>
          </cell>
          <cell r="D705" t="str">
            <v>Koło Łowieckie nr 77</v>
          </cell>
          <cell r="E705" t="str">
            <v>ul.Średzka 10</v>
          </cell>
          <cell r="F705" t="str">
            <v>62-322 Orzechowo</v>
          </cell>
          <cell r="G705" t="str">
            <v>Miłosław</v>
          </cell>
          <cell r="H705" t="str">
            <v>N.Miasto</v>
          </cell>
          <cell r="I705" t="str">
            <v>Komorze</v>
          </cell>
          <cell r="J705" t="str">
            <v>287 c</v>
          </cell>
          <cell r="K705">
            <v>3.54</v>
          </cell>
          <cell r="L705" t="str">
            <v>p</v>
          </cell>
          <cell r="M705" t="str">
            <v>VI</v>
          </cell>
          <cell r="O705" t="str">
            <v>E</v>
          </cell>
          <cell r="P705" t="str">
            <v>poletko zgryzowe</v>
          </cell>
          <cell r="Q705" t="str">
            <v>N.Miasto</v>
          </cell>
          <cell r="R705" t="str">
            <v>pVIE</v>
          </cell>
          <cell r="S705" t="str">
            <v/>
          </cell>
          <cell r="T705" t="str">
            <v/>
          </cell>
          <cell r="U705" t="str">
            <v/>
          </cell>
          <cell r="V705">
            <v>0.5</v>
          </cell>
          <cell r="W705">
            <v>0</v>
          </cell>
          <cell r="X705">
            <v>37.19</v>
          </cell>
          <cell r="Y705">
            <v>0</v>
          </cell>
          <cell r="Z705">
            <v>1</v>
          </cell>
          <cell r="AA705" t="str">
            <v>p1VI</v>
          </cell>
        </row>
        <row r="706">
          <cell r="A706" t="str">
            <v>1534.1</v>
          </cell>
          <cell r="B706">
            <v>1534</v>
          </cell>
          <cell r="C706">
            <v>1</v>
          </cell>
          <cell r="D706" t="str">
            <v>Skałecki Bronisław</v>
          </cell>
          <cell r="E706" t="str">
            <v>Kruczynek 14</v>
          </cell>
          <cell r="F706" t="str">
            <v>63-041 Chocicza</v>
          </cell>
          <cell r="G706" t="str">
            <v>Nowe Miasto</v>
          </cell>
          <cell r="H706" t="str">
            <v>N.Miasto</v>
          </cell>
          <cell r="I706" t="str">
            <v>Kruczynek</v>
          </cell>
          <cell r="J706" t="str">
            <v>303A b2</v>
          </cell>
          <cell r="K706">
            <v>0.6</v>
          </cell>
          <cell r="L706" t="str">
            <v>r</v>
          </cell>
          <cell r="M706" t="str">
            <v>V</v>
          </cell>
          <cell r="O706" t="str">
            <v>D</v>
          </cell>
          <cell r="Q706" t="str">
            <v>N.Miasto</v>
          </cell>
          <cell r="R706" t="str">
            <v>rVD</v>
          </cell>
          <cell r="S706" t="str">
            <v/>
          </cell>
          <cell r="T706" t="str">
            <v/>
          </cell>
          <cell r="U706" t="str">
            <v/>
          </cell>
          <cell r="V706">
            <v>1.25</v>
          </cell>
          <cell r="W706">
            <v>0.75</v>
          </cell>
          <cell r="X706">
            <v>37.19</v>
          </cell>
          <cell r="Y706">
            <v>27.89</v>
          </cell>
          <cell r="Z706">
            <v>1</v>
          </cell>
          <cell r="AA706" t="str">
            <v>r1V</v>
          </cell>
        </row>
        <row r="707">
          <cell r="A707" t="str">
            <v>1534.2</v>
          </cell>
          <cell r="B707">
            <v>1534</v>
          </cell>
          <cell r="C707">
            <v>2</v>
          </cell>
          <cell r="D707" t="str">
            <v>Skałecki Bronisław</v>
          </cell>
          <cell r="E707" t="str">
            <v>Kruczynek 14</v>
          </cell>
          <cell r="F707" t="str">
            <v>63-041 Chocicza</v>
          </cell>
          <cell r="G707" t="str">
            <v>Nowe Miasto</v>
          </cell>
          <cell r="H707" t="str">
            <v>N.Miasto</v>
          </cell>
          <cell r="I707" t="str">
            <v>Kruczynek</v>
          </cell>
          <cell r="J707" t="str">
            <v>303A b1</v>
          </cell>
          <cell r="K707">
            <v>1.55</v>
          </cell>
          <cell r="L707" t="str">
            <v>r</v>
          </cell>
          <cell r="M707" t="str">
            <v>VI</v>
          </cell>
          <cell r="O707" t="str">
            <v>D</v>
          </cell>
          <cell r="Q707" t="str">
            <v>N.Miasto</v>
          </cell>
          <cell r="R707" t="str">
            <v>rVID</v>
          </cell>
          <cell r="S707" t="str">
            <v/>
          </cell>
          <cell r="T707" t="str">
            <v/>
          </cell>
          <cell r="U707" t="str">
            <v/>
          </cell>
          <cell r="V707">
            <v>1</v>
          </cell>
          <cell r="W707">
            <v>1.55</v>
          </cell>
          <cell r="X707">
            <v>37.19</v>
          </cell>
          <cell r="Y707">
            <v>57.64</v>
          </cell>
          <cell r="Z707">
            <v>1</v>
          </cell>
          <cell r="AA707" t="str">
            <v>r1VI</v>
          </cell>
        </row>
        <row r="708">
          <cell r="A708" t="str">
            <v>1534.3</v>
          </cell>
          <cell r="B708">
            <v>1534</v>
          </cell>
          <cell r="C708">
            <v>3</v>
          </cell>
          <cell r="D708" t="str">
            <v>Skałecki Bronisław</v>
          </cell>
          <cell r="E708" t="str">
            <v>Kruczynek 14</v>
          </cell>
          <cell r="F708" t="str">
            <v>63-041 Chocicza</v>
          </cell>
          <cell r="G708" t="str">
            <v>Nowe Miasto</v>
          </cell>
          <cell r="H708" t="str">
            <v>N.Miasto</v>
          </cell>
          <cell r="I708" t="str">
            <v>Kruczynek</v>
          </cell>
          <cell r="J708" t="str">
            <v>303A c</v>
          </cell>
          <cell r="K708">
            <v>0.8</v>
          </cell>
          <cell r="L708" t="str">
            <v>r</v>
          </cell>
          <cell r="M708" t="str">
            <v>VI</v>
          </cell>
          <cell r="O708" t="str">
            <v>D</v>
          </cell>
          <cell r="Q708" t="str">
            <v>N.Miasto</v>
          </cell>
          <cell r="R708" t="str">
            <v>rVID</v>
          </cell>
          <cell r="S708" t="str">
            <v/>
          </cell>
          <cell r="T708" t="str">
            <v/>
          </cell>
          <cell r="U708" t="str">
            <v/>
          </cell>
          <cell r="V708">
            <v>1</v>
          </cell>
          <cell r="W708">
            <v>0.8</v>
          </cell>
          <cell r="X708">
            <v>37.19</v>
          </cell>
          <cell r="Y708">
            <v>29.75</v>
          </cell>
          <cell r="Z708">
            <v>1</v>
          </cell>
          <cell r="AA708" t="str">
            <v>r1VI</v>
          </cell>
        </row>
        <row r="709">
          <cell r="A709" t="str">
            <v>.1</v>
          </cell>
          <cell r="C709">
            <v>1</v>
          </cell>
          <cell r="D709" t="str">
            <v>brak</v>
          </cell>
          <cell r="H709" t="str">
            <v>N.Miasto</v>
          </cell>
          <cell r="I709" t="str">
            <v>Nowe Miasto</v>
          </cell>
          <cell r="J709" t="str">
            <v>289 d</v>
          </cell>
          <cell r="K709">
            <v>0.05</v>
          </cell>
          <cell r="L709" t="str">
            <v>p</v>
          </cell>
          <cell r="M709" t="str">
            <v>V</v>
          </cell>
          <cell r="O709" t="str">
            <v>F</v>
          </cell>
          <cell r="Q709" t="str">
            <v>N.Miasto</v>
          </cell>
          <cell r="R709" t="str">
            <v>pVF</v>
          </cell>
          <cell r="S709">
            <v>1</v>
          </cell>
          <cell r="T709" t="str">
            <v>p1V</v>
          </cell>
          <cell r="U709">
            <v>0.01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</v>
          </cell>
          <cell r="AA709" t="str">
            <v>p1V</v>
          </cell>
        </row>
        <row r="710">
          <cell r="A710" t="str">
            <v>909.1</v>
          </cell>
          <cell r="B710">
            <v>909</v>
          </cell>
          <cell r="C710">
            <v>1</v>
          </cell>
          <cell r="D710" t="str">
            <v>Pohl Stanisława</v>
          </cell>
          <cell r="E710" t="str">
            <v>Szypłów 40</v>
          </cell>
          <cell r="F710" t="str">
            <v>63-040 Nowe Miasto</v>
          </cell>
          <cell r="G710" t="str">
            <v>Nowe Miasto</v>
          </cell>
          <cell r="H710" t="str">
            <v>N.Miasto</v>
          </cell>
          <cell r="I710" t="str">
            <v>Szypłów</v>
          </cell>
          <cell r="J710" t="str">
            <v>268 a</v>
          </cell>
          <cell r="K710">
            <v>0.62</v>
          </cell>
          <cell r="L710" t="str">
            <v>r</v>
          </cell>
          <cell r="M710" t="str">
            <v>III</v>
          </cell>
          <cell r="N710" t="str">
            <v>b</v>
          </cell>
          <cell r="O710" t="str">
            <v>D</v>
          </cell>
          <cell r="Q710" t="str">
            <v>N.Miasto</v>
          </cell>
          <cell r="R710" t="str">
            <v>rIIID</v>
          </cell>
          <cell r="S710" t="str">
            <v/>
          </cell>
          <cell r="T710" t="str">
            <v/>
          </cell>
          <cell r="U710" t="str">
            <v/>
          </cell>
          <cell r="V710">
            <v>1.75</v>
          </cell>
          <cell r="W710">
            <v>1.0900000000000001</v>
          </cell>
          <cell r="X710">
            <v>37.19</v>
          </cell>
          <cell r="Y710">
            <v>40.54</v>
          </cell>
          <cell r="Z710">
            <v>1</v>
          </cell>
          <cell r="AA710" t="str">
            <v>r1IIIb</v>
          </cell>
        </row>
        <row r="711">
          <cell r="A711" t="str">
            <v>909.2</v>
          </cell>
          <cell r="B711">
            <v>909</v>
          </cell>
          <cell r="C711">
            <v>2</v>
          </cell>
          <cell r="D711" t="str">
            <v>Pohl Stanisława</v>
          </cell>
          <cell r="E711" t="str">
            <v>Szypłów 40</v>
          </cell>
          <cell r="F711" t="str">
            <v>63-040 Nowe Miasto</v>
          </cell>
          <cell r="G711" t="str">
            <v>Nowe Miasto</v>
          </cell>
          <cell r="H711" t="str">
            <v>N.Miasto</v>
          </cell>
          <cell r="I711" t="str">
            <v>Szypłów</v>
          </cell>
          <cell r="J711" t="str">
            <v>268 c</v>
          </cell>
          <cell r="K711">
            <v>0.24</v>
          </cell>
          <cell r="L711" t="str">
            <v>s</v>
          </cell>
          <cell r="M711" t="str">
            <v>III</v>
          </cell>
          <cell r="N711" t="str">
            <v>a</v>
          </cell>
          <cell r="O711" t="str">
            <v>D</v>
          </cell>
          <cell r="P711" t="str">
            <v>wpisano podkl. a</v>
          </cell>
          <cell r="Q711" t="str">
            <v>N.Miasto</v>
          </cell>
          <cell r="R711" t="str">
            <v>sIIID</v>
          </cell>
          <cell r="S711" t="str">
            <v/>
          </cell>
          <cell r="T711" t="str">
            <v/>
          </cell>
          <cell r="U711" t="str">
            <v/>
          </cell>
          <cell r="V711">
            <v>1.75</v>
          </cell>
          <cell r="W711">
            <v>0.42</v>
          </cell>
          <cell r="X711">
            <v>37.19</v>
          </cell>
          <cell r="Y711">
            <v>15.62</v>
          </cell>
          <cell r="Z711">
            <v>1</v>
          </cell>
          <cell r="AA711" t="str">
            <v>s1IIIa</v>
          </cell>
        </row>
        <row r="712">
          <cell r="A712" t="str">
            <v>1431.1</v>
          </cell>
          <cell r="B712">
            <v>1431</v>
          </cell>
          <cell r="C712">
            <v>1</v>
          </cell>
          <cell r="D712" t="str">
            <v>Chlebowski Stanisław</v>
          </cell>
          <cell r="E712" t="str">
            <v>Szypłów 9</v>
          </cell>
          <cell r="F712" t="str">
            <v>63-040 Nowe Miasto</v>
          </cell>
          <cell r="G712" t="str">
            <v>Nowe Miasto</v>
          </cell>
          <cell r="H712" t="str">
            <v>N.Miasto</v>
          </cell>
          <cell r="I712" t="str">
            <v>Tokarów</v>
          </cell>
          <cell r="J712" t="str">
            <v>256 h</v>
          </cell>
          <cell r="K712">
            <v>0.37</v>
          </cell>
          <cell r="L712" t="str">
            <v>r</v>
          </cell>
          <cell r="M712" t="str">
            <v>III</v>
          </cell>
          <cell r="N712" t="str">
            <v>a</v>
          </cell>
          <cell r="O712" t="str">
            <v>D</v>
          </cell>
          <cell r="Q712" t="str">
            <v>N.Miasto</v>
          </cell>
          <cell r="R712" t="str">
            <v>rIIID</v>
          </cell>
          <cell r="S712" t="str">
            <v/>
          </cell>
          <cell r="T712" t="str">
            <v/>
          </cell>
          <cell r="U712" t="str">
            <v/>
          </cell>
          <cell r="V712">
            <v>1.75</v>
          </cell>
          <cell r="W712">
            <v>0.65</v>
          </cell>
          <cell r="X712">
            <v>37.19</v>
          </cell>
          <cell r="Y712">
            <v>24.17</v>
          </cell>
          <cell r="Z712">
            <v>1</v>
          </cell>
          <cell r="AA712" t="str">
            <v>r1IIIa</v>
          </cell>
        </row>
        <row r="713">
          <cell r="A713" t="str">
            <v>1207.1</v>
          </cell>
          <cell r="B713">
            <v>1207</v>
          </cell>
          <cell r="C713">
            <v>1</v>
          </cell>
          <cell r="D713" t="str">
            <v>Wyparło Franciszek</v>
          </cell>
          <cell r="E713" t="str">
            <v>Szypłów 17</v>
          </cell>
          <cell r="F713" t="str">
            <v>63-242 Mieszków</v>
          </cell>
          <cell r="G713" t="str">
            <v>Nowe Miasto</v>
          </cell>
          <cell r="H713" t="str">
            <v>N.Miasto</v>
          </cell>
          <cell r="I713" t="str">
            <v>Tokarów</v>
          </cell>
          <cell r="J713" t="str">
            <v>256 h</v>
          </cell>
          <cell r="K713">
            <v>2</v>
          </cell>
          <cell r="L713" t="str">
            <v>r</v>
          </cell>
          <cell r="M713" t="str">
            <v>III</v>
          </cell>
          <cell r="N713" t="str">
            <v>a</v>
          </cell>
          <cell r="O713" t="str">
            <v>D</v>
          </cell>
          <cell r="Q713" t="str">
            <v>N.Miasto</v>
          </cell>
          <cell r="R713" t="str">
            <v>rIIID</v>
          </cell>
          <cell r="S713" t="str">
            <v/>
          </cell>
          <cell r="T713" t="str">
            <v/>
          </cell>
          <cell r="U713" t="str">
            <v/>
          </cell>
          <cell r="V713">
            <v>1.75</v>
          </cell>
          <cell r="W713">
            <v>3.5</v>
          </cell>
          <cell r="X713">
            <v>37.19</v>
          </cell>
          <cell r="Y713">
            <v>130.16999999999999</v>
          </cell>
          <cell r="Z713">
            <v>1</v>
          </cell>
          <cell r="AA713" t="str">
            <v>r1IIIa</v>
          </cell>
        </row>
        <row r="714">
          <cell r="A714" t="str">
            <v>2757.1</v>
          </cell>
          <cell r="B714">
            <v>2757</v>
          </cell>
          <cell r="C714">
            <v>1</v>
          </cell>
          <cell r="D714" t="str">
            <v>Banaszak Włodzimierz</v>
          </cell>
          <cell r="E714" t="str">
            <v>Wolica Kozia 31</v>
          </cell>
          <cell r="F714" t="str">
            <v>63-040 Nowe Miasto</v>
          </cell>
          <cell r="G714" t="str">
            <v>Nowe Miasto</v>
          </cell>
          <cell r="H714" t="str">
            <v>N.Miasto</v>
          </cell>
          <cell r="I714" t="str">
            <v>Wolica Kozia</v>
          </cell>
          <cell r="J714" t="str">
            <v>234 d1</v>
          </cell>
          <cell r="K714">
            <v>0.27</v>
          </cell>
          <cell r="L714" t="str">
            <v>r</v>
          </cell>
          <cell r="M714" t="str">
            <v>III</v>
          </cell>
          <cell r="N714" t="str">
            <v>b</v>
          </cell>
          <cell r="O714" t="str">
            <v>D</v>
          </cell>
          <cell r="Q714" t="str">
            <v>Radliniec</v>
          </cell>
          <cell r="R714" t="str">
            <v>rIIID</v>
          </cell>
          <cell r="S714" t="str">
            <v/>
          </cell>
          <cell r="T714" t="str">
            <v/>
          </cell>
          <cell r="U714" t="str">
            <v/>
          </cell>
          <cell r="V714">
            <v>1.75</v>
          </cell>
          <cell r="W714">
            <v>0.47</v>
          </cell>
          <cell r="X714">
            <v>37.19</v>
          </cell>
          <cell r="Y714">
            <v>17.48</v>
          </cell>
          <cell r="Z714">
            <v>1</v>
          </cell>
          <cell r="AA714" t="str">
            <v>r1IIIb</v>
          </cell>
        </row>
        <row r="715">
          <cell r="A715" t="str">
            <v>2757.2</v>
          </cell>
          <cell r="B715">
            <v>2757</v>
          </cell>
          <cell r="C715">
            <v>2</v>
          </cell>
          <cell r="D715" t="str">
            <v>Banaszak Włodzimierz</v>
          </cell>
          <cell r="E715" t="str">
            <v>Wolica Kozia 31</v>
          </cell>
          <cell r="F715" t="str">
            <v>63-040 Nowe Miasto</v>
          </cell>
          <cell r="G715" t="str">
            <v>Nowe Miasto</v>
          </cell>
          <cell r="H715" t="str">
            <v>N.Miasto</v>
          </cell>
          <cell r="I715" t="str">
            <v>Wolica Kozia</v>
          </cell>
          <cell r="J715" t="str">
            <v>234 d2</v>
          </cell>
          <cell r="K715">
            <v>0.78</v>
          </cell>
          <cell r="L715" t="str">
            <v>r</v>
          </cell>
          <cell r="M715" t="str">
            <v>III</v>
          </cell>
          <cell r="N715" t="str">
            <v>b</v>
          </cell>
          <cell r="O715" t="str">
            <v>D</v>
          </cell>
          <cell r="Q715" t="str">
            <v>Radliniec</v>
          </cell>
          <cell r="R715" t="str">
            <v>rIIID</v>
          </cell>
          <cell r="S715" t="str">
            <v/>
          </cell>
          <cell r="T715" t="str">
            <v/>
          </cell>
          <cell r="U715" t="str">
            <v/>
          </cell>
          <cell r="V715">
            <v>1.75</v>
          </cell>
          <cell r="W715">
            <v>1.37</v>
          </cell>
          <cell r="X715">
            <v>37.19</v>
          </cell>
          <cell r="Y715">
            <v>50.95</v>
          </cell>
          <cell r="Z715">
            <v>1</v>
          </cell>
          <cell r="AA715" t="str">
            <v>r1IIIb</v>
          </cell>
        </row>
        <row r="716">
          <cell r="A716" t="str">
            <v>1878.1</v>
          </cell>
          <cell r="B716">
            <v>1878</v>
          </cell>
          <cell r="C716">
            <v>1</v>
          </cell>
          <cell r="D716" t="str">
            <v>Stratyński Daniel</v>
          </cell>
          <cell r="E716" t="str">
            <v>Wolica Kozia 46</v>
          </cell>
          <cell r="F716" t="str">
            <v>63-040 Nowe Miasto</v>
          </cell>
          <cell r="G716" t="str">
            <v>Nowe Miasto</v>
          </cell>
          <cell r="H716" t="str">
            <v>N.Miasto</v>
          </cell>
          <cell r="I716" t="str">
            <v>Wolica Kozia</v>
          </cell>
          <cell r="J716" t="str">
            <v>234 d2</v>
          </cell>
          <cell r="K716">
            <v>2.94</v>
          </cell>
          <cell r="L716" t="str">
            <v>r</v>
          </cell>
          <cell r="M716" t="str">
            <v>III</v>
          </cell>
          <cell r="N716" t="str">
            <v>b</v>
          </cell>
          <cell r="O716" t="str">
            <v>D</v>
          </cell>
          <cell r="Q716" t="str">
            <v>Radliniec</v>
          </cell>
          <cell r="R716" t="str">
            <v>rIIID</v>
          </cell>
          <cell r="S716" t="str">
            <v/>
          </cell>
          <cell r="T716" t="str">
            <v/>
          </cell>
          <cell r="U716" t="str">
            <v/>
          </cell>
          <cell r="V716">
            <v>1.75</v>
          </cell>
          <cell r="W716">
            <v>5.15</v>
          </cell>
          <cell r="X716">
            <v>37.19</v>
          </cell>
          <cell r="Y716">
            <v>191.53</v>
          </cell>
          <cell r="Z716">
            <v>1</v>
          </cell>
          <cell r="AA716" t="str">
            <v>r1IIIb</v>
          </cell>
        </row>
        <row r="717">
          <cell r="A717" t="str">
            <v>1878.2</v>
          </cell>
          <cell r="B717">
            <v>1878</v>
          </cell>
          <cell r="C717">
            <v>2</v>
          </cell>
          <cell r="D717" t="str">
            <v>Stratyński Daniel</v>
          </cell>
          <cell r="E717" t="str">
            <v>Wolica Kozia 46</v>
          </cell>
          <cell r="F717" t="str">
            <v>63-040 Nowe Miasto</v>
          </cell>
          <cell r="G717" t="str">
            <v>Nowe Miasto</v>
          </cell>
          <cell r="H717" t="str">
            <v>N.Miasto</v>
          </cell>
          <cell r="I717" t="str">
            <v>Wolica Kozia</v>
          </cell>
          <cell r="J717" t="str">
            <v>234 d3</v>
          </cell>
          <cell r="K717">
            <v>0.26</v>
          </cell>
          <cell r="L717" t="str">
            <v>r</v>
          </cell>
          <cell r="M717" t="str">
            <v>III</v>
          </cell>
          <cell r="N717" t="str">
            <v>a</v>
          </cell>
          <cell r="O717" t="str">
            <v>D</v>
          </cell>
          <cell r="Q717" t="str">
            <v>Radliniec</v>
          </cell>
          <cell r="R717" t="str">
            <v>rIIID</v>
          </cell>
          <cell r="S717" t="str">
            <v/>
          </cell>
          <cell r="T717" t="str">
            <v/>
          </cell>
          <cell r="U717" t="str">
            <v/>
          </cell>
          <cell r="V717">
            <v>1.75</v>
          </cell>
          <cell r="W717">
            <v>0.46</v>
          </cell>
          <cell r="X717">
            <v>37.19</v>
          </cell>
          <cell r="Y717">
            <v>17.11</v>
          </cell>
          <cell r="Z717">
            <v>1</v>
          </cell>
          <cell r="AA717" t="str">
            <v>r1IIIa</v>
          </cell>
        </row>
        <row r="718">
          <cell r="A718" t="str">
            <v>2757.1</v>
          </cell>
          <cell r="B718">
            <v>2757</v>
          </cell>
          <cell r="C718">
            <v>1</v>
          </cell>
          <cell r="D718" t="str">
            <v>Banaszak Włodzimierz</v>
          </cell>
          <cell r="E718" t="str">
            <v>Wolica Kozia 31</v>
          </cell>
          <cell r="F718" t="str">
            <v>63-040 Nowe Miasto</v>
          </cell>
          <cell r="G718" t="str">
            <v>Nowe Miasto</v>
          </cell>
          <cell r="H718" t="str">
            <v>N.Miasto</v>
          </cell>
          <cell r="I718" t="str">
            <v>Wolica Kozia</v>
          </cell>
          <cell r="J718" t="str">
            <v>234 d4</v>
          </cell>
          <cell r="K718">
            <v>7.0000000000000007E-2</v>
          </cell>
          <cell r="L718" t="str">
            <v>r</v>
          </cell>
          <cell r="M718" t="str">
            <v>IV</v>
          </cell>
          <cell r="N718" t="str">
            <v>a</v>
          </cell>
          <cell r="O718" t="str">
            <v>D</v>
          </cell>
          <cell r="Q718" t="str">
            <v>Radliniec</v>
          </cell>
          <cell r="R718" t="str">
            <v>rIVD</v>
          </cell>
          <cell r="S718" t="str">
            <v/>
          </cell>
          <cell r="T718" t="str">
            <v/>
          </cell>
          <cell r="U718" t="str">
            <v/>
          </cell>
          <cell r="V718">
            <v>1.5</v>
          </cell>
          <cell r="W718">
            <v>0.11</v>
          </cell>
          <cell r="X718">
            <v>37.19</v>
          </cell>
          <cell r="Y718">
            <v>4.09</v>
          </cell>
          <cell r="Z718">
            <v>1</v>
          </cell>
          <cell r="AA718" t="str">
            <v>r1IVa</v>
          </cell>
        </row>
        <row r="719">
          <cell r="A719" t="str">
            <v>2757.2</v>
          </cell>
          <cell r="B719">
            <v>2757</v>
          </cell>
          <cell r="C719">
            <v>2</v>
          </cell>
          <cell r="D719" t="str">
            <v>Banaszak Włodzimierz</v>
          </cell>
          <cell r="E719" t="str">
            <v>Wolica Kozia 31</v>
          </cell>
          <cell r="F719" t="str">
            <v>63-040 Nowe Miasto</v>
          </cell>
          <cell r="G719" t="str">
            <v>Nowe Miasto</v>
          </cell>
          <cell r="H719" t="str">
            <v>N.Miasto</v>
          </cell>
          <cell r="I719" t="str">
            <v>Wolica Kozia</v>
          </cell>
          <cell r="J719" t="str">
            <v>234 d5</v>
          </cell>
          <cell r="K719">
            <v>0.13</v>
          </cell>
          <cell r="L719" t="str">
            <v>r</v>
          </cell>
          <cell r="M719" t="str">
            <v>IV</v>
          </cell>
          <cell r="N719" t="str">
            <v>b</v>
          </cell>
          <cell r="O719" t="str">
            <v>D</v>
          </cell>
          <cell r="Q719" t="str">
            <v>Radliniec</v>
          </cell>
          <cell r="R719" t="str">
            <v>rIVD</v>
          </cell>
          <cell r="S719" t="str">
            <v/>
          </cell>
          <cell r="T719" t="str">
            <v/>
          </cell>
          <cell r="U719" t="str">
            <v/>
          </cell>
          <cell r="V719">
            <v>1.5</v>
          </cell>
          <cell r="W719">
            <v>0.2</v>
          </cell>
          <cell r="X719">
            <v>37.19</v>
          </cell>
          <cell r="Y719">
            <v>7.44</v>
          </cell>
          <cell r="Z719">
            <v>1</v>
          </cell>
          <cell r="AA719" t="str">
            <v>r1IVb</v>
          </cell>
        </row>
        <row r="720">
          <cell r="A720" t="str">
            <v>2757.3</v>
          </cell>
          <cell r="B720">
            <v>2757</v>
          </cell>
          <cell r="C720">
            <v>3</v>
          </cell>
          <cell r="D720" t="str">
            <v>Banaszak Włodzimierz</v>
          </cell>
          <cell r="E720" t="str">
            <v>Wolica Kozia 31</v>
          </cell>
          <cell r="F720" t="str">
            <v>63-040 Nowe Miasto</v>
          </cell>
          <cell r="G720" t="str">
            <v>Nowe Miasto</v>
          </cell>
          <cell r="H720" t="str">
            <v>N.Miasto</v>
          </cell>
          <cell r="I720" t="str">
            <v>Wolica Kozia</v>
          </cell>
          <cell r="J720" t="str">
            <v>234 d6</v>
          </cell>
          <cell r="K720">
            <v>0.28000000000000003</v>
          </cell>
          <cell r="L720" t="str">
            <v>r</v>
          </cell>
          <cell r="M720" t="str">
            <v>IV</v>
          </cell>
          <cell r="N720" t="str">
            <v>b</v>
          </cell>
          <cell r="O720" t="str">
            <v>D</v>
          </cell>
          <cell r="Q720" t="str">
            <v>Radliniec</v>
          </cell>
          <cell r="R720" t="str">
            <v>rIVD</v>
          </cell>
          <cell r="S720" t="str">
            <v/>
          </cell>
          <cell r="T720" t="str">
            <v/>
          </cell>
          <cell r="U720" t="str">
            <v/>
          </cell>
          <cell r="V720">
            <v>1.5</v>
          </cell>
          <cell r="W720">
            <v>0.42</v>
          </cell>
          <cell r="X720">
            <v>37.19</v>
          </cell>
          <cell r="Y720">
            <v>15.62</v>
          </cell>
          <cell r="Z720">
            <v>1</v>
          </cell>
          <cell r="AA720" t="str">
            <v>r1IVb</v>
          </cell>
        </row>
        <row r="721">
          <cell r="A721" t="str">
            <v>.1</v>
          </cell>
          <cell r="C721">
            <v>1</v>
          </cell>
          <cell r="D721" t="str">
            <v>brak</v>
          </cell>
          <cell r="H721" t="str">
            <v>N.Miasto</v>
          </cell>
          <cell r="I721" t="str">
            <v>Wolica Kozia</v>
          </cell>
          <cell r="J721" t="str">
            <v>229 j</v>
          </cell>
          <cell r="K721">
            <v>1.03</v>
          </cell>
          <cell r="L721" t="str">
            <v>ł</v>
          </cell>
          <cell r="M721" t="str">
            <v>IV</v>
          </cell>
          <cell r="O721" t="str">
            <v>F</v>
          </cell>
          <cell r="P721" t="str">
            <v>podmokły,zalewany</v>
          </cell>
          <cell r="Q721" t="str">
            <v>Radliniec</v>
          </cell>
          <cell r="R721" t="str">
            <v>łIVF</v>
          </cell>
          <cell r="S721">
            <v>1</v>
          </cell>
          <cell r="T721" t="str">
            <v>ł1IV</v>
          </cell>
          <cell r="U721">
            <v>0.77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1</v>
          </cell>
          <cell r="AA721" t="str">
            <v>ł1IV</v>
          </cell>
        </row>
        <row r="722">
          <cell r="A722" t="str">
            <v>.2</v>
          </cell>
          <cell r="C722">
            <v>2</v>
          </cell>
          <cell r="D722" t="str">
            <v>brak</v>
          </cell>
          <cell r="H722" t="str">
            <v>N.Miasto</v>
          </cell>
          <cell r="I722" t="str">
            <v>Wolica Kozia</v>
          </cell>
          <cell r="J722" t="str">
            <v>230 k</v>
          </cell>
          <cell r="K722">
            <v>1.2</v>
          </cell>
          <cell r="L722" t="str">
            <v>ł</v>
          </cell>
          <cell r="M722" t="str">
            <v>IV</v>
          </cell>
          <cell r="O722" t="str">
            <v>F</v>
          </cell>
          <cell r="P722" t="str">
            <v>teren zalany</v>
          </cell>
          <cell r="Q722" t="str">
            <v>Radliniec</v>
          </cell>
          <cell r="R722" t="str">
            <v>łIVF</v>
          </cell>
          <cell r="S722">
            <v>1</v>
          </cell>
          <cell r="T722" t="str">
            <v>ł1IV</v>
          </cell>
          <cell r="U722">
            <v>0.9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1</v>
          </cell>
          <cell r="AA722" t="str">
            <v>ł1IV</v>
          </cell>
        </row>
        <row r="723">
          <cell r="A723" t="str">
            <v>.3</v>
          </cell>
          <cell r="C723">
            <v>3</v>
          </cell>
          <cell r="D723" t="str">
            <v>brak</v>
          </cell>
          <cell r="H723" t="str">
            <v>N.Miasto</v>
          </cell>
          <cell r="I723" t="str">
            <v>Wolica Kozia</v>
          </cell>
          <cell r="J723" t="str">
            <v>231 n</v>
          </cell>
          <cell r="K723">
            <v>1.55</v>
          </cell>
          <cell r="L723" t="str">
            <v>ł</v>
          </cell>
          <cell r="M723" t="str">
            <v>IV</v>
          </cell>
          <cell r="O723" t="str">
            <v>F</v>
          </cell>
          <cell r="P723" t="str">
            <v>brak użytkownika</v>
          </cell>
          <cell r="Q723" t="str">
            <v>Radliniec</v>
          </cell>
          <cell r="R723" t="str">
            <v>łIVF</v>
          </cell>
          <cell r="S723">
            <v>1</v>
          </cell>
          <cell r="T723" t="str">
            <v>ł1IV</v>
          </cell>
          <cell r="U723">
            <v>1.1599999999999999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</v>
          </cell>
          <cell r="AA723" t="str">
            <v>ł1IV</v>
          </cell>
        </row>
        <row r="724">
          <cell r="A724" t="str">
            <v>.4</v>
          </cell>
          <cell r="C724">
            <v>4</v>
          </cell>
          <cell r="D724" t="str">
            <v>brak</v>
          </cell>
          <cell r="H724" t="str">
            <v>N.Miasto</v>
          </cell>
          <cell r="I724" t="str">
            <v>Wolica Kozia</v>
          </cell>
          <cell r="J724" t="str">
            <v>228 h</v>
          </cell>
          <cell r="K724">
            <v>0.68</v>
          </cell>
          <cell r="L724" t="str">
            <v>p</v>
          </cell>
          <cell r="M724" t="str">
            <v>IV</v>
          </cell>
          <cell r="O724" t="str">
            <v>F</v>
          </cell>
          <cell r="P724" t="str">
            <v>teren nad Wartą</v>
          </cell>
          <cell r="Q724" t="str">
            <v>Radliniec</v>
          </cell>
          <cell r="R724" t="str">
            <v>pIVF</v>
          </cell>
          <cell r="S724">
            <v>1</v>
          </cell>
          <cell r="T724" t="str">
            <v>p1IV</v>
          </cell>
          <cell r="U724">
            <v>0.51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1</v>
          </cell>
          <cell r="AA724" t="str">
            <v>p1IV</v>
          </cell>
        </row>
        <row r="725">
          <cell r="A725" t="str">
            <v>584.1</v>
          </cell>
          <cell r="B725">
            <v>584</v>
          </cell>
          <cell r="C725">
            <v>1</v>
          </cell>
          <cell r="D725" t="str">
            <v>Cichoń Eugeniusz</v>
          </cell>
          <cell r="E725" t="str">
            <v>Klęka 11</v>
          </cell>
          <cell r="F725" t="str">
            <v>63-040 Nowe Miasto</v>
          </cell>
          <cell r="G725" t="str">
            <v>Nowe Miasto</v>
          </cell>
          <cell r="H725" t="str">
            <v>N.Miasto</v>
          </cell>
          <cell r="I725" t="str">
            <v>Wolica Kozia</v>
          </cell>
          <cell r="J725" t="str">
            <v>234 d4</v>
          </cell>
          <cell r="K725">
            <v>0.91</v>
          </cell>
          <cell r="L725" t="str">
            <v>r</v>
          </cell>
          <cell r="M725" t="str">
            <v>IV</v>
          </cell>
          <cell r="N725" t="str">
            <v>a</v>
          </cell>
          <cell r="O725" t="str">
            <v>A</v>
          </cell>
          <cell r="Q725" t="str">
            <v>Radliniec</v>
          </cell>
          <cell r="R725" t="str">
            <v>rIVA</v>
          </cell>
          <cell r="S725">
            <v>1</v>
          </cell>
          <cell r="T725" t="str">
            <v>r1IVa</v>
          </cell>
          <cell r="U725">
            <v>1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1</v>
          </cell>
          <cell r="AA725" t="str">
            <v>r1IVa</v>
          </cell>
        </row>
        <row r="726">
          <cell r="A726" t="str">
            <v>584.2</v>
          </cell>
          <cell r="B726">
            <v>584</v>
          </cell>
          <cell r="C726">
            <v>2</v>
          </cell>
          <cell r="D726" t="str">
            <v>Cichoń Eugeniusz</v>
          </cell>
          <cell r="E726" t="str">
            <v>Klęka 11</v>
          </cell>
          <cell r="F726" t="str">
            <v>63-040 Nowe Miasto</v>
          </cell>
          <cell r="G726" t="str">
            <v>Nowe Miasto</v>
          </cell>
          <cell r="H726" t="str">
            <v>N.Miasto</v>
          </cell>
          <cell r="I726" t="str">
            <v>Wolica Kozia</v>
          </cell>
          <cell r="J726" t="str">
            <v>234 d4</v>
          </cell>
          <cell r="K726">
            <v>0.44</v>
          </cell>
          <cell r="L726" t="str">
            <v>r</v>
          </cell>
          <cell r="M726" t="str">
            <v>IV</v>
          </cell>
          <cell r="N726" t="str">
            <v>a</v>
          </cell>
          <cell r="O726" t="str">
            <v>C</v>
          </cell>
          <cell r="Q726" t="str">
            <v>Radliniec</v>
          </cell>
          <cell r="R726" t="str">
            <v>rIVC</v>
          </cell>
          <cell r="S726" t="str">
            <v/>
          </cell>
          <cell r="T726" t="str">
            <v/>
          </cell>
          <cell r="U726" t="str">
            <v/>
          </cell>
          <cell r="V726">
            <v>0.75</v>
          </cell>
          <cell r="W726">
            <v>0.33</v>
          </cell>
          <cell r="X726">
            <v>37.19</v>
          </cell>
          <cell r="Y726">
            <v>12.27</v>
          </cell>
          <cell r="Z726">
            <v>1</v>
          </cell>
          <cell r="AA726" t="str">
            <v>r1IVa</v>
          </cell>
        </row>
        <row r="727">
          <cell r="A727" t="str">
            <v>601.1</v>
          </cell>
          <cell r="B727">
            <v>601</v>
          </cell>
          <cell r="C727">
            <v>1</v>
          </cell>
          <cell r="D727" t="str">
            <v>Guszczak Benon</v>
          </cell>
          <cell r="E727" t="str">
            <v>ul.Papiernia 1</v>
          </cell>
          <cell r="F727" t="str">
            <v>63-040 Nowe Miasto</v>
          </cell>
          <cell r="G727" t="str">
            <v>Nowe Miasto</v>
          </cell>
          <cell r="H727" t="str">
            <v>N.Miasto</v>
          </cell>
          <cell r="I727" t="str">
            <v>Wolica Kozia</v>
          </cell>
          <cell r="J727" t="str">
            <v>234 d5</v>
          </cell>
          <cell r="K727">
            <v>0.4</v>
          </cell>
          <cell r="L727" t="str">
            <v>r</v>
          </cell>
          <cell r="M727" t="str">
            <v>IV</v>
          </cell>
          <cell r="N727" t="str">
            <v>b</v>
          </cell>
          <cell r="O727" t="str">
            <v>A</v>
          </cell>
          <cell r="Q727" t="str">
            <v>Radliniec</v>
          </cell>
          <cell r="R727" t="str">
            <v>rIVA</v>
          </cell>
          <cell r="S727">
            <v>1</v>
          </cell>
          <cell r="T727" t="str">
            <v>r1IVb</v>
          </cell>
          <cell r="U727">
            <v>0.32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</v>
          </cell>
          <cell r="AA727" t="str">
            <v>r1IVb</v>
          </cell>
        </row>
        <row r="728">
          <cell r="A728" t="str">
            <v>1450.1</v>
          </cell>
          <cell r="B728">
            <v>1450</v>
          </cell>
          <cell r="C728">
            <v>1</v>
          </cell>
          <cell r="D728" t="str">
            <v>Guszczak Róża</v>
          </cell>
          <cell r="E728" t="str">
            <v>ul.Papiernia 1</v>
          </cell>
          <cell r="F728" t="str">
            <v>63-040 Nowe Miasto</v>
          </cell>
          <cell r="G728" t="str">
            <v>Nowe Miasto</v>
          </cell>
          <cell r="H728" t="str">
            <v>N.Miasto</v>
          </cell>
          <cell r="I728" t="str">
            <v>Wolica Kozia</v>
          </cell>
          <cell r="J728" t="str">
            <v>234 d5</v>
          </cell>
          <cell r="K728">
            <v>0.43</v>
          </cell>
          <cell r="L728" t="str">
            <v>r</v>
          </cell>
          <cell r="M728" t="str">
            <v>IV</v>
          </cell>
          <cell r="N728" t="str">
            <v>b</v>
          </cell>
          <cell r="O728" t="str">
            <v>D</v>
          </cell>
          <cell r="Q728" t="str">
            <v>Radliniec</v>
          </cell>
          <cell r="R728" t="str">
            <v>rIVD</v>
          </cell>
          <cell r="S728" t="str">
            <v/>
          </cell>
          <cell r="T728" t="str">
            <v/>
          </cell>
          <cell r="U728" t="str">
            <v/>
          </cell>
          <cell r="V728">
            <v>1.5</v>
          </cell>
          <cell r="W728">
            <v>0.65</v>
          </cell>
          <cell r="X728">
            <v>37.19</v>
          </cell>
          <cell r="Y728">
            <v>24.17</v>
          </cell>
          <cell r="Z728">
            <v>1</v>
          </cell>
          <cell r="AA728" t="str">
            <v>r1IVb</v>
          </cell>
        </row>
        <row r="729">
          <cell r="A729" t="str">
            <v>1452.1</v>
          </cell>
          <cell r="B729">
            <v>1452</v>
          </cell>
          <cell r="C729">
            <v>1</v>
          </cell>
          <cell r="D729" t="str">
            <v>Janicki Bronisław</v>
          </cell>
          <cell r="E729" t="str">
            <v>ul.Poznańska 7</v>
          </cell>
          <cell r="F729" t="str">
            <v>63-040 Nowe Miasto</v>
          </cell>
          <cell r="G729" t="str">
            <v>Nowe Miasto</v>
          </cell>
          <cell r="H729" t="str">
            <v>N.Miasto</v>
          </cell>
          <cell r="I729" t="str">
            <v>Wolica Kozia</v>
          </cell>
          <cell r="J729" t="str">
            <v>234 d4</v>
          </cell>
          <cell r="K729">
            <v>0.82</v>
          </cell>
          <cell r="L729" t="str">
            <v>r</v>
          </cell>
          <cell r="M729" t="str">
            <v>IV</v>
          </cell>
          <cell r="N729" t="str">
            <v>a</v>
          </cell>
          <cell r="O729" t="str">
            <v>A</v>
          </cell>
          <cell r="Q729" t="str">
            <v>Radliniec</v>
          </cell>
          <cell r="R729" t="str">
            <v>rIVA</v>
          </cell>
          <cell r="S729">
            <v>1</v>
          </cell>
          <cell r="T729" t="str">
            <v>r1IVa</v>
          </cell>
          <cell r="U729">
            <v>0.9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1</v>
          </cell>
          <cell r="AA729" t="str">
            <v>r1IVa</v>
          </cell>
        </row>
        <row r="730">
          <cell r="A730" t="str">
            <v>1482.1</v>
          </cell>
          <cell r="B730">
            <v>1482</v>
          </cell>
          <cell r="C730">
            <v>1</v>
          </cell>
          <cell r="D730" t="str">
            <v>Lipiecki Leszek</v>
          </cell>
          <cell r="E730" t="str">
            <v>Zielony Rynek 7</v>
          </cell>
          <cell r="F730" t="str">
            <v>63-040 Nowe Miasto</v>
          </cell>
          <cell r="G730" t="str">
            <v>Nowe Miasto</v>
          </cell>
          <cell r="H730" t="str">
            <v>N.Miasto</v>
          </cell>
          <cell r="I730" t="str">
            <v>Wolica Kozia</v>
          </cell>
          <cell r="J730" t="str">
            <v>234 d4</v>
          </cell>
          <cell r="K730">
            <v>0.1</v>
          </cell>
          <cell r="L730" t="str">
            <v>r</v>
          </cell>
          <cell r="M730" t="str">
            <v>IV</v>
          </cell>
          <cell r="N730" t="str">
            <v>a</v>
          </cell>
          <cell r="O730" t="str">
            <v>D</v>
          </cell>
          <cell r="Q730" t="str">
            <v>Radliniec</v>
          </cell>
          <cell r="R730" t="str">
            <v>rIVD</v>
          </cell>
          <cell r="S730" t="str">
            <v/>
          </cell>
          <cell r="T730" t="str">
            <v/>
          </cell>
          <cell r="U730" t="str">
            <v/>
          </cell>
          <cell r="V730">
            <v>1.5</v>
          </cell>
          <cell r="W730">
            <v>0.15</v>
          </cell>
          <cell r="X730">
            <v>37.19</v>
          </cell>
          <cell r="Y730">
            <v>5.58</v>
          </cell>
          <cell r="Z730">
            <v>1</v>
          </cell>
          <cell r="AA730" t="str">
            <v>r1IVa</v>
          </cell>
        </row>
        <row r="731">
          <cell r="A731" t="str">
            <v>1482.2</v>
          </cell>
          <cell r="B731">
            <v>1482</v>
          </cell>
          <cell r="C731">
            <v>2</v>
          </cell>
          <cell r="D731" t="str">
            <v>Lipiecki Leszek</v>
          </cell>
          <cell r="E731" t="str">
            <v>Zielony Rynek 7</v>
          </cell>
          <cell r="F731" t="str">
            <v>63-040 Nowe Miasto</v>
          </cell>
          <cell r="G731" t="str">
            <v>Nowe Miasto</v>
          </cell>
          <cell r="H731" t="str">
            <v>N.Miasto</v>
          </cell>
          <cell r="I731" t="str">
            <v>Wolica Kozia</v>
          </cell>
          <cell r="J731" t="str">
            <v>234 d4</v>
          </cell>
          <cell r="K731">
            <v>1.26</v>
          </cell>
          <cell r="L731" t="str">
            <v>r</v>
          </cell>
          <cell r="M731" t="str">
            <v>IV</v>
          </cell>
          <cell r="N731" t="str">
            <v>a</v>
          </cell>
          <cell r="O731" t="str">
            <v>D</v>
          </cell>
          <cell r="Q731" t="str">
            <v>Radliniec</v>
          </cell>
          <cell r="R731" t="str">
            <v>rIVD</v>
          </cell>
          <cell r="S731" t="str">
            <v/>
          </cell>
          <cell r="T731" t="str">
            <v/>
          </cell>
          <cell r="U731" t="str">
            <v/>
          </cell>
          <cell r="V731">
            <v>1.5</v>
          </cell>
          <cell r="W731">
            <v>1.89</v>
          </cell>
          <cell r="X731">
            <v>37.19</v>
          </cell>
          <cell r="Y731">
            <v>70.290000000000006</v>
          </cell>
          <cell r="Z731">
            <v>1</v>
          </cell>
          <cell r="AA731" t="str">
            <v>r1IVa</v>
          </cell>
        </row>
        <row r="732">
          <cell r="A732" t="str">
            <v>3258.1</v>
          </cell>
          <cell r="B732">
            <v>3258</v>
          </cell>
          <cell r="C732">
            <v>1</v>
          </cell>
          <cell r="D732" t="str">
            <v>Olejniczak Grzegorz</v>
          </cell>
          <cell r="E732" t="str">
            <v>Bieździadów 23</v>
          </cell>
          <cell r="F732" t="str">
            <v>63-210 Żerków</v>
          </cell>
          <cell r="G732" t="str">
            <v>Żerków</v>
          </cell>
          <cell r="H732" t="str">
            <v>N.Miasto</v>
          </cell>
          <cell r="I732" t="str">
            <v>Wolica Kozia</v>
          </cell>
          <cell r="J732" t="str">
            <v>230 k</v>
          </cell>
          <cell r="K732">
            <v>0.96</v>
          </cell>
          <cell r="L732" t="str">
            <v>ł</v>
          </cell>
          <cell r="M732" t="str">
            <v>IV</v>
          </cell>
          <cell r="O732" t="str">
            <v>D</v>
          </cell>
          <cell r="Q732" t="str">
            <v>Radliniec</v>
          </cell>
          <cell r="R732" t="str">
            <v>łIVD</v>
          </cell>
          <cell r="S732" t="str">
            <v/>
          </cell>
          <cell r="T732" t="str">
            <v/>
          </cell>
          <cell r="U732" t="str">
            <v/>
          </cell>
          <cell r="V732">
            <v>1.5</v>
          </cell>
          <cell r="W732">
            <v>1.44</v>
          </cell>
          <cell r="X732">
            <v>37.19</v>
          </cell>
          <cell r="Y732">
            <v>53.55</v>
          </cell>
          <cell r="Z732">
            <v>1</v>
          </cell>
          <cell r="AA732" t="str">
            <v>ł1IV</v>
          </cell>
        </row>
        <row r="733">
          <cell r="A733" t="str">
            <v>3258.2</v>
          </cell>
          <cell r="B733">
            <v>3258</v>
          </cell>
          <cell r="C733">
            <v>2</v>
          </cell>
          <cell r="D733" t="str">
            <v>Olejniczak Grzegorz</v>
          </cell>
          <cell r="E733" t="str">
            <v>Bieździadów 23</v>
          </cell>
          <cell r="F733" t="str">
            <v>63-210 Żerków</v>
          </cell>
          <cell r="G733" t="str">
            <v>Żerków</v>
          </cell>
          <cell r="H733" t="str">
            <v>N.Miasto</v>
          </cell>
          <cell r="I733" t="str">
            <v>Wolica Kozia</v>
          </cell>
          <cell r="J733" t="str">
            <v>231 w</v>
          </cell>
          <cell r="K733">
            <v>1.02</v>
          </cell>
          <cell r="L733" t="str">
            <v>ł</v>
          </cell>
          <cell r="M733" t="str">
            <v>IV</v>
          </cell>
          <cell r="O733" t="str">
            <v>D</v>
          </cell>
          <cell r="Q733" t="str">
            <v>Radliniec</v>
          </cell>
          <cell r="R733" t="str">
            <v>łIVD</v>
          </cell>
          <cell r="S733" t="str">
            <v/>
          </cell>
          <cell r="T733" t="str">
            <v/>
          </cell>
          <cell r="U733" t="str">
            <v/>
          </cell>
          <cell r="V733">
            <v>1.5</v>
          </cell>
          <cell r="W733">
            <v>1.53</v>
          </cell>
          <cell r="X733">
            <v>37.19</v>
          </cell>
          <cell r="Y733">
            <v>56.9</v>
          </cell>
          <cell r="Z733">
            <v>1</v>
          </cell>
          <cell r="AA733" t="str">
            <v>ł1IV</v>
          </cell>
        </row>
        <row r="734">
          <cell r="A734" t="str">
            <v>1555.1</v>
          </cell>
          <cell r="B734">
            <v>1555</v>
          </cell>
          <cell r="C734">
            <v>1</v>
          </cell>
          <cell r="D734" t="str">
            <v>Witczak Maria</v>
          </cell>
          <cell r="E734" t="str">
            <v>Wolica Kozia 25</v>
          </cell>
          <cell r="F734" t="str">
            <v>63-040 Nowe Miasto</v>
          </cell>
          <cell r="G734" t="str">
            <v>Nowe Miasto</v>
          </cell>
          <cell r="H734" t="str">
            <v>N.Miasto</v>
          </cell>
          <cell r="I734" t="str">
            <v>Wolica Kozia</v>
          </cell>
          <cell r="J734" t="str">
            <v>234 d4</v>
          </cell>
          <cell r="K734">
            <v>0.45</v>
          </cell>
          <cell r="L734" t="str">
            <v>r</v>
          </cell>
          <cell r="M734" t="str">
            <v>IV</v>
          </cell>
          <cell r="N734" t="str">
            <v>a</v>
          </cell>
          <cell r="O734" t="str">
            <v>A</v>
          </cell>
          <cell r="Q734" t="str">
            <v>Radliniec</v>
          </cell>
          <cell r="R734" t="str">
            <v>rIVA</v>
          </cell>
          <cell r="S734">
            <v>1</v>
          </cell>
          <cell r="T734" t="str">
            <v>r1IVa</v>
          </cell>
          <cell r="U734">
            <v>0.5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1</v>
          </cell>
          <cell r="AA734" t="str">
            <v>r1IVa</v>
          </cell>
        </row>
        <row r="735">
          <cell r="A735" t="str">
            <v>582.1</v>
          </cell>
          <cell r="B735">
            <v>582</v>
          </cell>
          <cell r="C735">
            <v>1</v>
          </cell>
          <cell r="D735" t="str">
            <v>Bojko Stefan</v>
          </cell>
          <cell r="E735" t="str">
            <v xml:space="preserve">Wolica Kozia 47        </v>
          </cell>
          <cell r="F735" t="str">
            <v>63-040 Nowe Miasto</v>
          </cell>
          <cell r="G735" t="str">
            <v>Nowe Miasto</v>
          </cell>
          <cell r="H735" t="str">
            <v>N.Miasto</v>
          </cell>
          <cell r="I735" t="str">
            <v>Wolica Kozia</v>
          </cell>
          <cell r="J735" t="str">
            <v>218 b</v>
          </cell>
          <cell r="K735">
            <v>0.1</v>
          </cell>
          <cell r="L735" t="str">
            <v>s</v>
          </cell>
          <cell r="M735" t="str">
            <v>V</v>
          </cell>
          <cell r="O735" t="str">
            <v>A</v>
          </cell>
          <cell r="Q735" t="str">
            <v>Radliniec</v>
          </cell>
          <cell r="R735" t="str">
            <v>sVA</v>
          </cell>
          <cell r="S735">
            <v>1</v>
          </cell>
          <cell r="T735" t="str">
            <v>s1V</v>
          </cell>
          <cell r="U735">
            <v>0.04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1</v>
          </cell>
          <cell r="AA735" t="str">
            <v>s1V</v>
          </cell>
        </row>
        <row r="736">
          <cell r="A736" t="str">
            <v>.1</v>
          </cell>
          <cell r="C736">
            <v>1</v>
          </cell>
          <cell r="D736" t="str">
            <v>brak</v>
          </cell>
          <cell r="H736" t="str">
            <v>N.Miasto</v>
          </cell>
          <cell r="I736" t="str">
            <v>Wolica Kozia</v>
          </cell>
          <cell r="J736" t="str">
            <v>204 h</v>
          </cell>
          <cell r="K736">
            <v>2.13</v>
          </cell>
          <cell r="L736" t="str">
            <v>ł</v>
          </cell>
          <cell r="M736" t="str">
            <v>V</v>
          </cell>
          <cell r="O736" t="str">
            <v>F</v>
          </cell>
          <cell r="P736" t="str">
            <v>zalewane wodą</v>
          </cell>
          <cell r="Q736" t="str">
            <v>Radliniec</v>
          </cell>
          <cell r="R736" t="str">
            <v>łVF</v>
          </cell>
          <cell r="S736">
            <v>1</v>
          </cell>
          <cell r="T736" t="str">
            <v>ł1V</v>
          </cell>
          <cell r="U736">
            <v>0.43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1</v>
          </cell>
          <cell r="AA736" t="str">
            <v>ł1V</v>
          </cell>
        </row>
        <row r="737">
          <cell r="A737" t="str">
            <v>.2</v>
          </cell>
          <cell r="C737">
            <v>2</v>
          </cell>
          <cell r="D737" t="str">
            <v>brak</v>
          </cell>
          <cell r="H737" t="str">
            <v>N.Miasto</v>
          </cell>
          <cell r="I737" t="str">
            <v>Wolica Kozia</v>
          </cell>
          <cell r="J737" t="str">
            <v>205 a</v>
          </cell>
          <cell r="K737">
            <v>1.1299999999999999</v>
          </cell>
          <cell r="L737" t="str">
            <v>ł</v>
          </cell>
          <cell r="M737" t="str">
            <v>V</v>
          </cell>
          <cell r="O737" t="str">
            <v>F</v>
          </cell>
          <cell r="P737" t="str">
            <v>zalewane wodą</v>
          </cell>
          <cell r="Q737" t="str">
            <v>Radliniec</v>
          </cell>
          <cell r="R737" t="str">
            <v>łVF</v>
          </cell>
          <cell r="S737">
            <v>1</v>
          </cell>
          <cell r="T737" t="str">
            <v>ł1V</v>
          </cell>
          <cell r="U737">
            <v>0.23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1</v>
          </cell>
          <cell r="AA737" t="str">
            <v>ł1V</v>
          </cell>
        </row>
        <row r="738">
          <cell r="A738" t="str">
            <v>.3</v>
          </cell>
          <cell r="C738">
            <v>3</v>
          </cell>
          <cell r="D738" t="str">
            <v>brak</v>
          </cell>
          <cell r="H738" t="str">
            <v>N.Miasto</v>
          </cell>
          <cell r="I738" t="str">
            <v>Wolica Kozia</v>
          </cell>
          <cell r="J738" t="str">
            <v>205 g</v>
          </cell>
          <cell r="K738">
            <v>1.4</v>
          </cell>
          <cell r="L738" t="str">
            <v>ł</v>
          </cell>
          <cell r="M738" t="str">
            <v>V</v>
          </cell>
          <cell r="O738" t="str">
            <v>F</v>
          </cell>
          <cell r="P738" t="str">
            <v>bagno</v>
          </cell>
          <cell r="Q738" t="str">
            <v>Radliniec</v>
          </cell>
          <cell r="R738" t="str">
            <v>łVF</v>
          </cell>
          <cell r="S738">
            <v>1</v>
          </cell>
          <cell r="T738" t="str">
            <v>ł1V</v>
          </cell>
          <cell r="U738">
            <v>0.28000000000000003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1</v>
          </cell>
          <cell r="AA738" t="str">
            <v>ł1V</v>
          </cell>
        </row>
        <row r="739">
          <cell r="A739" t="str">
            <v>.4</v>
          </cell>
          <cell r="C739">
            <v>4</v>
          </cell>
          <cell r="D739" t="str">
            <v>brak</v>
          </cell>
          <cell r="H739" t="str">
            <v>N.Miasto</v>
          </cell>
          <cell r="I739" t="str">
            <v>Wolica Kozia</v>
          </cell>
          <cell r="J739" t="str">
            <v>231 d</v>
          </cell>
          <cell r="K739">
            <v>1.08</v>
          </cell>
          <cell r="L739" t="str">
            <v>ł</v>
          </cell>
          <cell r="M739" t="str">
            <v>V</v>
          </cell>
          <cell r="O739" t="str">
            <v>F</v>
          </cell>
          <cell r="P739" t="str">
            <v>zalewane wodą</v>
          </cell>
          <cell r="Q739" t="str">
            <v>Radliniec</v>
          </cell>
          <cell r="R739" t="str">
            <v>łVF</v>
          </cell>
          <cell r="S739">
            <v>1</v>
          </cell>
          <cell r="T739" t="str">
            <v>ł1V</v>
          </cell>
          <cell r="U739">
            <v>0.22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</v>
          </cell>
          <cell r="AA739" t="str">
            <v>ł1V</v>
          </cell>
        </row>
        <row r="740">
          <cell r="A740" t="str">
            <v>.5</v>
          </cell>
          <cell r="C740">
            <v>5</v>
          </cell>
          <cell r="D740" t="str">
            <v>brak</v>
          </cell>
          <cell r="H740" t="str">
            <v>N.Miasto</v>
          </cell>
          <cell r="I740" t="str">
            <v>Wolica Kozia</v>
          </cell>
          <cell r="J740" t="str">
            <v>231 k</v>
          </cell>
          <cell r="K740">
            <v>0.32</v>
          </cell>
          <cell r="L740" t="str">
            <v>ł</v>
          </cell>
          <cell r="M740" t="str">
            <v>V</v>
          </cell>
          <cell r="O740" t="str">
            <v>F</v>
          </cell>
          <cell r="P740" t="str">
            <v>zalewane wodą</v>
          </cell>
          <cell r="Q740" t="str">
            <v>Radliniec</v>
          </cell>
          <cell r="R740" t="str">
            <v>łVF</v>
          </cell>
          <cell r="S740">
            <v>1</v>
          </cell>
          <cell r="T740" t="str">
            <v>ł1V</v>
          </cell>
          <cell r="U740">
            <v>0.06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1</v>
          </cell>
          <cell r="AA740" t="str">
            <v>ł1V</v>
          </cell>
        </row>
        <row r="741">
          <cell r="A741" t="str">
            <v>.6</v>
          </cell>
          <cell r="C741">
            <v>6</v>
          </cell>
          <cell r="D741" t="str">
            <v>brak</v>
          </cell>
          <cell r="H741" t="str">
            <v>N.Miasto</v>
          </cell>
          <cell r="I741" t="str">
            <v>Wolica Kozia</v>
          </cell>
          <cell r="J741" t="str">
            <v>227 s</v>
          </cell>
          <cell r="K741">
            <v>0.87</v>
          </cell>
          <cell r="L741" t="str">
            <v>p</v>
          </cell>
          <cell r="M741" t="str">
            <v>V</v>
          </cell>
          <cell r="O741" t="str">
            <v>F</v>
          </cell>
          <cell r="Q741" t="str">
            <v>Radliniec</v>
          </cell>
          <cell r="R741" t="str">
            <v>pVF</v>
          </cell>
          <cell r="S741">
            <v>1</v>
          </cell>
          <cell r="T741" t="str">
            <v>p1V</v>
          </cell>
          <cell r="U741">
            <v>0.17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</v>
          </cell>
          <cell r="AA741" t="str">
            <v>p1V</v>
          </cell>
        </row>
        <row r="742">
          <cell r="A742" t="str">
            <v>.7</v>
          </cell>
          <cell r="C742">
            <v>7</v>
          </cell>
          <cell r="D742" t="str">
            <v>brak</v>
          </cell>
          <cell r="H742" t="str">
            <v>N.Miasto</v>
          </cell>
          <cell r="I742" t="str">
            <v>Wolica Kozia</v>
          </cell>
          <cell r="J742" t="str">
            <v>235 g</v>
          </cell>
          <cell r="K742">
            <v>0.5</v>
          </cell>
          <cell r="L742" t="str">
            <v>p</v>
          </cell>
          <cell r="M742" t="str">
            <v>V</v>
          </cell>
          <cell r="O742" t="str">
            <v>F</v>
          </cell>
          <cell r="Q742" t="str">
            <v>Radliniec</v>
          </cell>
          <cell r="R742" t="str">
            <v>pVF</v>
          </cell>
          <cell r="S742">
            <v>1</v>
          </cell>
          <cell r="T742" t="str">
            <v>p1V</v>
          </cell>
          <cell r="U742">
            <v>0.1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1</v>
          </cell>
          <cell r="AA742" t="str">
            <v>p1V</v>
          </cell>
        </row>
        <row r="743">
          <cell r="A743" t="str">
            <v>1450.1</v>
          </cell>
          <cell r="B743">
            <v>1450</v>
          </cell>
          <cell r="C743">
            <v>1</v>
          </cell>
          <cell r="D743" t="str">
            <v>Guszczak Róża</v>
          </cell>
          <cell r="E743" t="str">
            <v>ul.Papiernia 1</v>
          </cell>
          <cell r="F743" t="str">
            <v>63-040 Nowe Miasto</v>
          </cell>
          <cell r="G743" t="str">
            <v>Nowe Miasto</v>
          </cell>
          <cell r="H743" t="str">
            <v>N.Miasto</v>
          </cell>
          <cell r="I743" t="str">
            <v>Wolica Kozia</v>
          </cell>
          <cell r="J743" t="str">
            <v>231 s</v>
          </cell>
          <cell r="K743">
            <v>1.61</v>
          </cell>
          <cell r="L743" t="str">
            <v>r</v>
          </cell>
          <cell r="M743" t="str">
            <v>V</v>
          </cell>
          <cell r="O743" t="str">
            <v>D</v>
          </cell>
          <cell r="Q743" t="str">
            <v>Radliniec</v>
          </cell>
          <cell r="R743" t="str">
            <v>rVD</v>
          </cell>
          <cell r="S743" t="str">
            <v/>
          </cell>
          <cell r="T743" t="str">
            <v/>
          </cell>
          <cell r="U743" t="str">
            <v/>
          </cell>
          <cell r="V743">
            <v>1.25</v>
          </cell>
          <cell r="W743">
            <v>2.0099999999999998</v>
          </cell>
          <cell r="X743">
            <v>37.19</v>
          </cell>
          <cell r="Y743">
            <v>74.75</v>
          </cell>
          <cell r="Z743">
            <v>1</v>
          </cell>
          <cell r="AA743" t="str">
            <v>r1V</v>
          </cell>
        </row>
        <row r="744">
          <cell r="A744" t="str">
            <v>1450.2</v>
          </cell>
          <cell r="B744">
            <v>1450</v>
          </cell>
          <cell r="C744">
            <v>2</v>
          </cell>
          <cell r="D744" t="str">
            <v>Guszczak Róża</v>
          </cell>
          <cell r="E744" t="str">
            <v>ul.Papiernia 1</v>
          </cell>
          <cell r="F744" t="str">
            <v>63-040 Nowe Miasto</v>
          </cell>
          <cell r="G744" t="str">
            <v>Nowe Miasto</v>
          </cell>
          <cell r="H744" t="str">
            <v>N.Miasto</v>
          </cell>
          <cell r="I744" t="str">
            <v>Wolica Kozia</v>
          </cell>
          <cell r="J744" t="str">
            <v>231 cx</v>
          </cell>
          <cell r="K744">
            <v>0.16</v>
          </cell>
          <cell r="L744" t="str">
            <v>s</v>
          </cell>
          <cell r="M744" t="str">
            <v>V</v>
          </cell>
          <cell r="O744" t="str">
            <v>D</v>
          </cell>
          <cell r="Q744" t="str">
            <v>Radliniec</v>
          </cell>
          <cell r="R744" t="str">
            <v>sVD</v>
          </cell>
          <cell r="S744" t="str">
            <v/>
          </cell>
          <cell r="T744" t="str">
            <v/>
          </cell>
          <cell r="U744" t="str">
            <v/>
          </cell>
          <cell r="V744">
            <v>1.25</v>
          </cell>
          <cell r="W744">
            <v>0.2</v>
          </cell>
          <cell r="X744">
            <v>37.19</v>
          </cell>
          <cell r="Y744">
            <v>7.44</v>
          </cell>
          <cell r="Z744">
            <v>1</v>
          </cell>
          <cell r="AA744" t="str">
            <v>s1V</v>
          </cell>
        </row>
        <row r="745">
          <cell r="A745" t="str">
            <v>1450.3</v>
          </cell>
          <cell r="B745">
            <v>1450</v>
          </cell>
          <cell r="C745">
            <v>3</v>
          </cell>
          <cell r="D745" t="str">
            <v>Guszczak Róża</v>
          </cell>
          <cell r="E745" t="str">
            <v>ul.Papiernia 1</v>
          </cell>
          <cell r="F745" t="str">
            <v>63-040 Nowe Miasto</v>
          </cell>
          <cell r="G745" t="str">
            <v>Nowe Miasto</v>
          </cell>
          <cell r="H745" t="str">
            <v>N.Miasto</v>
          </cell>
          <cell r="I745" t="str">
            <v>Wolica Kozia</v>
          </cell>
          <cell r="J745" t="str">
            <v>231 x</v>
          </cell>
          <cell r="K745">
            <v>7.0000000000000007E-2</v>
          </cell>
          <cell r="L745" t="str">
            <v>s</v>
          </cell>
          <cell r="M745" t="str">
            <v>V</v>
          </cell>
          <cell r="O745" t="str">
            <v>D</v>
          </cell>
          <cell r="Q745" t="str">
            <v>Radliniec</v>
          </cell>
          <cell r="R745" t="str">
            <v>sVD</v>
          </cell>
          <cell r="S745" t="str">
            <v/>
          </cell>
          <cell r="T745" t="str">
            <v/>
          </cell>
          <cell r="U745" t="str">
            <v/>
          </cell>
          <cell r="V745">
            <v>1.25</v>
          </cell>
          <cell r="W745">
            <v>0.09</v>
          </cell>
          <cell r="X745">
            <v>37.19</v>
          </cell>
          <cell r="Y745">
            <v>3.35</v>
          </cell>
          <cell r="Z745">
            <v>1</v>
          </cell>
          <cell r="AA745" t="str">
            <v>s1V</v>
          </cell>
        </row>
        <row r="746">
          <cell r="A746" t="str">
            <v>1450.4</v>
          </cell>
          <cell r="B746">
            <v>1450</v>
          </cell>
          <cell r="C746">
            <v>4</v>
          </cell>
          <cell r="D746" t="str">
            <v>Guszczak Róża</v>
          </cell>
          <cell r="E746" t="str">
            <v>ul.Papiernia 1</v>
          </cell>
          <cell r="F746" t="str">
            <v>63-040 Nowe Miasto</v>
          </cell>
          <cell r="G746" t="str">
            <v>Nowe Miasto</v>
          </cell>
          <cell r="H746" t="str">
            <v>N.Miasto</v>
          </cell>
          <cell r="I746" t="str">
            <v>Wolica Kozia</v>
          </cell>
          <cell r="J746" t="str">
            <v>231 z</v>
          </cell>
          <cell r="K746">
            <v>7.0000000000000007E-2</v>
          </cell>
          <cell r="L746" t="str">
            <v>s</v>
          </cell>
          <cell r="M746" t="str">
            <v>V</v>
          </cell>
          <cell r="O746" t="str">
            <v>D</v>
          </cell>
          <cell r="Q746" t="str">
            <v>Radliniec</v>
          </cell>
          <cell r="R746" t="str">
            <v>sVD</v>
          </cell>
          <cell r="S746" t="str">
            <v/>
          </cell>
          <cell r="T746" t="str">
            <v/>
          </cell>
          <cell r="U746" t="str">
            <v/>
          </cell>
          <cell r="V746">
            <v>1.25</v>
          </cell>
          <cell r="W746">
            <v>0.09</v>
          </cell>
          <cell r="X746">
            <v>37.19</v>
          </cell>
          <cell r="Y746">
            <v>3.35</v>
          </cell>
          <cell r="Z746">
            <v>1</v>
          </cell>
          <cell r="AA746" t="str">
            <v>s1V</v>
          </cell>
        </row>
        <row r="747">
          <cell r="A747" t="str">
            <v>1452.1</v>
          </cell>
          <cell r="B747">
            <v>1452</v>
          </cell>
          <cell r="C747">
            <v>1</v>
          </cell>
          <cell r="D747" t="str">
            <v>Janicki Bronisław</v>
          </cell>
          <cell r="E747" t="str">
            <v>ul.Poznańska 7</v>
          </cell>
          <cell r="F747" t="str">
            <v>63-040 Nowe Miasto</v>
          </cell>
          <cell r="G747" t="str">
            <v>Nowe Miasto</v>
          </cell>
          <cell r="H747" t="str">
            <v>N.Miasto</v>
          </cell>
          <cell r="I747" t="str">
            <v>Wolica Kozia</v>
          </cell>
          <cell r="J747" t="str">
            <v>229 b</v>
          </cell>
          <cell r="K747">
            <v>0.94</v>
          </cell>
          <cell r="L747" t="str">
            <v>p</v>
          </cell>
          <cell r="M747" t="str">
            <v>V</v>
          </cell>
          <cell r="O747" t="str">
            <v>C</v>
          </cell>
          <cell r="Q747" t="str">
            <v>Radliniec</v>
          </cell>
          <cell r="R747" t="str">
            <v>pVC</v>
          </cell>
          <cell r="S747" t="str">
            <v/>
          </cell>
          <cell r="T747" t="str">
            <v/>
          </cell>
          <cell r="U747" t="str">
            <v/>
          </cell>
          <cell r="V747">
            <v>0</v>
          </cell>
          <cell r="W747">
            <v>0</v>
          </cell>
          <cell r="X747">
            <v>37.19</v>
          </cell>
          <cell r="Y747">
            <v>0</v>
          </cell>
          <cell r="Z747">
            <v>1</v>
          </cell>
          <cell r="AA747" t="str">
            <v>p1V</v>
          </cell>
        </row>
        <row r="748">
          <cell r="A748" t="str">
            <v>658.1</v>
          </cell>
          <cell r="B748">
            <v>658</v>
          </cell>
          <cell r="C748">
            <v>1</v>
          </cell>
          <cell r="D748" t="str">
            <v>Maj Jan</v>
          </cell>
          <cell r="E748" t="str">
            <v xml:space="preserve">Wolica Kozia 47          </v>
          </cell>
          <cell r="F748" t="str">
            <v>63-040 Nowe Miasto</v>
          </cell>
          <cell r="G748" t="str">
            <v>Nowe Miasto</v>
          </cell>
          <cell r="H748" t="str">
            <v>N.Miasto</v>
          </cell>
          <cell r="I748" t="str">
            <v>Wolica Kozia</v>
          </cell>
          <cell r="J748" t="str">
            <v>218 b</v>
          </cell>
          <cell r="K748">
            <v>0.1</v>
          </cell>
          <cell r="L748" t="str">
            <v>s</v>
          </cell>
          <cell r="M748" t="str">
            <v>V</v>
          </cell>
          <cell r="O748" t="str">
            <v>D</v>
          </cell>
          <cell r="Q748" t="str">
            <v>Radliniec</v>
          </cell>
          <cell r="R748" t="str">
            <v>sVD</v>
          </cell>
          <cell r="S748" t="str">
            <v/>
          </cell>
          <cell r="T748" t="str">
            <v/>
          </cell>
          <cell r="U748" t="str">
            <v/>
          </cell>
          <cell r="V748">
            <v>1.25</v>
          </cell>
          <cell r="W748">
            <v>0.13</v>
          </cell>
          <cell r="X748">
            <v>37.19</v>
          </cell>
          <cell r="Y748">
            <v>4.83</v>
          </cell>
          <cell r="Z748">
            <v>1</v>
          </cell>
          <cell r="AA748" t="str">
            <v>s1V</v>
          </cell>
        </row>
        <row r="749">
          <cell r="A749" t="str">
            <v>.1</v>
          </cell>
          <cell r="C749">
            <v>1</v>
          </cell>
          <cell r="D749" t="str">
            <v>brak</v>
          </cell>
          <cell r="H749" t="str">
            <v>N.Miasto</v>
          </cell>
          <cell r="I749" t="str">
            <v>Wolica Kozia</v>
          </cell>
          <cell r="J749" t="str">
            <v>203 a</v>
          </cell>
          <cell r="K749">
            <v>7.7</v>
          </cell>
          <cell r="L749" t="str">
            <v>p</v>
          </cell>
          <cell r="M749" t="str">
            <v>VI</v>
          </cell>
          <cell r="O749" t="str">
            <v>F</v>
          </cell>
          <cell r="P749" t="str">
            <v>teren zalewany</v>
          </cell>
          <cell r="Q749" t="str">
            <v>Radliniec</v>
          </cell>
          <cell r="R749" t="str">
            <v>pVIF</v>
          </cell>
          <cell r="S749">
            <v>1</v>
          </cell>
          <cell r="T749" t="str">
            <v>p1VI</v>
          </cell>
          <cell r="U749">
            <v>1.1599999999999999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1</v>
          </cell>
          <cell r="AA749" t="str">
            <v>p1VI</v>
          </cell>
        </row>
        <row r="750">
          <cell r="A750" t="str">
            <v>.2</v>
          </cell>
          <cell r="C750">
            <v>2</v>
          </cell>
          <cell r="D750" t="str">
            <v>brak</v>
          </cell>
          <cell r="H750" t="str">
            <v>N.Miasto</v>
          </cell>
          <cell r="I750" t="str">
            <v>Wolica Kozia</v>
          </cell>
          <cell r="J750" t="str">
            <v>204 a</v>
          </cell>
          <cell r="K750">
            <v>4.7</v>
          </cell>
          <cell r="L750" t="str">
            <v>p</v>
          </cell>
          <cell r="M750" t="str">
            <v>VI</v>
          </cell>
          <cell r="O750" t="str">
            <v>F</v>
          </cell>
          <cell r="P750" t="str">
            <v>teren zalewany</v>
          </cell>
          <cell r="Q750" t="str">
            <v>Radliniec</v>
          </cell>
          <cell r="R750" t="str">
            <v>pVIF</v>
          </cell>
          <cell r="S750">
            <v>1</v>
          </cell>
          <cell r="T750" t="str">
            <v>p1VI</v>
          </cell>
          <cell r="U750">
            <v>0.71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1</v>
          </cell>
          <cell r="AA750" t="str">
            <v>p1VI</v>
          </cell>
        </row>
        <row r="751">
          <cell r="A751" t="str">
            <v>1546.1</v>
          </cell>
          <cell r="B751">
            <v>1546</v>
          </cell>
          <cell r="C751">
            <v>1</v>
          </cell>
          <cell r="D751" t="str">
            <v>Telega Wojciech</v>
          </cell>
          <cell r="E751" t="str">
            <v xml:space="preserve">Wolica Kozia 43        </v>
          </cell>
          <cell r="F751" t="str">
            <v>63-040 Nowe Miasto</v>
          </cell>
          <cell r="G751" t="str">
            <v>Nowe Miasto</v>
          </cell>
          <cell r="H751" t="str">
            <v>N.Miasto</v>
          </cell>
          <cell r="I751" t="str">
            <v>Wolica Kozia</v>
          </cell>
          <cell r="J751" t="str">
            <v>217 g</v>
          </cell>
          <cell r="K751">
            <v>1.39</v>
          </cell>
          <cell r="L751" t="str">
            <v>r</v>
          </cell>
          <cell r="M751" t="str">
            <v>VI</v>
          </cell>
          <cell r="O751" t="str">
            <v>D</v>
          </cell>
          <cell r="Q751" t="str">
            <v>Radliniec</v>
          </cell>
          <cell r="R751" t="str">
            <v>rVID</v>
          </cell>
          <cell r="S751" t="str">
            <v/>
          </cell>
          <cell r="T751" t="str">
            <v/>
          </cell>
          <cell r="U751" t="str">
            <v/>
          </cell>
          <cell r="V751">
            <v>1</v>
          </cell>
          <cell r="W751">
            <v>1.39</v>
          </cell>
          <cell r="X751">
            <v>37.19</v>
          </cell>
          <cell r="Y751">
            <v>51.69</v>
          </cell>
          <cell r="Z751">
            <v>1</v>
          </cell>
          <cell r="AA751" t="str">
            <v>r1VI</v>
          </cell>
        </row>
        <row r="752">
          <cell r="A752" t="str">
            <v>.1</v>
          </cell>
          <cell r="C752">
            <v>1</v>
          </cell>
          <cell r="D752" t="str">
            <v>brak</v>
          </cell>
          <cell r="H752" t="str">
            <v>Środa Wlkp</v>
          </cell>
          <cell r="I752" t="str">
            <v>Brodowo</v>
          </cell>
          <cell r="J752" t="str">
            <v>31 b</v>
          </cell>
          <cell r="K752">
            <v>1</v>
          </cell>
          <cell r="L752" t="str">
            <v>p</v>
          </cell>
          <cell r="M752" t="str">
            <v>IV</v>
          </cell>
          <cell r="O752" t="str">
            <v>F</v>
          </cell>
          <cell r="Q752" t="str">
            <v>Brodowo</v>
          </cell>
          <cell r="R752" t="str">
            <v>pIVF</v>
          </cell>
          <cell r="S752">
            <v>1</v>
          </cell>
          <cell r="T752" t="str">
            <v>p1IV</v>
          </cell>
          <cell r="U752">
            <v>0.75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1</v>
          </cell>
          <cell r="AA752" t="str">
            <v>p1IV</v>
          </cell>
        </row>
        <row r="753">
          <cell r="A753" t="str">
            <v>822.1</v>
          </cell>
          <cell r="B753">
            <v>822</v>
          </cell>
          <cell r="C753">
            <v>1</v>
          </cell>
          <cell r="D753" t="str">
            <v>Koło Łowieckie nr 71</v>
          </cell>
          <cell r="E753" t="str">
            <v>Os.Jagielońskie 31/2</v>
          </cell>
          <cell r="F753" t="str">
            <v>63-000 Środa</v>
          </cell>
          <cell r="G753" t="str">
            <v>Środa</v>
          </cell>
          <cell r="H753" t="str">
            <v>Środa Wlkp</v>
          </cell>
          <cell r="I753" t="str">
            <v>Brodowo</v>
          </cell>
          <cell r="J753" t="str">
            <v>32 a</v>
          </cell>
          <cell r="K753">
            <v>1.1299999999999999</v>
          </cell>
          <cell r="L753" t="str">
            <v>ł</v>
          </cell>
          <cell r="M753" t="str">
            <v>IV</v>
          </cell>
          <cell r="O753" t="str">
            <v>E</v>
          </cell>
          <cell r="P753" t="str">
            <v>poletko zgryzowe</v>
          </cell>
          <cell r="Q753" t="str">
            <v>Brodowo</v>
          </cell>
          <cell r="R753" t="str">
            <v>łIVE</v>
          </cell>
          <cell r="S753" t="str">
            <v/>
          </cell>
          <cell r="T753" t="str">
            <v/>
          </cell>
          <cell r="U753" t="str">
            <v/>
          </cell>
          <cell r="V753">
            <v>1.5</v>
          </cell>
          <cell r="W753">
            <v>0</v>
          </cell>
          <cell r="X753">
            <v>37.19</v>
          </cell>
          <cell r="Y753">
            <v>0</v>
          </cell>
          <cell r="Z753">
            <v>1</v>
          </cell>
          <cell r="AA753" t="str">
            <v>ł1IV</v>
          </cell>
        </row>
        <row r="754">
          <cell r="A754" t="str">
            <v>822.2</v>
          </cell>
          <cell r="B754">
            <v>822</v>
          </cell>
          <cell r="C754">
            <v>2</v>
          </cell>
          <cell r="D754" t="str">
            <v>Koło Łowieckie nr 71</v>
          </cell>
          <cell r="E754" t="str">
            <v>Os.Jagielońskie 31/2</v>
          </cell>
          <cell r="F754" t="str">
            <v>63-000 Środa</v>
          </cell>
          <cell r="G754" t="str">
            <v>Środa</v>
          </cell>
          <cell r="H754" t="str">
            <v>Środa Wlkp</v>
          </cell>
          <cell r="I754" t="str">
            <v>Brodowo</v>
          </cell>
          <cell r="J754" t="str">
            <v>32 g</v>
          </cell>
          <cell r="K754">
            <v>1.55</v>
          </cell>
          <cell r="L754" t="str">
            <v>ł</v>
          </cell>
          <cell r="M754" t="str">
            <v>IV</v>
          </cell>
          <cell r="O754" t="str">
            <v>E</v>
          </cell>
          <cell r="P754" t="str">
            <v>poletko zgryzowe</v>
          </cell>
          <cell r="Q754" t="str">
            <v>Brodowo</v>
          </cell>
          <cell r="R754" t="str">
            <v>łIVE</v>
          </cell>
          <cell r="S754" t="str">
            <v/>
          </cell>
          <cell r="T754" t="str">
            <v/>
          </cell>
          <cell r="U754" t="str">
            <v/>
          </cell>
          <cell r="V754">
            <v>1.5</v>
          </cell>
          <cell r="W754">
            <v>0</v>
          </cell>
          <cell r="X754">
            <v>37.19</v>
          </cell>
          <cell r="Y754">
            <v>0</v>
          </cell>
          <cell r="Z754">
            <v>1</v>
          </cell>
          <cell r="AA754" t="str">
            <v>ł1IV</v>
          </cell>
        </row>
        <row r="755">
          <cell r="A755" t="str">
            <v>822.3</v>
          </cell>
          <cell r="B755">
            <v>822</v>
          </cell>
          <cell r="C755">
            <v>3</v>
          </cell>
          <cell r="D755" t="str">
            <v>Koło Łowieckie nr 71</v>
          </cell>
          <cell r="E755" t="str">
            <v>Os.Jagielońskie 31/2</v>
          </cell>
          <cell r="F755" t="str">
            <v>63-000 Środa</v>
          </cell>
          <cell r="G755" t="str">
            <v>Środa</v>
          </cell>
          <cell r="H755" t="str">
            <v>Środa Wlkp</v>
          </cell>
          <cell r="I755" t="str">
            <v>Brodowo</v>
          </cell>
          <cell r="J755" t="str">
            <v>26 g</v>
          </cell>
          <cell r="K755">
            <v>0.55000000000000004</v>
          </cell>
          <cell r="L755" t="str">
            <v>p</v>
          </cell>
          <cell r="M755" t="str">
            <v>IV</v>
          </cell>
          <cell r="O755" t="str">
            <v>E</v>
          </cell>
          <cell r="P755" t="str">
            <v>poletko zgryzowe</v>
          </cell>
          <cell r="Q755" t="str">
            <v>Brodowo</v>
          </cell>
          <cell r="R755" t="str">
            <v>pIVE</v>
          </cell>
          <cell r="S755" t="str">
            <v/>
          </cell>
          <cell r="T755" t="str">
            <v/>
          </cell>
          <cell r="U755" t="str">
            <v/>
          </cell>
          <cell r="V755">
            <v>0.75</v>
          </cell>
          <cell r="W755">
            <v>0</v>
          </cell>
          <cell r="X755">
            <v>37.19</v>
          </cell>
          <cell r="Y755">
            <v>0</v>
          </cell>
          <cell r="Z755">
            <v>1</v>
          </cell>
          <cell r="AA755" t="str">
            <v>p1IV</v>
          </cell>
        </row>
        <row r="756">
          <cell r="A756" t="str">
            <v>822.4</v>
          </cell>
          <cell r="B756">
            <v>822</v>
          </cell>
          <cell r="C756">
            <v>4</v>
          </cell>
          <cell r="D756" t="str">
            <v>Koło Łowieckie nr 71</v>
          </cell>
          <cell r="E756" t="str">
            <v>Os.Jagielońskie 31/2</v>
          </cell>
          <cell r="F756" t="str">
            <v>63-000 Środa</v>
          </cell>
          <cell r="G756" t="str">
            <v>Środa</v>
          </cell>
          <cell r="H756" t="str">
            <v>Środa Wlkp</v>
          </cell>
          <cell r="I756" t="str">
            <v>Brodowo</v>
          </cell>
          <cell r="J756" t="str">
            <v>27 f</v>
          </cell>
          <cell r="K756">
            <v>0.52</v>
          </cell>
          <cell r="L756" t="str">
            <v>p</v>
          </cell>
          <cell r="M756" t="str">
            <v>IV</v>
          </cell>
          <cell r="O756" t="str">
            <v>E</v>
          </cell>
          <cell r="P756" t="str">
            <v>poletko zgryzowe</v>
          </cell>
          <cell r="Q756" t="str">
            <v>Brodowo</v>
          </cell>
          <cell r="R756" t="str">
            <v>pIVE</v>
          </cell>
          <cell r="S756" t="str">
            <v/>
          </cell>
          <cell r="T756" t="str">
            <v/>
          </cell>
          <cell r="U756" t="str">
            <v/>
          </cell>
          <cell r="V756">
            <v>0.75</v>
          </cell>
          <cell r="W756">
            <v>0</v>
          </cell>
          <cell r="X756">
            <v>37.19</v>
          </cell>
          <cell r="Y756">
            <v>0</v>
          </cell>
          <cell r="Z756">
            <v>1</v>
          </cell>
          <cell r="AA756" t="str">
            <v>p1IV</v>
          </cell>
        </row>
        <row r="757">
          <cell r="A757" t="str">
            <v>822.5</v>
          </cell>
          <cell r="B757">
            <v>822</v>
          </cell>
          <cell r="C757">
            <v>5</v>
          </cell>
          <cell r="D757" t="str">
            <v>Koło Łowieckie nr 71</v>
          </cell>
          <cell r="E757" t="str">
            <v>Os.Jagielońskie 31/2</v>
          </cell>
          <cell r="F757" t="str">
            <v>63-000 Środa</v>
          </cell>
          <cell r="G757" t="str">
            <v>Środa</v>
          </cell>
          <cell r="H757" t="str">
            <v>Środa Wlkp</v>
          </cell>
          <cell r="I757" t="str">
            <v>Brodowo</v>
          </cell>
          <cell r="J757" t="str">
            <v>28 m</v>
          </cell>
          <cell r="K757">
            <v>0.91</v>
          </cell>
          <cell r="L757" t="str">
            <v>p</v>
          </cell>
          <cell r="M757" t="str">
            <v>IV</v>
          </cell>
          <cell r="O757" t="str">
            <v>E</v>
          </cell>
          <cell r="P757" t="str">
            <v>poletko zgryzowe</v>
          </cell>
          <cell r="Q757" t="str">
            <v>Brodowo</v>
          </cell>
          <cell r="R757" t="str">
            <v>pIVE</v>
          </cell>
          <cell r="S757" t="str">
            <v/>
          </cell>
          <cell r="T757" t="str">
            <v/>
          </cell>
          <cell r="U757" t="str">
            <v/>
          </cell>
          <cell r="V757">
            <v>0.75</v>
          </cell>
          <cell r="W757">
            <v>0</v>
          </cell>
          <cell r="X757">
            <v>37.19</v>
          </cell>
          <cell r="Y757">
            <v>0</v>
          </cell>
          <cell r="Z757">
            <v>1</v>
          </cell>
          <cell r="AA757" t="str">
            <v>p1IV</v>
          </cell>
        </row>
        <row r="758">
          <cell r="A758" t="str">
            <v>822.6</v>
          </cell>
          <cell r="B758">
            <v>822</v>
          </cell>
          <cell r="C758">
            <v>6</v>
          </cell>
          <cell r="D758" t="str">
            <v>Koło Łowieckie nr 71</v>
          </cell>
          <cell r="E758" t="str">
            <v>Os.Jagielońskie 31/2</v>
          </cell>
          <cell r="F758" t="str">
            <v>63-000 Środa</v>
          </cell>
          <cell r="G758" t="str">
            <v>Środa</v>
          </cell>
          <cell r="H758" t="str">
            <v>Środa Wlkp</v>
          </cell>
          <cell r="I758" t="str">
            <v>Brodowo</v>
          </cell>
          <cell r="J758" t="str">
            <v>31 b</v>
          </cell>
          <cell r="K758">
            <v>0.8</v>
          </cell>
          <cell r="L758" t="str">
            <v>p</v>
          </cell>
          <cell r="M758" t="str">
            <v>IV</v>
          </cell>
          <cell r="O758" t="str">
            <v>E</v>
          </cell>
          <cell r="P758" t="str">
            <v>poletko zgryzowe</v>
          </cell>
          <cell r="Q758" t="str">
            <v>Brodowo</v>
          </cell>
          <cell r="R758" t="str">
            <v>pIVE</v>
          </cell>
          <cell r="S758" t="str">
            <v/>
          </cell>
          <cell r="T758" t="str">
            <v/>
          </cell>
          <cell r="U758" t="str">
            <v/>
          </cell>
          <cell r="V758">
            <v>0.75</v>
          </cell>
          <cell r="W758">
            <v>0</v>
          </cell>
          <cell r="X758">
            <v>37.19</v>
          </cell>
          <cell r="Y758">
            <v>0</v>
          </cell>
          <cell r="Z758">
            <v>1</v>
          </cell>
          <cell r="AA758" t="str">
            <v>p1IV</v>
          </cell>
        </row>
        <row r="759">
          <cell r="A759" t="str">
            <v>822.7</v>
          </cell>
          <cell r="B759">
            <v>822</v>
          </cell>
          <cell r="C759">
            <v>7</v>
          </cell>
          <cell r="D759" t="str">
            <v>Koło Łowieckie nr 71</v>
          </cell>
          <cell r="E759" t="str">
            <v>Os.Jagielońskie 31/2</v>
          </cell>
          <cell r="F759" t="str">
            <v>63-000 Środa</v>
          </cell>
          <cell r="G759" t="str">
            <v>Środa</v>
          </cell>
          <cell r="H759" t="str">
            <v>Środa Wlkp</v>
          </cell>
          <cell r="I759" t="str">
            <v>Brodowo</v>
          </cell>
          <cell r="J759" t="str">
            <v>31 f</v>
          </cell>
          <cell r="K759">
            <v>2.06</v>
          </cell>
          <cell r="L759" t="str">
            <v>p</v>
          </cell>
          <cell r="M759" t="str">
            <v>IV</v>
          </cell>
          <cell r="O759" t="str">
            <v>E</v>
          </cell>
          <cell r="Q759" t="str">
            <v>Brodowo</v>
          </cell>
          <cell r="R759" t="str">
            <v>pIVE</v>
          </cell>
          <cell r="S759" t="str">
            <v/>
          </cell>
          <cell r="T759" t="str">
            <v/>
          </cell>
          <cell r="U759" t="str">
            <v/>
          </cell>
          <cell r="V759">
            <v>0.75</v>
          </cell>
          <cell r="W759">
            <v>1.55</v>
          </cell>
          <cell r="X759">
            <v>37.19</v>
          </cell>
          <cell r="Y759">
            <v>57.64</v>
          </cell>
          <cell r="Z759">
            <v>1</v>
          </cell>
          <cell r="AA759" t="str">
            <v>p1IV</v>
          </cell>
        </row>
        <row r="760">
          <cell r="A760" t="str">
            <v>668.1</v>
          </cell>
          <cell r="B760">
            <v>668</v>
          </cell>
          <cell r="C760">
            <v>1</v>
          </cell>
          <cell r="D760" t="str">
            <v>Nowak Hubert</v>
          </cell>
          <cell r="E760" t="str">
            <v>Brodowo 47</v>
          </cell>
          <cell r="F760" t="str">
            <v>63-000 Środa</v>
          </cell>
          <cell r="G760" t="str">
            <v>Środa</v>
          </cell>
          <cell r="H760" t="str">
            <v>Środa Wlkp</v>
          </cell>
          <cell r="I760" t="str">
            <v>Brodowo</v>
          </cell>
          <cell r="J760" t="str">
            <v>28 n</v>
          </cell>
          <cell r="K760">
            <v>1.8</v>
          </cell>
          <cell r="L760" t="str">
            <v>ł</v>
          </cell>
          <cell r="M760" t="str">
            <v>IV</v>
          </cell>
          <cell r="O760" t="str">
            <v>B</v>
          </cell>
          <cell r="Q760" t="str">
            <v>Brodowo</v>
          </cell>
          <cell r="R760" t="str">
            <v>łIVB</v>
          </cell>
          <cell r="S760" t="str">
            <v/>
          </cell>
          <cell r="T760" t="str">
            <v/>
          </cell>
          <cell r="U760" t="str">
            <v/>
          </cell>
          <cell r="V760">
            <v>0.75</v>
          </cell>
          <cell r="W760">
            <v>1.35</v>
          </cell>
          <cell r="X760">
            <v>37.19</v>
          </cell>
          <cell r="Y760">
            <v>50.21</v>
          </cell>
          <cell r="Z760">
            <v>1</v>
          </cell>
          <cell r="AA760" t="str">
            <v>ł1IV</v>
          </cell>
        </row>
        <row r="761">
          <cell r="A761" t="str">
            <v>668.2</v>
          </cell>
          <cell r="B761">
            <v>668</v>
          </cell>
          <cell r="C761">
            <v>2</v>
          </cell>
          <cell r="D761" t="str">
            <v>Nowak Hubert</v>
          </cell>
          <cell r="E761" t="str">
            <v>Brodowo 47</v>
          </cell>
          <cell r="F761" t="str">
            <v>63-000 Środa</v>
          </cell>
          <cell r="G761" t="str">
            <v>Środa</v>
          </cell>
          <cell r="H761" t="str">
            <v>Środa Wlkp</v>
          </cell>
          <cell r="I761" t="str">
            <v>Brodowo</v>
          </cell>
          <cell r="J761" t="str">
            <v>24 a2</v>
          </cell>
          <cell r="K761">
            <v>0.08</v>
          </cell>
          <cell r="L761" t="str">
            <v>r</v>
          </cell>
          <cell r="M761" t="str">
            <v>IV</v>
          </cell>
          <cell r="N761" t="str">
            <v>b</v>
          </cell>
          <cell r="O761" t="str">
            <v>A</v>
          </cell>
          <cell r="Q761" t="str">
            <v>Brodowo</v>
          </cell>
          <cell r="R761" t="str">
            <v>rIVA</v>
          </cell>
          <cell r="S761">
            <v>1</v>
          </cell>
          <cell r="T761" t="str">
            <v>r1IVb</v>
          </cell>
          <cell r="U761">
            <v>0.06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1</v>
          </cell>
          <cell r="AA761" t="str">
            <v>r1IVb</v>
          </cell>
        </row>
        <row r="762">
          <cell r="A762" t="str">
            <v>668.3</v>
          </cell>
          <cell r="B762">
            <v>668</v>
          </cell>
          <cell r="C762">
            <v>3</v>
          </cell>
          <cell r="D762" t="str">
            <v>Nowak Hubert</v>
          </cell>
          <cell r="E762" t="str">
            <v>Brodowo 47</v>
          </cell>
          <cell r="F762" t="str">
            <v>63-000 Środa</v>
          </cell>
          <cell r="G762" t="str">
            <v>Środa</v>
          </cell>
          <cell r="H762" t="str">
            <v>Środa Wlkp</v>
          </cell>
          <cell r="I762" t="str">
            <v>Brodowo</v>
          </cell>
          <cell r="J762" t="str">
            <v>24 a3</v>
          </cell>
          <cell r="K762">
            <v>0.15</v>
          </cell>
          <cell r="L762" t="str">
            <v>r</v>
          </cell>
          <cell r="M762" t="str">
            <v>IV</v>
          </cell>
          <cell r="N762" t="str">
            <v>b</v>
          </cell>
          <cell r="O762" t="str">
            <v>A</v>
          </cell>
          <cell r="Q762" t="str">
            <v>Brodowo</v>
          </cell>
          <cell r="R762" t="str">
            <v>rIVA</v>
          </cell>
          <cell r="S762">
            <v>1</v>
          </cell>
          <cell r="T762" t="str">
            <v>r1IVb</v>
          </cell>
          <cell r="U762">
            <v>0.12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1</v>
          </cell>
          <cell r="AA762" t="str">
            <v>r1IVb</v>
          </cell>
        </row>
        <row r="763">
          <cell r="A763" t="str">
            <v>668.4</v>
          </cell>
          <cell r="B763">
            <v>668</v>
          </cell>
          <cell r="C763">
            <v>4</v>
          </cell>
          <cell r="D763" t="str">
            <v>Nowak Hubert</v>
          </cell>
          <cell r="E763" t="str">
            <v>Brodowo 47</v>
          </cell>
          <cell r="F763" t="str">
            <v>63-000 Środa</v>
          </cell>
          <cell r="G763" t="str">
            <v>Środa</v>
          </cell>
          <cell r="H763" t="str">
            <v>Środa Wlkp</v>
          </cell>
          <cell r="I763" t="str">
            <v>Brodowo</v>
          </cell>
          <cell r="J763" t="str">
            <v>24 a4</v>
          </cell>
          <cell r="K763">
            <v>0.74</v>
          </cell>
          <cell r="L763" t="str">
            <v>r</v>
          </cell>
          <cell r="M763" t="str">
            <v>IV</v>
          </cell>
          <cell r="N763" t="str">
            <v>b</v>
          </cell>
          <cell r="O763" t="str">
            <v>A</v>
          </cell>
          <cell r="Q763" t="str">
            <v>Brodowo</v>
          </cell>
          <cell r="R763" t="str">
            <v>rIVA</v>
          </cell>
          <cell r="S763">
            <v>1</v>
          </cell>
          <cell r="T763" t="str">
            <v>r1IVb</v>
          </cell>
          <cell r="U763">
            <v>0.59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1</v>
          </cell>
          <cell r="AA763" t="str">
            <v>r1IVb</v>
          </cell>
        </row>
        <row r="764">
          <cell r="A764" t="str">
            <v>1549.1</v>
          </cell>
          <cell r="B764">
            <v>1549</v>
          </cell>
          <cell r="C764">
            <v>1</v>
          </cell>
          <cell r="D764" t="str">
            <v>Urbański  Lech</v>
          </cell>
          <cell r="E764" t="str">
            <v>Miąskowo 26</v>
          </cell>
          <cell r="F764" t="str">
            <v>63-023 Sulęcinek</v>
          </cell>
          <cell r="G764" t="str">
            <v>Krzykosy</v>
          </cell>
          <cell r="H764" t="str">
            <v>Środa Wlkp</v>
          </cell>
          <cell r="I764" t="str">
            <v>Brodowo</v>
          </cell>
          <cell r="J764" t="str">
            <v>32 a</v>
          </cell>
          <cell r="K764">
            <v>1</v>
          </cell>
          <cell r="L764" t="str">
            <v>ł</v>
          </cell>
          <cell r="M764" t="str">
            <v>IV</v>
          </cell>
          <cell r="O764" t="str">
            <v>D</v>
          </cell>
          <cell r="Q764" t="str">
            <v>Brodowo</v>
          </cell>
          <cell r="R764" t="str">
            <v>łIVD</v>
          </cell>
          <cell r="S764" t="str">
            <v/>
          </cell>
          <cell r="T764" t="str">
            <v/>
          </cell>
          <cell r="U764" t="str">
            <v/>
          </cell>
          <cell r="V764">
            <v>1.5</v>
          </cell>
          <cell r="W764">
            <v>1.5</v>
          </cell>
          <cell r="X764">
            <v>37.19</v>
          </cell>
          <cell r="Y764">
            <v>55.79</v>
          </cell>
          <cell r="Z764">
            <v>1</v>
          </cell>
          <cell r="AA764" t="str">
            <v>ł1IV</v>
          </cell>
        </row>
        <row r="765">
          <cell r="A765" t="str">
            <v>668.1</v>
          </cell>
          <cell r="B765">
            <v>668</v>
          </cell>
          <cell r="C765">
            <v>1</v>
          </cell>
          <cell r="D765" t="str">
            <v>Nowak Hubert</v>
          </cell>
          <cell r="E765" t="str">
            <v>Brodowo 47</v>
          </cell>
          <cell r="F765" t="str">
            <v>63-000 Środa</v>
          </cell>
          <cell r="G765" t="str">
            <v>Środa</v>
          </cell>
          <cell r="H765" t="str">
            <v>Środa Wlkp</v>
          </cell>
          <cell r="I765" t="str">
            <v>Brodowo</v>
          </cell>
          <cell r="J765" t="str">
            <v>24 a1</v>
          </cell>
          <cell r="K765">
            <v>1.03</v>
          </cell>
          <cell r="L765" t="str">
            <v>r</v>
          </cell>
          <cell r="M765" t="str">
            <v>V</v>
          </cell>
          <cell r="O765" t="str">
            <v>A</v>
          </cell>
          <cell r="Q765" t="str">
            <v>Brodowo</v>
          </cell>
          <cell r="R765" t="str">
            <v>rVA</v>
          </cell>
          <cell r="S765">
            <v>1</v>
          </cell>
          <cell r="T765" t="str">
            <v>r1V</v>
          </cell>
          <cell r="U765">
            <v>0.36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</v>
          </cell>
          <cell r="AA765" t="str">
            <v>r1V</v>
          </cell>
        </row>
        <row r="766">
          <cell r="A766" t="str">
            <v>668.2</v>
          </cell>
          <cell r="B766">
            <v>668</v>
          </cell>
          <cell r="C766">
            <v>2</v>
          </cell>
          <cell r="D766" t="str">
            <v>Nowak Hubert</v>
          </cell>
          <cell r="E766" t="str">
            <v>Brodowo 47</v>
          </cell>
          <cell r="F766" t="str">
            <v>63-000 Środa</v>
          </cell>
          <cell r="G766" t="str">
            <v>Środa</v>
          </cell>
          <cell r="H766" t="str">
            <v>Środa Wlkp</v>
          </cell>
          <cell r="I766" t="str">
            <v>Brodowo</v>
          </cell>
          <cell r="J766" t="str">
            <v>24 a1</v>
          </cell>
          <cell r="K766">
            <v>0.55000000000000004</v>
          </cell>
          <cell r="L766" t="str">
            <v>r</v>
          </cell>
          <cell r="M766" t="str">
            <v>V</v>
          </cell>
          <cell r="O766" t="str">
            <v>B</v>
          </cell>
          <cell r="Q766" t="str">
            <v>Brodowo</v>
          </cell>
          <cell r="R766" t="str">
            <v>rVB</v>
          </cell>
          <cell r="S766" t="str">
            <v/>
          </cell>
          <cell r="T766" t="str">
            <v/>
          </cell>
          <cell r="U766" t="str">
            <v/>
          </cell>
          <cell r="V766">
            <v>0.5</v>
          </cell>
          <cell r="W766">
            <v>0.28000000000000003</v>
          </cell>
          <cell r="X766">
            <v>37.19</v>
          </cell>
          <cell r="Y766">
            <v>10.41</v>
          </cell>
          <cell r="Z766">
            <v>1</v>
          </cell>
          <cell r="AA766" t="str">
            <v>r1V</v>
          </cell>
        </row>
        <row r="767">
          <cell r="A767" t="str">
            <v>1561.1</v>
          </cell>
          <cell r="B767">
            <v>1561</v>
          </cell>
          <cell r="C767">
            <v>1</v>
          </cell>
          <cell r="D767" t="str">
            <v>Woźniak Marek</v>
          </cell>
          <cell r="E767" t="str">
            <v>Murzynowo Leśne 17</v>
          </cell>
          <cell r="F767" t="str">
            <v>63-023 Sulęcinek</v>
          </cell>
          <cell r="G767" t="str">
            <v>Krzykosy</v>
          </cell>
          <cell r="H767" t="str">
            <v>Środa Wlkp</v>
          </cell>
          <cell r="I767" t="str">
            <v>Brodowo</v>
          </cell>
          <cell r="J767" t="str">
            <v>34 h</v>
          </cell>
          <cell r="K767">
            <v>0.48</v>
          </cell>
          <cell r="L767" t="str">
            <v>p</v>
          </cell>
          <cell r="M767" t="str">
            <v>V</v>
          </cell>
          <cell r="O767" t="str">
            <v>D</v>
          </cell>
          <cell r="Q767" t="str">
            <v>Brodowo</v>
          </cell>
          <cell r="R767" t="str">
            <v>pVD</v>
          </cell>
          <cell r="S767" t="str">
            <v/>
          </cell>
          <cell r="T767" t="str">
            <v/>
          </cell>
          <cell r="U767" t="str">
            <v/>
          </cell>
          <cell r="V767">
            <v>0.625</v>
          </cell>
          <cell r="W767">
            <v>0.3</v>
          </cell>
          <cell r="X767">
            <v>37.19</v>
          </cell>
          <cell r="Y767">
            <v>11.16</v>
          </cell>
          <cell r="Z767">
            <v>1</v>
          </cell>
          <cell r="AA767" t="str">
            <v>p1V</v>
          </cell>
        </row>
        <row r="768">
          <cell r="A768" t="str">
            <v>1451.1</v>
          </cell>
          <cell r="B768">
            <v>1451</v>
          </cell>
          <cell r="C768">
            <v>1</v>
          </cell>
          <cell r="D768" t="str">
            <v>Jakóbczak Bernard</v>
          </cell>
          <cell r="E768" t="str">
            <v xml:space="preserve">Marianowo Brodowskie </v>
          </cell>
          <cell r="F768" t="str">
            <v>63-000 Środa</v>
          </cell>
          <cell r="G768" t="str">
            <v>Środa</v>
          </cell>
          <cell r="H768" t="str">
            <v>Środa Wlkp</v>
          </cell>
          <cell r="I768" t="str">
            <v>Brodowo</v>
          </cell>
          <cell r="J768" t="str">
            <v>24 c</v>
          </cell>
          <cell r="K768">
            <v>1</v>
          </cell>
          <cell r="L768" t="str">
            <v>r</v>
          </cell>
          <cell r="M768" t="str">
            <v>VI</v>
          </cell>
          <cell r="O768" t="str">
            <v>A</v>
          </cell>
          <cell r="Q768" t="str">
            <v>Brodowo</v>
          </cell>
          <cell r="R768" t="str">
            <v>rVIA</v>
          </cell>
          <cell r="S768">
            <v>1</v>
          </cell>
          <cell r="T768" t="str">
            <v>r1VI</v>
          </cell>
          <cell r="U768">
            <v>0.2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1</v>
          </cell>
          <cell r="AA768" t="str">
            <v>r1VI</v>
          </cell>
        </row>
        <row r="769">
          <cell r="A769" t="str">
            <v>668.1</v>
          </cell>
          <cell r="B769">
            <v>668</v>
          </cell>
          <cell r="C769">
            <v>1</v>
          </cell>
          <cell r="D769" t="str">
            <v>Nowak Hubert</v>
          </cell>
          <cell r="E769" t="str">
            <v>Brodowo 47</v>
          </cell>
          <cell r="F769" t="str">
            <v>63-000 Środa</v>
          </cell>
          <cell r="G769" t="str">
            <v>Środa</v>
          </cell>
          <cell r="H769" t="str">
            <v>Środa Wlkp</v>
          </cell>
          <cell r="I769" t="str">
            <v>Brodowo</v>
          </cell>
          <cell r="J769" t="str">
            <v>24 c</v>
          </cell>
          <cell r="K769">
            <v>0.36</v>
          </cell>
          <cell r="L769" t="str">
            <v>r</v>
          </cell>
          <cell r="M769" t="str">
            <v>VI</v>
          </cell>
          <cell r="O769" t="str">
            <v>B</v>
          </cell>
          <cell r="Q769" t="str">
            <v>Brodowo</v>
          </cell>
          <cell r="R769" t="str">
            <v>rVIB</v>
          </cell>
          <cell r="S769" t="str">
            <v/>
          </cell>
          <cell r="T769" t="str">
            <v/>
          </cell>
          <cell r="U769" t="str">
            <v/>
          </cell>
          <cell r="V769">
            <v>0.5</v>
          </cell>
          <cell r="W769">
            <v>0.18</v>
          </cell>
          <cell r="X769">
            <v>37.19</v>
          </cell>
          <cell r="Y769">
            <v>6.69</v>
          </cell>
          <cell r="Z769">
            <v>1</v>
          </cell>
          <cell r="AA769" t="str">
            <v>r1VI</v>
          </cell>
        </row>
        <row r="770">
          <cell r="A770" t="str">
            <v>668.2</v>
          </cell>
          <cell r="B770">
            <v>668</v>
          </cell>
          <cell r="C770">
            <v>2</v>
          </cell>
          <cell r="D770" t="str">
            <v>Nowak Hubert</v>
          </cell>
          <cell r="E770" t="str">
            <v>Brodowo 47</v>
          </cell>
          <cell r="F770" t="str">
            <v>63-000 Środa</v>
          </cell>
          <cell r="G770" t="str">
            <v>Środa</v>
          </cell>
          <cell r="H770" t="str">
            <v>Środa Wlkp</v>
          </cell>
          <cell r="I770" t="str">
            <v>Brodowo</v>
          </cell>
          <cell r="J770" t="str">
            <v>24 c</v>
          </cell>
          <cell r="K770">
            <v>0.55000000000000004</v>
          </cell>
          <cell r="L770" t="str">
            <v>r</v>
          </cell>
          <cell r="M770" t="str">
            <v>VI</v>
          </cell>
          <cell r="O770" t="str">
            <v>B</v>
          </cell>
          <cell r="Q770" t="str">
            <v>Brodowo</v>
          </cell>
          <cell r="R770" t="str">
            <v>rVIB</v>
          </cell>
          <cell r="S770" t="str">
            <v/>
          </cell>
          <cell r="T770" t="str">
            <v/>
          </cell>
          <cell r="U770" t="str">
            <v/>
          </cell>
          <cell r="V770">
            <v>0.5</v>
          </cell>
          <cell r="W770">
            <v>0.28000000000000003</v>
          </cell>
          <cell r="X770">
            <v>37.19</v>
          </cell>
          <cell r="Y770">
            <v>10.41</v>
          </cell>
          <cell r="Z770">
            <v>1</v>
          </cell>
          <cell r="AA770" t="str">
            <v>r1VI</v>
          </cell>
        </row>
        <row r="771">
          <cell r="A771" t="str">
            <v>723.1</v>
          </cell>
          <cell r="B771">
            <v>723</v>
          </cell>
          <cell r="C771">
            <v>1</v>
          </cell>
          <cell r="D771" t="str">
            <v>Włodarczyk Eugeniusz</v>
          </cell>
          <cell r="E771" t="str">
            <v>Brodowo 48</v>
          </cell>
          <cell r="F771" t="str">
            <v>63-000 Środa</v>
          </cell>
          <cell r="G771" t="str">
            <v>Środa</v>
          </cell>
          <cell r="H771" t="str">
            <v>Środa Wlkp</v>
          </cell>
          <cell r="I771" t="str">
            <v>Brodowo</v>
          </cell>
          <cell r="J771" t="str">
            <v>24 c</v>
          </cell>
          <cell r="K771">
            <v>1</v>
          </cell>
          <cell r="L771" t="str">
            <v>r</v>
          </cell>
          <cell r="M771" t="str">
            <v>VI</v>
          </cell>
          <cell r="O771" t="str">
            <v>D</v>
          </cell>
          <cell r="Q771" t="str">
            <v>Brodowo</v>
          </cell>
          <cell r="R771" t="str">
            <v>rVID</v>
          </cell>
          <cell r="S771" t="str">
            <v/>
          </cell>
          <cell r="T771" t="str">
            <v/>
          </cell>
          <cell r="U771" t="str">
            <v/>
          </cell>
          <cell r="V771">
            <v>1</v>
          </cell>
          <cell r="W771">
            <v>1</v>
          </cell>
          <cell r="X771">
            <v>37.19</v>
          </cell>
          <cell r="Y771">
            <v>37.19</v>
          </cell>
          <cell r="Z771">
            <v>1</v>
          </cell>
          <cell r="AA771" t="str">
            <v>r1VI</v>
          </cell>
        </row>
        <row r="772">
          <cell r="A772" t="str">
            <v>723.2</v>
          </cell>
          <cell r="B772">
            <v>723</v>
          </cell>
          <cell r="C772">
            <v>2</v>
          </cell>
          <cell r="D772" t="str">
            <v>Włodarczyk Eugeniusz</v>
          </cell>
          <cell r="E772" t="str">
            <v>Brodowo 48</v>
          </cell>
          <cell r="F772" t="str">
            <v>63-000 Środa</v>
          </cell>
          <cell r="G772" t="str">
            <v>Środa</v>
          </cell>
          <cell r="H772" t="str">
            <v>Środa Wlkp</v>
          </cell>
          <cell r="I772" t="str">
            <v>Brodowo</v>
          </cell>
          <cell r="J772" t="str">
            <v>24 k</v>
          </cell>
          <cell r="K772">
            <v>1.2</v>
          </cell>
          <cell r="L772" t="str">
            <v>r</v>
          </cell>
          <cell r="M772" t="str">
            <v>VI</v>
          </cell>
          <cell r="O772" t="str">
            <v>D</v>
          </cell>
          <cell r="Q772" t="str">
            <v>Brodowo</v>
          </cell>
          <cell r="R772" t="str">
            <v>rVID</v>
          </cell>
          <cell r="S772" t="str">
            <v/>
          </cell>
          <cell r="T772" t="str">
            <v/>
          </cell>
          <cell r="U772" t="str">
            <v/>
          </cell>
          <cell r="V772">
            <v>1</v>
          </cell>
          <cell r="W772">
            <v>1.2</v>
          </cell>
          <cell r="X772">
            <v>37.19</v>
          </cell>
          <cell r="Y772">
            <v>44.63</v>
          </cell>
          <cell r="Z772">
            <v>1</v>
          </cell>
          <cell r="AA772" t="str">
            <v>r1VI</v>
          </cell>
        </row>
        <row r="773">
          <cell r="A773" t="str">
            <v>723.3</v>
          </cell>
          <cell r="B773">
            <v>723</v>
          </cell>
          <cell r="C773">
            <v>3</v>
          </cell>
          <cell r="D773" t="str">
            <v>Włodarczyk Eugeniusz</v>
          </cell>
          <cell r="E773" t="str">
            <v>Brodowo 48</v>
          </cell>
          <cell r="F773" t="str">
            <v>63-000 Środa</v>
          </cell>
          <cell r="G773" t="str">
            <v>Środa</v>
          </cell>
          <cell r="H773" t="str">
            <v>Środa Wlkp</v>
          </cell>
          <cell r="I773" t="str">
            <v>Brodowo</v>
          </cell>
          <cell r="J773" t="str">
            <v>24 n</v>
          </cell>
          <cell r="K773">
            <v>0.1</v>
          </cell>
          <cell r="L773" t="str">
            <v>s</v>
          </cell>
          <cell r="M773" t="str">
            <v>VI</v>
          </cell>
          <cell r="O773" t="str">
            <v>D</v>
          </cell>
          <cell r="Q773" t="str">
            <v>Brodowo</v>
          </cell>
          <cell r="R773" t="str">
            <v>sVID</v>
          </cell>
          <cell r="S773" t="str">
            <v/>
          </cell>
          <cell r="T773" t="str">
            <v/>
          </cell>
          <cell r="U773" t="str">
            <v/>
          </cell>
          <cell r="V773">
            <v>1</v>
          </cell>
          <cell r="W773">
            <v>0.1</v>
          </cell>
          <cell r="X773">
            <v>37.19</v>
          </cell>
          <cell r="Y773">
            <v>3.72</v>
          </cell>
          <cell r="Z773">
            <v>1</v>
          </cell>
          <cell r="AA773" t="str">
            <v>s1VI</v>
          </cell>
        </row>
        <row r="774">
          <cell r="A774" t="str">
            <v>1561.1</v>
          </cell>
          <cell r="B774">
            <v>1561</v>
          </cell>
          <cell r="C774">
            <v>1</v>
          </cell>
          <cell r="D774" t="str">
            <v>Woźniak Marek</v>
          </cell>
          <cell r="E774" t="str">
            <v>Murzynowo Leśne 17</v>
          </cell>
          <cell r="F774" t="str">
            <v>63-023 Sulęcinek</v>
          </cell>
          <cell r="G774" t="str">
            <v>Krzykosy</v>
          </cell>
          <cell r="H774" t="str">
            <v>Środa Wlkp</v>
          </cell>
          <cell r="I774" t="str">
            <v>Brodowo</v>
          </cell>
          <cell r="J774" t="str">
            <v>35 i</v>
          </cell>
          <cell r="K774">
            <v>0.6</v>
          </cell>
          <cell r="L774" t="str">
            <v>p</v>
          </cell>
          <cell r="M774" t="str">
            <v>VI</v>
          </cell>
          <cell r="O774" t="str">
            <v>D</v>
          </cell>
          <cell r="Q774" t="str">
            <v>Brodowo</v>
          </cell>
          <cell r="R774" t="str">
            <v>pVID</v>
          </cell>
          <cell r="S774" t="str">
            <v/>
          </cell>
          <cell r="T774" t="str">
            <v/>
          </cell>
          <cell r="U774" t="str">
            <v/>
          </cell>
          <cell r="V774">
            <v>0.5</v>
          </cell>
          <cell r="W774">
            <v>0.3</v>
          </cell>
          <cell r="X774">
            <v>37.19</v>
          </cell>
          <cell r="Y774">
            <v>11.16</v>
          </cell>
          <cell r="Z774">
            <v>1</v>
          </cell>
          <cell r="AA774" t="str">
            <v>p1VI</v>
          </cell>
        </row>
        <row r="775">
          <cell r="A775" t="str">
            <v>1561.2</v>
          </cell>
          <cell r="B775">
            <v>1561</v>
          </cell>
          <cell r="C775">
            <v>2</v>
          </cell>
          <cell r="D775" t="str">
            <v>Woźniak Marek</v>
          </cell>
          <cell r="E775" t="str">
            <v>Murzynowo Leśne 17</v>
          </cell>
          <cell r="F775" t="str">
            <v>63-023 Sulęcinek</v>
          </cell>
          <cell r="G775" t="str">
            <v>Krzykosy</v>
          </cell>
          <cell r="H775" t="str">
            <v>Środa Wlkp</v>
          </cell>
          <cell r="I775" t="str">
            <v>Brodowo</v>
          </cell>
          <cell r="J775" t="str">
            <v>35 h</v>
          </cell>
          <cell r="K775">
            <v>0.57999999999999996</v>
          </cell>
          <cell r="L775" t="str">
            <v>r</v>
          </cell>
          <cell r="M775" t="str">
            <v>VI</v>
          </cell>
          <cell r="O775" t="str">
            <v>D</v>
          </cell>
          <cell r="Q775" t="str">
            <v>Brodowo</v>
          </cell>
          <cell r="R775" t="str">
            <v>rVID</v>
          </cell>
          <cell r="S775" t="str">
            <v/>
          </cell>
          <cell r="T775" t="str">
            <v/>
          </cell>
          <cell r="U775" t="str">
            <v/>
          </cell>
          <cell r="V775">
            <v>1</v>
          </cell>
          <cell r="W775">
            <v>0.57999999999999996</v>
          </cell>
          <cell r="X775">
            <v>37.19</v>
          </cell>
          <cell r="Y775">
            <v>21.57</v>
          </cell>
          <cell r="Z775">
            <v>1</v>
          </cell>
          <cell r="AA775" t="str">
            <v>r1VI</v>
          </cell>
        </row>
        <row r="776">
          <cell r="A776" t="str">
            <v>.1</v>
          </cell>
          <cell r="C776">
            <v>1</v>
          </cell>
          <cell r="D776" t="str">
            <v>brak</v>
          </cell>
          <cell r="H776" t="str">
            <v>Środa Wlkp</v>
          </cell>
          <cell r="I776" t="str">
            <v>Czarne Piątkowo</v>
          </cell>
          <cell r="J776" t="str">
            <v>3 c</v>
          </cell>
          <cell r="K776">
            <v>1.21</v>
          </cell>
          <cell r="L776" t="str">
            <v>p</v>
          </cell>
          <cell r="M776" t="str">
            <v>V</v>
          </cell>
          <cell r="O776" t="str">
            <v>F</v>
          </cell>
          <cell r="Q776" t="str">
            <v>Brodowo</v>
          </cell>
          <cell r="R776" t="str">
            <v>pVF</v>
          </cell>
          <cell r="S776">
            <v>1</v>
          </cell>
          <cell r="T776" t="str">
            <v>p1V</v>
          </cell>
          <cell r="U776">
            <v>0.24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</v>
          </cell>
          <cell r="AA776" t="str">
            <v>p1V</v>
          </cell>
        </row>
        <row r="777">
          <cell r="A777" t="str">
            <v>.2</v>
          </cell>
          <cell r="C777">
            <v>2</v>
          </cell>
          <cell r="D777" t="str">
            <v>brak</v>
          </cell>
          <cell r="H777" t="str">
            <v>Środa Wlkp</v>
          </cell>
          <cell r="I777" t="str">
            <v>Czarne Piątkowo</v>
          </cell>
          <cell r="J777" t="str">
            <v>1 b</v>
          </cell>
          <cell r="K777">
            <v>0.28000000000000003</v>
          </cell>
          <cell r="L777" t="str">
            <v>r</v>
          </cell>
          <cell r="M777" t="str">
            <v>VI</v>
          </cell>
          <cell r="O777" t="str">
            <v>F</v>
          </cell>
          <cell r="Q777" t="str">
            <v>Brodowo</v>
          </cell>
          <cell r="R777" t="str">
            <v>rVIF</v>
          </cell>
          <cell r="S777">
            <v>1</v>
          </cell>
          <cell r="T777" t="str">
            <v>r1VI</v>
          </cell>
          <cell r="U777">
            <v>0.06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</v>
          </cell>
          <cell r="AA777" t="str">
            <v>r1VI</v>
          </cell>
        </row>
        <row r="778">
          <cell r="A778" t="str">
            <v>.3</v>
          </cell>
          <cell r="C778">
            <v>3</v>
          </cell>
          <cell r="D778" t="str">
            <v>brak</v>
          </cell>
          <cell r="H778" t="str">
            <v>Środa Wlkp</v>
          </cell>
          <cell r="I778" t="str">
            <v>Czarne Piątkowo</v>
          </cell>
          <cell r="J778" t="str">
            <v>2 b</v>
          </cell>
          <cell r="K778">
            <v>1.34</v>
          </cell>
          <cell r="L778" t="str">
            <v>r</v>
          </cell>
          <cell r="M778" t="str">
            <v>VI</v>
          </cell>
          <cell r="O778" t="str">
            <v>F</v>
          </cell>
          <cell r="Q778" t="str">
            <v>Brodowo</v>
          </cell>
          <cell r="R778" t="str">
            <v>rVIF</v>
          </cell>
          <cell r="S778">
            <v>1</v>
          </cell>
          <cell r="T778" t="str">
            <v>r1VI</v>
          </cell>
          <cell r="U778">
            <v>0.27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1</v>
          </cell>
          <cell r="AA778" t="str">
            <v>r1VI</v>
          </cell>
        </row>
        <row r="779">
          <cell r="A779" t="str">
            <v>1492.1</v>
          </cell>
          <cell r="B779">
            <v>1492</v>
          </cell>
          <cell r="C779">
            <v>1</v>
          </cell>
          <cell r="D779" t="str">
            <v>Makowski Marek</v>
          </cell>
          <cell r="E779" t="str">
            <v>Grójec 1</v>
          </cell>
          <cell r="F779" t="str">
            <v>63-013 Szlachcin</v>
          </cell>
          <cell r="G779" t="str">
            <v>Środa</v>
          </cell>
          <cell r="H779" t="str">
            <v>Środa Wlkp</v>
          </cell>
          <cell r="I779" t="str">
            <v>Czarne Piątkowo</v>
          </cell>
          <cell r="J779" t="str">
            <v>1 a</v>
          </cell>
          <cell r="K779">
            <v>1.82</v>
          </cell>
          <cell r="L779" t="str">
            <v>p</v>
          </cell>
          <cell r="M779" t="str">
            <v>VI</v>
          </cell>
          <cell r="O779" t="str">
            <v>D</v>
          </cell>
          <cell r="Q779" t="str">
            <v>Brodowo</v>
          </cell>
          <cell r="R779" t="str">
            <v>pVID</v>
          </cell>
          <cell r="S779" t="str">
            <v/>
          </cell>
          <cell r="T779" t="str">
            <v/>
          </cell>
          <cell r="U779" t="str">
            <v/>
          </cell>
          <cell r="V779">
            <v>0.5</v>
          </cell>
          <cell r="W779">
            <v>0.91</v>
          </cell>
          <cell r="X779">
            <v>37.19</v>
          </cell>
          <cell r="Y779">
            <v>33.840000000000003</v>
          </cell>
          <cell r="Z779">
            <v>1</v>
          </cell>
          <cell r="AA779" t="str">
            <v>p1VI</v>
          </cell>
        </row>
        <row r="780">
          <cell r="A780" t="str">
            <v>668.1</v>
          </cell>
          <cell r="B780">
            <v>668</v>
          </cell>
          <cell r="C780">
            <v>1</v>
          </cell>
          <cell r="D780" t="str">
            <v>Nowak Hubert</v>
          </cell>
          <cell r="E780" t="str">
            <v>Brodowo 47</v>
          </cell>
          <cell r="F780" t="str">
            <v>63-000 Środa</v>
          </cell>
          <cell r="G780" t="str">
            <v>Środa</v>
          </cell>
          <cell r="H780" t="str">
            <v>Środa Wlkp</v>
          </cell>
          <cell r="I780" t="str">
            <v>Czarne Piątkowo</v>
          </cell>
          <cell r="J780" t="str">
            <v>12 j</v>
          </cell>
          <cell r="K780">
            <v>0.13</v>
          </cell>
          <cell r="L780" t="str">
            <v>r</v>
          </cell>
          <cell r="M780" t="str">
            <v>VI</v>
          </cell>
          <cell r="O780" t="str">
            <v>B</v>
          </cell>
          <cell r="Q780" t="str">
            <v>Brodowo</v>
          </cell>
          <cell r="R780" t="str">
            <v>rVIB</v>
          </cell>
          <cell r="S780" t="str">
            <v/>
          </cell>
          <cell r="T780" t="str">
            <v/>
          </cell>
          <cell r="U780" t="str">
            <v/>
          </cell>
          <cell r="V780">
            <v>0.5</v>
          </cell>
          <cell r="W780">
            <v>7.0000000000000007E-2</v>
          </cell>
          <cell r="X780">
            <v>37.19</v>
          </cell>
          <cell r="Y780">
            <v>2.6</v>
          </cell>
          <cell r="Z780">
            <v>1</v>
          </cell>
          <cell r="AA780" t="str">
            <v>r1VI</v>
          </cell>
        </row>
        <row r="781">
          <cell r="A781" t="str">
            <v>668.2</v>
          </cell>
          <cell r="B781">
            <v>668</v>
          </cell>
          <cell r="C781">
            <v>2</v>
          </cell>
          <cell r="D781" t="str">
            <v>Nowak Hubert</v>
          </cell>
          <cell r="E781" t="str">
            <v>Brodowo 47</v>
          </cell>
          <cell r="F781" t="str">
            <v>63-000 Środa</v>
          </cell>
          <cell r="G781" t="str">
            <v>Środa</v>
          </cell>
          <cell r="H781" t="str">
            <v>Środa Wlkp</v>
          </cell>
          <cell r="I781" t="str">
            <v>Czarne Piątkowo</v>
          </cell>
          <cell r="J781" t="str">
            <v>12 l</v>
          </cell>
          <cell r="K781">
            <v>1.19</v>
          </cell>
          <cell r="L781" t="str">
            <v>r</v>
          </cell>
          <cell r="M781" t="str">
            <v>VI</v>
          </cell>
          <cell r="O781" t="str">
            <v>B</v>
          </cell>
          <cell r="Q781" t="str">
            <v>Brodowo</v>
          </cell>
          <cell r="R781" t="str">
            <v>rVIB</v>
          </cell>
          <cell r="S781" t="str">
            <v/>
          </cell>
          <cell r="T781" t="str">
            <v/>
          </cell>
          <cell r="U781" t="str">
            <v/>
          </cell>
          <cell r="V781">
            <v>0.5</v>
          </cell>
          <cell r="W781">
            <v>0.6</v>
          </cell>
          <cell r="X781">
            <v>37.19</v>
          </cell>
          <cell r="Y781">
            <v>22.31</v>
          </cell>
          <cell r="Z781">
            <v>1</v>
          </cell>
          <cell r="AA781" t="str">
            <v>r1VI</v>
          </cell>
        </row>
        <row r="782">
          <cell r="A782" t="str">
            <v>668.3</v>
          </cell>
          <cell r="B782">
            <v>668</v>
          </cell>
          <cell r="C782">
            <v>3</v>
          </cell>
          <cell r="D782" t="str">
            <v>Nowak Hubert</v>
          </cell>
          <cell r="E782" t="str">
            <v>Brodowo 47</v>
          </cell>
          <cell r="F782" t="str">
            <v>63-000 Środa</v>
          </cell>
          <cell r="G782" t="str">
            <v>Środa</v>
          </cell>
          <cell r="H782" t="str">
            <v>Środa Wlkp</v>
          </cell>
          <cell r="I782" t="str">
            <v>Czarne Piątkowo</v>
          </cell>
          <cell r="J782" t="str">
            <v>12 m</v>
          </cell>
          <cell r="K782">
            <v>0.7</v>
          </cell>
          <cell r="L782" t="str">
            <v>s</v>
          </cell>
          <cell r="M782" t="str">
            <v>VI</v>
          </cell>
          <cell r="O782" t="str">
            <v>B</v>
          </cell>
          <cell r="Q782" t="str">
            <v>Brodowo</v>
          </cell>
          <cell r="R782" t="str">
            <v>sVIB</v>
          </cell>
          <cell r="S782" t="str">
            <v/>
          </cell>
          <cell r="T782" t="str">
            <v/>
          </cell>
          <cell r="U782" t="str">
            <v/>
          </cell>
          <cell r="V782">
            <v>0.5</v>
          </cell>
          <cell r="W782">
            <v>0.35</v>
          </cell>
          <cell r="X782">
            <v>37.19</v>
          </cell>
          <cell r="Y782">
            <v>13.02</v>
          </cell>
          <cell r="Z782">
            <v>1</v>
          </cell>
          <cell r="AA782" t="str">
            <v>s1VI</v>
          </cell>
        </row>
        <row r="783">
          <cell r="A783" t="str">
            <v>2762.1</v>
          </cell>
          <cell r="B783">
            <v>2762</v>
          </cell>
          <cell r="C783">
            <v>1</v>
          </cell>
          <cell r="D783" t="str">
            <v>Głowacki Zenon</v>
          </cell>
          <cell r="E783" t="str">
            <v>Miąskowo 25</v>
          </cell>
          <cell r="F783" t="str">
            <v>63-023 Sulęcinek</v>
          </cell>
          <cell r="G783" t="str">
            <v>Krzykosy</v>
          </cell>
          <cell r="H783" t="str">
            <v>Środa Wlkp</v>
          </cell>
          <cell r="I783" t="str">
            <v>Nietrzanowo</v>
          </cell>
          <cell r="J783" t="str">
            <v>10 b</v>
          </cell>
          <cell r="K783">
            <v>2.2400000000000002</v>
          </cell>
          <cell r="L783" t="str">
            <v>p</v>
          </cell>
          <cell r="M783" t="str">
            <v>IV</v>
          </cell>
          <cell r="O783" t="str">
            <v>D</v>
          </cell>
          <cell r="Q783" t="str">
            <v>Brodowo</v>
          </cell>
          <cell r="R783" t="str">
            <v>pIVD</v>
          </cell>
          <cell r="S783" t="str">
            <v/>
          </cell>
          <cell r="T783" t="str">
            <v/>
          </cell>
          <cell r="U783" t="str">
            <v/>
          </cell>
          <cell r="V783">
            <v>0.75</v>
          </cell>
          <cell r="W783">
            <v>1.68</v>
          </cell>
          <cell r="X783">
            <v>37.19</v>
          </cell>
          <cell r="Y783">
            <v>62.48</v>
          </cell>
          <cell r="Z783">
            <v>1</v>
          </cell>
          <cell r="AA783" t="str">
            <v>p1IV</v>
          </cell>
        </row>
        <row r="784">
          <cell r="A784" t="str">
            <v>1483.1</v>
          </cell>
          <cell r="B784">
            <v>1483</v>
          </cell>
          <cell r="C784">
            <v>1</v>
          </cell>
          <cell r="D784" t="str">
            <v>Ludwiczak Eugeniusz</v>
          </cell>
          <cell r="E784" t="str">
            <v>Murzynowo Leśne    ul. Poznańska 25</v>
          </cell>
          <cell r="F784" t="str">
            <v>63-023 Sulęcinek</v>
          </cell>
          <cell r="G784" t="str">
            <v>Krzykosy</v>
          </cell>
          <cell r="H784" t="str">
            <v>Środa Wlkp</v>
          </cell>
          <cell r="I784" t="str">
            <v>Nietrzanowo</v>
          </cell>
          <cell r="J784" t="str">
            <v>12 b2</v>
          </cell>
          <cell r="K784">
            <v>0.12</v>
          </cell>
          <cell r="L784" t="str">
            <v>r</v>
          </cell>
          <cell r="M784" t="str">
            <v>IV</v>
          </cell>
          <cell r="N784" t="str">
            <v>a</v>
          </cell>
          <cell r="O784" t="str">
            <v>D</v>
          </cell>
          <cell r="Q784" t="str">
            <v>Brodowo</v>
          </cell>
          <cell r="R784" t="str">
            <v>rIVD</v>
          </cell>
          <cell r="S784" t="str">
            <v/>
          </cell>
          <cell r="T784" t="str">
            <v/>
          </cell>
          <cell r="U784" t="str">
            <v/>
          </cell>
          <cell r="V784">
            <v>1.5</v>
          </cell>
          <cell r="W784">
            <v>0.18</v>
          </cell>
          <cell r="X784">
            <v>37.19</v>
          </cell>
          <cell r="Y784">
            <v>6.69</v>
          </cell>
          <cell r="Z784">
            <v>1</v>
          </cell>
          <cell r="AA784" t="str">
            <v>r1IVa</v>
          </cell>
        </row>
        <row r="785">
          <cell r="A785" t="str">
            <v>822.1</v>
          </cell>
          <cell r="B785">
            <v>822</v>
          </cell>
          <cell r="C785">
            <v>1</v>
          </cell>
          <cell r="D785" t="str">
            <v>Koło Łowieckie nr 71</v>
          </cell>
          <cell r="E785" t="str">
            <v>Os.Jagielońskie 31/2</v>
          </cell>
          <cell r="F785" t="str">
            <v>63-000 Środa</v>
          </cell>
          <cell r="G785" t="str">
            <v>Środa</v>
          </cell>
          <cell r="H785" t="str">
            <v>Środa Wlkp</v>
          </cell>
          <cell r="I785" t="str">
            <v>Nietrzanowo</v>
          </cell>
          <cell r="J785" t="str">
            <v>12 h</v>
          </cell>
          <cell r="K785">
            <v>1.28</v>
          </cell>
          <cell r="L785" t="str">
            <v>r</v>
          </cell>
          <cell r="M785" t="str">
            <v>V</v>
          </cell>
          <cell r="O785" t="str">
            <v>E</v>
          </cell>
          <cell r="Q785" t="str">
            <v>Brodowo</v>
          </cell>
          <cell r="R785" t="str">
            <v>rVE</v>
          </cell>
          <cell r="S785" t="str">
            <v/>
          </cell>
          <cell r="T785" t="str">
            <v/>
          </cell>
          <cell r="U785" t="str">
            <v/>
          </cell>
          <cell r="V785">
            <v>1.25</v>
          </cell>
          <cell r="W785">
            <v>1.6</v>
          </cell>
          <cell r="X785">
            <v>37.19</v>
          </cell>
          <cell r="Y785">
            <v>59.5</v>
          </cell>
          <cell r="Z785">
            <v>1</v>
          </cell>
          <cell r="AA785" t="str">
            <v>r1V</v>
          </cell>
        </row>
        <row r="786">
          <cell r="A786" t="str">
            <v>819.1</v>
          </cell>
          <cell r="B786">
            <v>819</v>
          </cell>
          <cell r="C786">
            <v>1</v>
          </cell>
          <cell r="D786" t="str">
            <v>Koło Łowieckie nr 77</v>
          </cell>
          <cell r="E786" t="str">
            <v>ul.Średzka 10</v>
          </cell>
          <cell r="F786" t="str">
            <v>62-322 Orzechowo</v>
          </cell>
          <cell r="G786" t="str">
            <v>Miłosław</v>
          </cell>
          <cell r="H786" t="str">
            <v>Środa Wlkp</v>
          </cell>
          <cell r="I786" t="str">
            <v>Nietrzanowo</v>
          </cell>
          <cell r="J786" t="str">
            <v>9A f</v>
          </cell>
          <cell r="K786">
            <v>1.83</v>
          </cell>
          <cell r="L786" t="str">
            <v>p</v>
          </cell>
          <cell r="M786" t="str">
            <v>V</v>
          </cell>
          <cell r="O786" t="str">
            <v>E</v>
          </cell>
          <cell r="P786" t="str">
            <v>poletko zgryzowe</v>
          </cell>
          <cell r="Q786" t="str">
            <v>Brodowo</v>
          </cell>
          <cell r="R786" t="str">
            <v>pVE</v>
          </cell>
          <cell r="S786" t="str">
            <v/>
          </cell>
          <cell r="T786" t="str">
            <v/>
          </cell>
          <cell r="U786" t="str">
            <v/>
          </cell>
          <cell r="V786">
            <v>0.625</v>
          </cell>
          <cell r="W786">
            <v>0</v>
          </cell>
          <cell r="X786">
            <v>37.19</v>
          </cell>
          <cell r="Y786">
            <v>0</v>
          </cell>
          <cell r="Z786">
            <v>1</v>
          </cell>
          <cell r="AA786" t="str">
            <v>p1V</v>
          </cell>
        </row>
        <row r="787">
          <cell r="A787" t="str">
            <v>1561.1</v>
          </cell>
          <cell r="B787">
            <v>1561</v>
          </cell>
          <cell r="C787">
            <v>1</v>
          </cell>
          <cell r="D787" t="str">
            <v>Woźniak Marek</v>
          </cell>
          <cell r="E787" t="str">
            <v>Murzynowo Leśne 17</v>
          </cell>
          <cell r="F787" t="str">
            <v>63-023 Sulęcinek</v>
          </cell>
          <cell r="G787" t="str">
            <v>Krzykosy</v>
          </cell>
          <cell r="H787" t="str">
            <v>Środa Wlkp</v>
          </cell>
          <cell r="I787" t="str">
            <v>Nietrzanowo</v>
          </cell>
          <cell r="J787" t="str">
            <v>8 c</v>
          </cell>
          <cell r="K787">
            <v>2.1</v>
          </cell>
          <cell r="L787" t="str">
            <v>r</v>
          </cell>
          <cell r="M787" t="str">
            <v>V</v>
          </cell>
          <cell r="O787" t="str">
            <v>D</v>
          </cell>
          <cell r="Q787" t="str">
            <v>Brodowo</v>
          </cell>
          <cell r="R787" t="str">
            <v>rVD</v>
          </cell>
          <cell r="S787" t="str">
            <v/>
          </cell>
          <cell r="T787" t="str">
            <v/>
          </cell>
          <cell r="U787" t="str">
            <v/>
          </cell>
          <cell r="V787">
            <v>1.25</v>
          </cell>
          <cell r="W787">
            <v>2.63</v>
          </cell>
          <cell r="X787">
            <v>37.19</v>
          </cell>
          <cell r="Y787">
            <v>97.81</v>
          </cell>
          <cell r="Z787">
            <v>1</v>
          </cell>
          <cell r="AA787" t="str">
            <v>r1V</v>
          </cell>
        </row>
        <row r="788">
          <cell r="A788" t="str">
            <v>819.1</v>
          </cell>
          <cell r="B788">
            <v>819</v>
          </cell>
          <cell r="C788">
            <v>1</v>
          </cell>
          <cell r="D788" t="str">
            <v>Koło Łowieckie nr 77</v>
          </cell>
          <cell r="E788" t="str">
            <v>ul. Średzka  10</v>
          </cell>
          <cell r="F788" t="str">
            <v>62-322 Orzechowo</v>
          </cell>
          <cell r="G788" t="str">
            <v>Miłosław</v>
          </cell>
          <cell r="H788" t="str">
            <v>Środa Wlkp</v>
          </cell>
          <cell r="I788" t="str">
            <v>Nietrzanowo</v>
          </cell>
          <cell r="J788" t="str">
            <v>8 d</v>
          </cell>
          <cell r="K788">
            <v>0.32</v>
          </cell>
          <cell r="L788" t="str">
            <v>p</v>
          </cell>
          <cell r="M788" t="str">
            <v>VI</v>
          </cell>
          <cell r="O788" t="str">
            <v>E</v>
          </cell>
          <cell r="Q788" t="str">
            <v>Brodowo</v>
          </cell>
          <cell r="R788" t="str">
            <v>pVIE</v>
          </cell>
          <cell r="S788" t="str">
            <v/>
          </cell>
          <cell r="T788" t="str">
            <v/>
          </cell>
          <cell r="U788" t="str">
            <v/>
          </cell>
          <cell r="V788">
            <v>0.5</v>
          </cell>
          <cell r="W788">
            <v>0.16</v>
          </cell>
          <cell r="X788">
            <v>37.19</v>
          </cell>
          <cell r="Y788">
            <v>5.95</v>
          </cell>
          <cell r="Z788">
            <v>1</v>
          </cell>
          <cell r="AA788" t="str">
            <v>p1VI</v>
          </cell>
        </row>
        <row r="789">
          <cell r="A789" t="str">
            <v>819.2</v>
          </cell>
          <cell r="B789">
            <v>819</v>
          </cell>
          <cell r="C789">
            <v>2</v>
          </cell>
          <cell r="D789" t="str">
            <v>Koło Łowieckie nr 77</v>
          </cell>
          <cell r="E789" t="str">
            <v>ul. Średzka  10</v>
          </cell>
          <cell r="F789" t="str">
            <v>62-322 Orzechowo</v>
          </cell>
          <cell r="G789" t="str">
            <v>Miłosław</v>
          </cell>
          <cell r="H789" t="str">
            <v>Środa Wlkp</v>
          </cell>
          <cell r="I789" t="str">
            <v>Nietrzanowo</v>
          </cell>
          <cell r="J789" t="str">
            <v>9A j</v>
          </cell>
          <cell r="K789">
            <v>1.61</v>
          </cell>
          <cell r="L789" t="str">
            <v>r</v>
          </cell>
          <cell r="M789" t="str">
            <v>VI</v>
          </cell>
          <cell r="O789" t="str">
            <v>E</v>
          </cell>
          <cell r="Q789" t="str">
            <v>Brodowo</v>
          </cell>
          <cell r="R789" t="str">
            <v>rVIE</v>
          </cell>
          <cell r="S789" t="str">
            <v/>
          </cell>
          <cell r="T789" t="str">
            <v/>
          </cell>
          <cell r="U789" t="str">
            <v/>
          </cell>
          <cell r="V789">
            <v>1</v>
          </cell>
          <cell r="W789">
            <v>1.61</v>
          </cell>
          <cell r="X789">
            <v>37.19</v>
          </cell>
          <cell r="Y789">
            <v>59.88</v>
          </cell>
          <cell r="Z789">
            <v>1</v>
          </cell>
          <cell r="AA789" t="str">
            <v>r1VI</v>
          </cell>
        </row>
        <row r="790">
          <cell r="A790" t="str">
            <v>1471.1</v>
          </cell>
          <cell r="B790">
            <v>1471</v>
          </cell>
          <cell r="C790">
            <v>1</v>
          </cell>
          <cell r="D790" t="str">
            <v>Kosmowski Henryk</v>
          </cell>
          <cell r="E790" t="str">
            <v>Miąskowo 7</v>
          </cell>
          <cell r="F790" t="str">
            <v>63-023 Sulęcinek</v>
          </cell>
          <cell r="G790" t="str">
            <v>Krzykosy</v>
          </cell>
          <cell r="H790" t="str">
            <v>Środa Wlkp</v>
          </cell>
          <cell r="I790" t="str">
            <v>Nietrzanowo</v>
          </cell>
          <cell r="J790" t="str">
            <v>8 f</v>
          </cell>
          <cell r="K790">
            <v>0.92</v>
          </cell>
          <cell r="L790" t="str">
            <v>p</v>
          </cell>
          <cell r="M790" t="str">
            <v>VI</v>
          </cell>
          <cell r="O790" t="str">
            <v>D</v>
          </cell>
          <cell r="Q790" t="str">
            <v>Brodowo</v>
          </cell>
          <cell r="R790" t="str">
            <v>pVID</v>
          </cell>
          <cell r="S790" t="str">
            <v/>
          </cell>
          <cell r="T790" t="str">
            <v/>
          </cell>
          <cell r="U790" t="str">
            <v/>
          </cell>
          <cell r="V790">
            <v>0.5</v>
          </cell>
          <cell r="W790">
            <v>0.46</v>
          </cell>
          <cell r="X790">
            <v>37.19</v>
          </cell>
          <cell r="Y790">
            <v>17.11</v>
          </cell>
          <cell r="Z790">
            <v>1</v>
          </cell>
          <cell r="AA790" t="str">
            <v>p1VI</v>
          </cell>
        </row>
        <row r="791">
          <cell r="A791" t="str">
            <v>1483.1</v>
          </cell>
          <cell r="B791">
            <v>1483</v>
          </cell>
          <cell r="C791">
            <v>1</v>
          </cell>
          <cell r="D791" t="str">
            <v>Ludwiczak Eugeniusz</v>
          </cell>
          <cell r="E791" t="str">
            <v>Murzynowo Leśne    ul. Poznańska 25</v>
          </cell>
          <cell r="F791" t="str">
            <v>63-023 Sulęcinek</v>
          </cell>
          <cell r="G791" t="str">
            <v>Krzykosy</v>
          </cell>
          <cell r="H791" t="str">
            <v>Środa Wlkp</v>
          </cell>
          <cell r="I791" t="str">
            <v>Nietrzanowo</v>
          </cell>
          <cell r="J791" t="str">
            <v>12 b1</v>
          </cell>
          <cell r="K791">
            <v>1.99</v>
          </cell>
          <cell r="L791" t="str">
            <v>r</v>
          </cell>
          <cell r="M791" t="str">
            <v>VI</v>
          </cell>
          <cell r="O791" t="str">
            <v>D</v>
          </cell>
          <cell r="Q791" t="str">
            <v>Brodowo</v>
          </cell>
          <cell r="R791" t="str">
            <v>rVID</v>
          </cell>
          <cell r="S791" t="str">
            <v/>
          </cell>
          <cell r="T791" t="str">
            <v/>
          </cell>
          <cell r="U791" t="str">
            <v/>
          </cell>
          <cell r="V791">
            <v>1</v>
          </cell>
          <cell r="W791">
            <v>1.99</v>
          </cell>
          <cell r="X791">
            <v>37.19</v>
          </cell>
          <cell r="Y791">
            <v>74.010000000000005</v>
          </cell>
          <cell r="Z791">
            <v>1</v>
          </cell>
          <cell r="AA791" t="str">
            <v>r1VI</v>
          </cell>
        </row>
        <row r="792">
          <cell r="A792" t="str">
            <v>.1</v>
          </cell>
          <cell r="C792">
            <v>1</v>
          </cell>
          <cell r="D792" t="str">
            <v>brak</v>
          </cell>
          <cell r="H792" t="str">
            <v>Środa Wlkp</v>
          </cell>
          <cell r="I792" t="str">
            <v>Winnogóra</v>
          </cell>
          <cell r="J792" t="str">
            <v>44 d</v>
          </cell>
          <cell r="K792">
            <v>0.8</v>
          </cell>
          <cell r="L792" t="str">
            <v>p</v>
          </cell>
          <cell r="M792" t="str">
            <v>IV</v>
          </cell>
          <cell r="O792" t="str">
            <v>F</v>
          </cell>
          <cell r="Q792" t="str">
            <v>Stoki</v>
          </cell>
          <cell r="R792" t="str">
            <v>pIVF</v>
          </cell>
          <cell r="S792">
            <v>1</v>
          </cell>
          <cell r="T792" t="str">
            <v>p1IV</v>
          </cell>
          <cell r="U792">
            <v>0.6</v>
          </cell>
          <cell r="V792">
            <v>0</v>
          </cell>
          <cell r="W792">
            <v>0</v>
          </cell>
          <cell r="X792">
            <v>37.19</v>
          </cell>
          <cell r="Y792">
            <v>0</v>
          </cell>
          <cell r="Z792">
            <v>1</v>
          </cell>
          <cell r="AA792" t="str">
            <v>p1IV</v>
          </cell>
        </row>
        <row r="793">
          <cell r="A793" t="str">
            <v>.2</v>
          </cell>
          <cell r="C793">
            <v>2</v>
          </cell>
          <cell r="D793" t="str">
            <v>brak</v>
          </cell>
          <cell r="H793" t="str">
            <v>Środa Wlkp</v>
          </cell>
          <cell r="I793" t="str">
            <v>Winnogóra</v>
          </cell>
          <cell r="J793" t="str">
            <v>44 g</v>
          </cell>
          <cell r="K793">
            <v>0.23</v>
          </cell>
          <cell r="L793" t="str">
            <v>r</v>
          </cell>
          <cell r="M793" t="str">
            <v>IV</v>
          </cell>
          <cell r="N793" t="str">
            <v>a</v>
          </cell>
          <cell r="O793" t="str">
            <v>F</v>
          </cell>
          <cell r="Q793" t="str">
            <v>Stoki</v>
          </cell>
          <cell r="R793" t="str">
            <v>rIVF</v>
          </cell>
          <cell r="S793">
            <v>1</v>
          </cell>
          <cell r="T793" t="str">
            <v>r1IVa</v>
          </cell>
          <cell r="U793">
            <v>0.25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</v>
          </cell>
          <cell r="AA793" t="str">
            <v>r1IVa</v>
          </cell>
        </row>
        <row r="794">
          <cell r="A794" t="str">
            <v>.3</v>
          </cell>
          <cell r="C794">
            <v>3</v>
          </cell>
          <cell r="D794" t="str">
            <v>brak</v>
          </cell>
          <cell r="H794" t="str">
            <v>Środa Wlkp</v>
          </cell>
          <cell r="I794" t="str">
            <v>Winnogóra</v>
          </cell>
          <cell r="J794" t="str">
            <v>43 h</v>
          </cell>
          <cell r="K794">
            <v>0.28999999999999998</v>
          </cell>
          <cell r="L794" t="str">
            <v>s</v>
          </cell>
          <cell r="M794" t="str">
            <v>IV</v>
          </cell>
          <cell r="N794" t="str">
            <v>b</v>
          </cell>
          <cell r="O794" t="str">
            <v>F</v>
          </cell>
          <cell r="Q794" t="str">
            <v>Stoki</v>
          </cell>
          <cell r="R794" t="str">
            <v>sIVF</v>
          </cell>
          <cell r="S794">
            <v>1</v>
          </cell>
          <cell r="T794" t="str">
            <v>s1IVb</v>
          </cell>
          <cell r="U794">
            <v>0.23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1</v>
          </cell>
          <cell r="AA794" t="str">
            <v>s1IVb</v>
          </cell>
        </row>
        <row r="795">
          <cell r="A795" t="str">
            <v>1858.1</v>
          </cell>
          <cell r="B795">
            <v>1858</v>
          </cell>
          <cell r="C795">
            <v>1</v>
          </cell>
          <cell r="D795" t="str">
            <v>IOR Poznań Doświadczalny Obwód Łowiecki Nr 110</v>
          </cell>
          <cell r="E795" t="str">
            <v>ul. Miczurina 20</v>
          </cell>
          <cell r="F795" t="str">
            <v>60-318 Poznań</v>
          </cell>
          <cell r="G795" t="str">
            <v>Poznań</v>
          </cell>
          <cell r="H795" t="str">
            <v>Środa Wlkp</v>
          </cell>
          <cell r="I795" t="str">
            <v>Winnogóra</v>
          </cell>
          <cell r="J795" t="str">
            <v>44 b</v>
          </cell>
          <cell r="K795">
            <v>0.91</v>
          </cell>
          <cell r="L795" t="str">
            <v>r</v>
          </cell>
          <cell r="M795" t="str">
            <v>IV</v>
          </cell>
          <cell r="N795" t="str">
            <v>a</v>
          </cell>
          <cell r="O795" t="str">
            <v>E</v>
          </cell>
          <cell r="Q795" t="str">
            <v>Stoki</v>
          </cell>
          <cell r="R795" t="str">
            <v>rIVE</v>
          </cell>
          <cell r="S795" t="str">
            <v/>
          </cell>
          <cell r="T795" t="str">
            <v/>
          </cell>
          <cell r="U795" t="str">
            <v/>
          </cell>
          <cell r="V795">
            <v>1.5</v>
          </cell>
          <cell r="W795">
            <v>1.37</v>
          </cell>
          <cell r="X795">
            <v>37.19</v>
          </cell>
          <cell r="Y795">
            <v>50.95</v>
          </cell>
          <cell r="Z795">
            <v>1</v>
          </cell>
          <cell r="AA795" t="str">
            <v>r1IVa</v>
          </cell>
        </row>
        <row r="796">
          <cell r="A796" t="str">
            <v>1858.2</v>
          </cell>
          <cell r="B796">
            <v>1858</v>
          </cell>
          <cell r="C796">
            <v>2</v>
          </cell>
          <cell r="D796" t="str">
            <v>IOR Poznań Doświadczalny Obwód Łowiecki Nr 110</v>
          </cell>
          <cell r="E796" t="str">
            <v>ul. Miczurina 20</v>
          </cell>
          <cell r="F796" t="str">
            <v>60-318 Poznań</v>
          </cell>
          <cell r="G796" t="str">
            <v>Poznań</v>
          </cell>
          <cell r="H796" t="str">
            <v>Środa Wlkp</v>
          </cell>
          <cell r="I796" t="str">
            <v>Winnogóra</v>
          </cell>
          <cell r="J796" t="str">
            <v>44 b</v>
          </cell>
          <cell r="K796">
            <v>0.1</v>
          </cell>
          <cell r="L796" t="str">
            <v>r</v>
          </cell>
          <cell r="M796" t="str">
            <v>IV</v>
          </cell>
          <cell r="N796" t="str">
            <v>a</v>
          </cell>
          <cell r="O796" t="str">
            <v>E</v>
          </cell>
          <cell r="Q796" t="str">
            <v>Stoki</v>
          </cell>
          <cell r="R796" t="str">
            <v>rIVE</v>
          </cell>
          <cell r="S796" t="str">
            <v/>
          </cell>
          <cell r="T796" t="str">
            <v/>
          </cell>
          <cell r="U796" t="str">
            <v/>
          </cell>
          <cell r="V796">
            <v>1.5</v>
          </cell>
          <cell r="W796">
            <v>0.15</v>
          </cell>
          <cell r="X796">
            <v>37.19</v>
          </cell>
          <cell r="Y796">
            <v>5.58</v>
          </cell>
          <cell r="Z796">
            <v>1</v>
          </cell>
          <cell r="AA796" t="str">
            <v>r1IVa</v>
          </cell>
        </row>
        <row r="797">
          <cell r="A797" t="str">
            <v>1882.1</v>
          </cell>
          <cell r="B797">
            <v>1882</v>
          </cell>
          <cell r="C797">
            <v>1</v>
          </cell>
          <cell r="D797" t="str">
            <v>Wawrzyniak Michał</v>
          </cell>
          <cell r="E797" t="str">
            <v xml:space="preserve">Winnagóra  </v>
          </cell>
          <cell r="F797" t="str">
            <v>62-320 Miłosław</v>
          </cell>
          <cell r="G797" t="str">
            <v>Środa</v>
          </cell>
          <cell r="H797" t="str">
            <v>Środa Wlkp</v>
          </cell>
          <cell r="I797" t="str">
            <v>Winnogóra</v>
          </cell>
          <cell r="J797" t="str">
            <v>41 a</v>
          </cell>
          <cell r="K797">
            <v>1.05</v>
          </cell>
          <cell r="L797" t="str">
            <v>ł</v>
          </cell>
          <cell r="M797" t="str">
            <v>IV</v>
          </cell>
          <cell r="O797" t="str">
            <v>D</v>
          </cell>
          <cell r="Q797" t="str">
            <v>Stoki</v>
          </cell>
          <cell r="R797" t="str">
            <v>łIVD</v>
          </cell>
          <cell r="S797" t="str">
            <v/>
          </cell>
          <cell r="T797" t="str">
            <v/>
          </cell>
          <cell r="U797" t="str">
            <v/>
          </cell>
          <cell r="V797">
            <v>1.5</v>
          </cell>
          <cell r="W797">
            <v>1.58</v>
          </cell>
          <cell r="X797">
            <v>37.19</v>
          </cell>
          <cell r="Y797">
            <v>58.76</v>
          </cell>
          <cell r="Z797">
            <v>1</v>
          </cell>
          <cell r="AA797" t="str">
            <v>ł1IV</v>
          </cell>
        </row>
        <row r="798">
          <cell r="A798" t="str">
            <v>1882.2</v>
          </cell>
          <cell r="B798">
            <v>1882</v>
          </cell>
          <cell r="C798">
            <v>2</v>
          </cell>
          <cell r="D798" t="str">
            <v>Wawrzyniak Michał</v>
          </cell>
          <cell r="E798" t="str">
            <v xml:space="preserve">Winnagóra  </v>
          </cell>
          <cell r="F798" t="str">
            <v>62-320 Miłosław</v>
          </cell>
          <cell r="G798" t="str">
            <v>Środa</v>
          </cell>
          <cell r="H798" t="str">
            <v>Środa Wlkp</v>
          </cell>
          <cell r="I798" t="str">
            <v>Winnogóra</v>
          </cell>
          <cell r="J798" t="str">
            <v>41 f</v>
          </cell>
          <cell r="K798">
            <v>1.32</v>
          </cell>
          <cell r="L798" t="str">
            <v>ł</v>
          </cell>
          <cell r="M798" t="str">
            <v>IV</v>
          </cell>
          <cell r="O798" t="str">
            <v>D</v>
          </cell>
          <cell r="Q798" t="str">
            <v>Stoki</v>
          </cell>
          <cell r="R798" t="str">
            <v>łIVD</v>
          </cell>
          <cell r="S798" t="str">
            <v/>
          </cell>
          <cell r="T798" t="str">
            <v/>
          </cell>
          <cell r="U798" t="str">
            <v/>
          </cell>
          <cell r="V798">
            <v>1.5</v>
          </cell>
          <cell r="W798">
            <v>1.98</v>
          </cell>
          <cell r="X798">
            <v>37.19</v>
          </cell>
          <cell r="Y798">
            <v>73.64</v>
          </cell>
          <cell r="Z798">
            <v>1</v>
          </cell>
          <cell r="AA798" t="str">
            <v>ł1IV</v>
          </cell>
        </row>
        <row r="799">
          <cell r="A799" t="str">
            <v>1882.3</v>
          </cell>
          <cell r="B799">
            <v>1882</v>
          </cell>
          <cell r="C799">
            <v>3</v>
          </cell>
          <cell r="D799" t="str">
            <v>Wawrzyniak Michał</v>
          </cell>
          <cell r="E799" t="str">
            <v xml:space="preserve">Winnagóra  </v>
          </cell>
          <cell r="F799" t="str">
            <v>62-320 Miłosław</v>
          </cell>
          <cell r="G799" t="str">
            <v>Środa</v>
          </cell>
          <cell r="H799" t="str">
            <v>Środa Wlkp</v>
          </cell>
          <cell r="I799" t="str">
            <v>Winnogóra</v>
          </cell>
          <cell r="J799" t="str">
            <v>46 f</v>
          </cell>
          <cell r="K799">
            <v>0.52</v>
          </cell>
          <cell r="L799" t="str">
            <v>p</v>
          </cell>
          <cell r="M799" t="str">
            <v>IV</v>
          </cell>
          <cell r="O799" t="str">
            <v>D</v>
          </cell>
          <cell r="Q799" t="str">
            <v>Stoki</v>
          </cell>
          <cell r="R799" t="str">
            <v>pIVD</v>
          </cell>
          <cell r="S799" t="str">
            <v/>
          </cell>
          <cell r="T799" t="str">
            <v/>
          </cell>
          <cell r="U799" t="str">
            <v/>
          </cell>
          <cell r="V799">
            <v>0.75</v>
          </cell>
          <cell r="W799">
            <v>0.39</v>
          </cell>
          <cell r="X799">
            <v>37.19</v>
          </cell>
          <cell r="Y799">
            <v>14.5</v>
          </cell>
          <cell r="Z799">
            <v>1</v>
          </cell>
          <cell r="AA799" t="str">
            <v>p1IV</v>
          </cell>
        </row>
        <row r="800">
          <cell r="A800" t="str">
            <v>1882.4</v>
          </cell>
          <cell r="B800">
            <v>1882</v>
          </cell>
          <cell r="C800">
            <v>4</v>
          </cell>
          <cell r="D800" t="str">
            <v>Wawrzyniak Michał</v>
          </cell>
          <cell r="E800" t="str">
            <v xml:space="preserve">Winnagóra  </v>
          </cell>
          <cell r="F800" t="str">
            <v>62-320 Miłosław</v>
          </cell>
          <cell r="G800" t="str">
            <v>Środa</v>
          </cell>
          <cell r="H800" t="str">
            <v>Środa Wlkp</v>
          </cell>
          <cell r="I800" t="str">
            <v>Winnogóra</v>
          </cell>
          <cell r="J800" t="str">
            <v>43 j</v>
          </cell>
          <cell r="K800">
            <v>0.15</v>
          </cell>
          <cell r="L800" t="str">
            <v>r</v>
          </cell>
          <cell r="M800" t="str">
            <v>IV</v>
          </cell>
          <cell r="N800" t="str">
            <v>a</v>
          </cell>
          <cell r="O800" t="str">
            <v>D</v>
          </cell>
          <cell r="Q800" t="str">
            <v>Stoki</v>
          </cell>
          <cell r="R800" t="str">
            <v>rIVD</v>
          </cell>
          <cell r="S800" t="str">
            <v/>
          </cell>
          <cell r="T800" t="str">
            <v/>
          </cell>
          <cell r="U800" t="str">
            <v/>
          </cell>
          <cell r="V800">
            <v>1.5</v>
          </cell>
          <cell r="W800">
            <v>0.23</v>
          </cell>
          <cell r="X800">
            <v>37.19</v>
          </cell>
          <cell r="Y800">
            <v>8.5500000000000007</v>
          </cell>
          <cell r="Z800">
            <v>1</v>
          </cell>
          <cell r="AA800" t="str">
            <v>r1IVa</v>
          </cell>
        </row>
        <row r="801">
          <cell r="A801" t="str">
            <v>1456.1</v>
          </cell>
          <cell r="B801">
            <v>1456</v>
          </cell>
          <cell r="C801">
            <v>1</v>
          </cell>
          <cell r="D801" t="str">
            <v>Jądrzak  Stefan</v>
          </cell>
          <cell r="E801" t="str">
            <v>Czarnotki 19</v>
          </cell>
          <cell r="F801" t="str">
            <v>63-020 Zaniemyśl</v>
          </cell>
          <cell r="G801" t="str">
            <v>Zaniemyśl</v>
          </cell>
          <cell r="H801" t="str">
            <v>Zaniemyśl</v>
          </cell>
          <cell r="I801" t="str">
            <v>Czarnotki</v>
          </cell>
          <cell r="J801" t="str">
            <v>162 t</v>
          </cell>
          <cell r="K801">
            <v>0.39</v>
          </cell>
          <cell r="L801" t="str">
            <v>ł</v>
          </cell>
          <cell r="M801" t="str">
            <v>V</v>
          </cell>
          <cell r="O801" t="str">
            <v>D</v>
          </cell>
          <cell r="Q801" t="str">
            <v>Lubonieczek</v>
          </cell>
          <cell r="R801" t="str">
            <v>łVD</v>
          </cell>
          <cell r="S801" t="str">
            <v/>
          </cell>
          <cell r="T801" t="str">
            <v/>
          </cell>
          <cell r="U801" t="str">
            <v/>
          </cell>
          <cell r="V801">
            <v>1.25</v>
          </cell>
          <cell r="W801">
            <v>0.49</v>
          </cell>
          <cell r="X801">
            <v>37.19</v>
          </cell>
          <cell r="Y801">
            <v>18.22</v>
          </cell>
          <cell r="Z801">
            <v>1</v>
          </cell>
          <cell r="AA801" t="str">
            <v>ł1V</v>
          </cell>
        </row>
        <row r="802">
          <cell r="A802" t="str">
            <v>1456.2</v>
          </cell>
          <cell r="B802">
            <v>1456</v>
          </cell>
          <cell r="C802">
            <v>2</v>
          </cell>
          <cell r="D802" t="str">
            <v>Jądrzak  Stefan</v>
          </cell>
          <cell r="E802" t="str">
            <v>Czarnotki 19</v>
          </cell>
          <cell r="F802" t="str">
            <v>63-020 Zaniemyśl</v>
          </cell>
          <cell r="G802" t="str">
            <v>Zaniemyśl</v>
          </cell>
          <cell r="H802" t="str">
            <v>Zaniemyśl</v>
          </cell>
          <cell r="I802" t="str">
            <v>Czarnotki</v>
          </cell>
          <cell r="J802" t="str">
            <v>162 x</v>
          </cell>
          <cell r="K802">
            <v>0.78</v>
          </cell>
          <cell r="L802" t="str">
            <v>p</v>
          </cell>
          <cell r="M802" t="str">
            <v>V</v>
          </cell>
          <cell r="O802" t="str">
            <v>D</v>
          </cell>
          <cell r="Q802" t="str">
            <v>Lubonieczek</v>
          </cell>
          <cell r="R802" t="str">
            <v>pVD</v>
          </cell>
          <cell r="S802" t="str">
            <v/>
          </cell>
          <cell r="T802" t="str">
            <v/>
          </cell>
          <cell r="U802" t="str">
            <v/>
          </cell>
          <cell r="V802">
            <v>0.625</v>
          </cell>
          <cell r="W802">
            <v>0.49</v>
          </cell>
          <cell r="X802">
            <v>37.19</v>
          </cell>
          <cell r="Y802">
            <v>18.22</v>
          </cell>
          <cell r="Z802">
            <v>1</v>
          </cell>
          <cell r="AA802" t="str">
            <v>p1V</v>
          </cell>
        </row>
        <row r="803">
          <cell r="A803" t="str">
            <v>826.1</v>
          </cell>
          <cell r="B803">
            <v>826</v>
          </cell>
          <cell r="C803">
            <v>1</v>
          </cell>
          <cell r="D803" t="str">
            <v>Koło Łowieckie nr 72</v>
          </cell>
          <cell r="E803" t="str">
            <v>ul. Topolowa 5</v>
          </cell>
          <cell r="F803" t="str">
            <v>63-020 Zaniemyśl</v>
          </cell>
          <cell r="G803" t="str">
            <v>Zaniemyśl</v>
          </cell>
          <cell r="H803" t="str">
            <v>Zaniemyśl</v>
          </cell>
          <cell r="I803" t="str">
            <v>Czarnotki</v>
          </cell>
          <cell r="J803" t="str">
            <v>161 l</v>
          </cell>
          <cell r="K803">
            <v>1.65</v>
          </cell>
          <cell r="L803" t="str">
            <v>p</v>
          </cell>
          <cell r="M803" t="str">
            <v>V</v>
          </cell>
          <cell r="O803" t="str">
            <v>E</v>
          </cell>
          <cell r="Q803" t="str">
            <v>Lubonieczek</v>
          </cell>
          <cell r="R803" t="str">
            <v>pVE</v>
          </cell>
          <cell r="S803" t="str">
            <v/>
          </cell>
          <cell r="T803" t="str">
            <v/>
          </cell>
          <cell r="U803" t="str">
            <v/>
          </cell>
          <cell r="V803">
            <v>0.625</v>
          </cell>
          <cell r="W803">
            <v>1.03</v>
          </cell>
          <cell r="X803">
            <v>37.19</v>
          </cell>
          <cell r="Y803">
            <v>38.31</v>
          </cell>
          <cell r="Z803">
            <v>1</v>
          </cell>
          <cell r="AA803" t="str">
            <v>p1V</v>
          </cell>
        </row>
        <row r="804">
          <cell r="A804" t="str">
            <v>655.1</v>
          </cell>
          <cell r="B804">
            <v>655</v>
          </cell>
          <cell r="C804">
            <v>1</v>
          </cell>
          <cell r="D804" t="str">
            <v>Marciniak Adam</v>
          </cell>
          <cell r="E804" t="str">
            <v>Czarnotki 11</v>
          </cell>
          <cell r="F804" t="str">
            <v>63-020 Zaniemyśl</v>
          </cell>
          <cell r="G804" t="str">
            <v>Zaniemyśl</v>
          </cell>
          <cell r="H804" t="str">
            <v>Zaniemyśl</v>
          </cell>
          <cell r="I804" t="str">
            <v>Czarnotki</v>
          </cell>
          <cell r="J804" t="str">
            <v>161 o</v>
          </cell>
          <cell r="K804">
            <v>0.15</v>
          </cell>
          <cell r="L804" t="str">
            <v>ł</v>
          </cell>
          <cell r="M804" t="str">
            <v>V</v>
          </cell>
          <cell r="O804" t="str">
            <v>A</v>
          </cell>
          <cell r="Q804" t="str">
            <v>Lubonieczek</v>
          </cell>
          <cell r="R804" t="str">
            <v>łVA</v>
          </cell>
          <cell r="S804">
            <v>1</v>
          </cell>
          <cell r="T804" t="str">
            <v>ł1V</v>
          </cell>
          <cell r="U804">
            <v>0.03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 t="str">
            <v>ł1V</v>
          </cell>
        </row>
        <row r="805">
          <cell r="A805" t="str">
            <v>655.2</v>
          </cell>
          <cell r="B805">
            <v>655</v>
          </cell>
          <cell r="C805">
            <v>2</v>
          </cell>
          <cell r="D805" t="str">
            <v>Marciniak Adam</v>
          </cell>
          <cell r="E805" t="str">
            <v>Czarnotki 11</v>
          </cell>
          <cell r="F805" t="str">
            <v>63-020 Zaniemyśl</v>
          </cell>
          <cell r="G805" t="str">
            <v>Zaniemyśl</v>
          </cell>
          <cell r="H805" t="str">
            <v>Zaniemyśl</v>
          </cell>
          <cell r="I805" t="str">
            <v>Czarnotki</v>
          </cell>
          <cell r="J805" t="str">
            <v>161 r</v>
          </cell>
          <cell r="K805">
            <v>0.27</v>
          </cell>
          <cell r="L805" t="str">
            <v>r</v>
          </cell>
          <cell r="M805" t="str">
            <v>V</v>
          </cell>
          <cell r="O805" t="str">
            <v>A</v>
          </cell>
          <cell r="Q805" t="str">
            <v>Lubonieczek</v>
          </cell>
          <cell r="R805" t="str">
            <v>rVA</v>
          </cell>
          <cell r="S805">
            <v>1</v>
          </cell>
          <cell r="T805" t="str">
            <v>r1V</v>
          </cell>
          <cell r="U805">
            <v>0.09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1</v>
          </cell>
          <cell r="AA805" t="str">
            <v>r1V</v>
          </cell>
        </row>
        <row r="806">
          <cell r="A806" t="str">
            <v>1515.1</v>
          </cell>
          <cell r="B806">
            <v>1515</v>
          </cell>
          <cell r="C806">
            <v>1</v>
          </cell>
          <cell r="D806" t="str">
            <v>Plebański Władysław</v>
          </cell>
          <cell r="E806" t="str">
            <v>Czarnotki 24</v>
          </cell>
          <cell r="F806" t="str">
            <v>63-020 Zaniemyśl</v>
          </cell>
          <cell r="G806" t="str">
            <v>Zaniemyśl</v>
          </cell>
          <cell r="H806" t="str">
            <v>Zaniemyśl</v>
          </cell>
          <cell r="I806" t="str">
            <v>Czarnotki</v>
          </cell>
          <cell r="J806" t="str">
            <v>161 l</v>
          </cell>
          <cell r="K806">
            <v>1.66</v>
          </cell>
          <cell r="L806" t="str">
            <v>p</v>
          </cell>
          <cell r="M806" t="str">
            <v>V</v>
          </cell>
          <cell r="O806" t="str">
            <v>D</v>
          </cell>
          <cell r="Q806" t="str">
            <v>Lubonieczek</v>
          </cell>
          <cell r="R806" t="str">
            <v>pVD</v>
          </cell>
          <cell r="S806" t="str">
            <v/>
          </cell>
          <cell r="T806" t="str">
            <v/>
          </cell>
          <cell r="U806" t="str">
            <v/>
          </cell>
          <cell r="V806">
            <v>0.625</v>
          </cell>
          <cell r="W806">
            <v>1.04</v>
          </cell>
          <cell r="X806">
            <v>37.19</v>
          </cell>
          <cell r="Y806">
            <v>38.68</v>
          </cell>
          <cell r="Z806">
            <v>1</v>
          </cell>
          <cell r="AA806" t="str">
            <v>p1V</v>
          </cell>
        </row>
        <row r="807">
          <cell r="A807" t="str">
            <v>655.1</v>
          </cell>
          <cell r="B807">
            <v>655</v>
          </cell>
          <cell r="C807">
            <v>1</v>
          </cell>
          <cell r="D807" t="str">
            <v>Marciniak Adam</v>
          </cell>
          <cell r="E807" t="str">
            <v>Czarnotki 11</v>
          </cell>
          <cell r="F807" t="str">
            <v>63-020 Zaniemyśl</v>
          </cell>
          <cell r="G807" t="str">
            <v>Zaniemyśl</v>
          </cell>
          <cell r="H807" t="str">
            <v>Zaniemyśl</v>
          </cell>
          <cell r="I807" t="str">
            <v>Czarnotki</v>
          </cell>
          <cell r="J807" t="str">
            <v>161 n</v>
          </cell>
          <cell r="K807">
            <v>0.05</v>
          </cell>
          <cell r="L807" t="str">
            <v>p</v>
          </cell>
          <cell r="M807" t="str">
            <v>VI</v>
          </cell>
          <cell r="O807" t="str">
            <v>B</v>
          </cell>
          <cell r="Q807" t="str">
            <v>Lubonieczek</v>
          </cell>
          <cell r="R807" t="str">
            <v>pVIB</v>
          </cell>
          <cell r="S807" t="str">
            <v/>
          </cell>
          <cell r="T807" t="str">
            <v/>
          </cell>
          <cell r="U807" t="str">
            <v/>
          </cell>
          <cell r="V807">
            <v>0</v>
          </cell>
          <cell r="W807">
            <v>0</v>
          </cell>
          <cell r="X807">
            <v>37.19</v>
          </cell>
          <cell r="Y807">
            <v>0</v>
          </cell>
          <cell r="Z807">
            <v>1</v>
          </cell>
          <cell r="AA807" t="str">
            <v>p1VI</v>
          </cell>
        </row>
        <row r="808">
          <cell r="A808" t="str">
            <v>655.2</v>
          </cell>
          <cell r="B808">
            <v>655</v>
          </cell>
          <cell r="C808">
            <v>2</v>
          </cell>
          <cell r="D808" t="str">
            <v>Marciniak Adam</v>
          </cell>
          <cell r="E808" t="str">
            <v>Czarnotki 11</v>
          </cell>
          <cell r="F808" t="str">
            <v>63-020 Zaniemyśl</v>
          </cell>
          <cell r="G808" t="str">
            <v>Zaniemyśl</v>
          </cell>
          <cell r="H808" t="str">
            <v>Zaniemyśl</v>
          </cell>
          <cell r="I808" t="str">
            <v>Czarnotki</v>
          </cell>
          <cell r="J808" t="str">
            <v>161 p</v>
          </cell>
          <cell r="K808">
            <v>0.12</v>
          </cell>
          <cell r="L808" t="str">
            <v>p</v>
          </cell>
          <cell r="M808" t="str">
            <v>VI</v>
          </cell>
          <cell r="O808" t="str">
            <v>B</v>
          </cell>
          <cell r="Q808" t="str">
            <v>Lubonieczek</v>
          </cell>
          <cell r="R808" t="str">
            <v>pVIB</v>
          </cell>
          <cell r="S808" t="str">
            <v/>
          </cell>
          <cell r="T808" t="str">
            <v/>
          </cell>
          <cell r="U808" t="str">
            <v/>
          </cell>
          <cell r="V808">
            <v>0</v>
          </cell>
          <cell r="W808">
            <v>0</v>
          </cell>
          <cell r="X808">
            <v>37.19</v>
          </cell>
          <cell r="Y808">
            <v>0</v>
          </cell>
          <cell r="Z808">
            <v>1</v>
          </cell>
          <cell r="AA808" t="str">
            <v>p1VI</v>
          </cell>
        </row>
        <row r="809">
          <cell r="A809" t="str">
            <v>655.3</v>
          </cell>
          <cell r="B809">
            <v>655</v>
          </cell>
          <cell r="C809">
            <v>3</v>
          </cell>
          <cell r="D809" t="str">
            <v>Marciniak Adam</v>
          </cell>
          <cell r="E809" t="str">
            <v>Czarnotki 11</v>
          </cell>
          <cell r="F809" t="str">
            <v>63-020 Zaniemyśl</v>
          </cell>
          <cell r="G809" t="str">
            <v>Zaniemyśl</v>
          </cell>
          <cell r="H809" t="str">
            <v>Zaniemyśl</v>
          </cell>
          <cell r="I809" t="str">
            <v>Czarnotki</v>
          </cell>
          <cell r="J809" t="str">
            <v>161 s</v>
          </cell>
          <cell r="K809">
            <v>0.24</v>
          </cell>
          <cell r="L809" t="str">
            <v>r</v>
          </cell>
          <cell r="M809" t="str">
            <v>VI</v>
          </cell>
          <cell r="O809" t="str">
            <v>A</v>
          </cell>
          <cell r="Q809" t="str">
            <v>Lubonieczek</v>
          </cell>
          <cell r="R809" t="str">
            <v>rVIA</v>
          </cell>
          <cell r="S809">
            <v>1</v>
          </cell>
          <cell r="T809" t="str">
            <v>r1VI</v>
          </cell>
          <cell r="U809">
            <v>0.05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1</v>
          </cell>
          <cell r="AA809" t="str">
            <v>r1VI</v>
          </cell>
        </row>
        <row r="810">
          <cell r="A810" t="str">
            <v>655.4</v>
          </cell>
          <cell r="B810">
            <v>655</v>
          </cell>
          <cell r="C810">
            <v>4</v>
          </cell>
          <cell r="D810" t="str">
            <v>Marciniak Adam</v>
          </cell>
          <cell r="E810" t="str">
            <v>Czarnotki 11</v>
          </cell>
          <cell r="F810" t="str">
            <v>63-020 Zaniemyśl</v>
          </cell>
          <cell r="G810" t="str">
            <v>Zaniemyśl</v>
          </cell>
          <cell r="H810" t="str">
            <v>Zaniemyśl</v>
          </cell>
          <cell r="I810" t="str">
            <v>Czarnotki</v>
          </cell>
          <cell r="J810" t="str">
            <v>161 t</v>
          </cell>
          <cell r="K810">
            <v>0.15</v>
          </cell>
          <cell r="L810" t="str">
            <v>s</v>
          </cell>
          <cell r="M810" t="str">
            <v>VI</v>
          </cell>
          <cell r="O810" t="str">
            <v>A</v>
          </cell>
          <cell r="Q810" t="str">
            <v>Lubonieczek</v>
          </cell>
          <cell r="R810" t="str">
            <v>sVIA</v>
          </cell>
          <cell r="S810">
            <v>1</v>
          </cell>
          <cell r="T810" t="str">
            <v>s1VI</v>
          </cell>
          <cell r="U810">
            <v>0.03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1</v>
          </cell>
          <cell r="AA810" t="str">
            <v>s1VI</v>
          </cell>
        </row>
        <row r="811">
          <cell r="A811" t="str">
            <v>1455.1</v>
          </cell>
          <cell r="B811">
            <v>1455</v>
          </cell>
          <cell r="C811">
            <v>1</v>
          </cell>
          <cell r="D811" t="str">
            <v>Jaworski Arkadiusz</v>
          </cell>
          <cell r="E811" t="str">
            <v>Kępa Wielka 10</v>
          </cell>
          <cell r="F811" t="str">
            <v>63-020 Zaniemyśl</v>
          </cell>
          <cell r="G811" t="str">
            <v>Zaniemyśl</v>
          </cell>
          <cell r="H811" t="str">
            <v>Zaniemyśl</v>
          </cell>
          <cell r="I811" t="str">
            <v>Kępa Wielka</v>
          </cell>
          <cell r="J811" t="str">
            <v>194 i</v>
          </cell>
          <cell r="K811">
            <v>1.1599999999999999</v>
          </cell>
          <cell r="L811" t="str">
            <v>r</v>
          </cell>
          <cell r="M811" t="str">
            <v>IV</v>
          </cell>
          <cell r="N811" t="str">
            <v>b</v>
          </cell>
          <cell r="O811" t="str">
            <v>D</v>
          </cell>
          <cell r="Q811" t="str">
            <v>Lubonieczek</v>
          </cell>
          <cell r="R811" t="str">
            <v>rIVD</v>
          </cell>
          <cell r="S811" t="str">
            <v/>
          </cell>
          <cell r="T811" t="str">
            <v/>
          </cell>
          <cell r="U811" t="str">
            <v/>
          </cell>
          <cell r="V811">
            <v>1.5</v>
          </cell>
          <cell r="W811">
            <v>1.74</v>
          </cell>
          <cell r="X811">
            <v>37.19</v>
          </cell>
          <cell r="Y811">
            <v>64.709999999999994</v>
          </cell>
          <cell r="Z811">
            <v>1</v>
          </cell>
          <cell r="AA811" t="str">
            <v>r1IVb</v>
          </cell>
        </row>
        <row r="812">
          <cell r="A812" t="str">
            <v>586.1</v>
          </cell>
          <cell r="B812">
            <v>586</v>
          </cell>
          <cell r="C812">
            <v>1</v>
          </cell>
          <cell r="D812" t="str">
            <v>Czerniejewski Jacek</v>
          </cell>
          <cell r="E812" t="str">
            <v>ul. Podgórna 6</v>
          </cell>
          <cell r="F812" t="str">
            <v>63-023 Sulęcinek</v>
          </cell>
          <cell r="G812" t="str">
            <v>Krzykosy</v>
          </cell>
          <cell r="H812" t="str">
            <v>Zaniemyśl</v>
          </cell>
          <cell r="I812" t="str">
            <v>Kępa Wielka</v>
          </cell>
          <cell r="J812" t="str">
            <v>166 c</v>
          </cell>
          <cell r="K812">
            <v>1.46</v>
          </cell>
          <cell r="L812" t="str">
            <v>p</v>
          </cell>
          <cell r="M812" t="str">
            <v>V</v>
          </cell>
          <cell r="O812" t="str">
            <v>B</v>
          </cell>
          <cell r="Q812" t="str">
            <v>Lubonieczek</v>
          </cell>
          <cell r="R812" t="str">
            <v>pVB</v>
          </cell>
          <cell r="S812" t="str">
            <v/>
          </cell>
          <cell r="T812" t="str">
            <v/>
          </cell>
          <cell r="U812" t="str">
            <v/>
          </cell>
          <cell r="V812">
            <v>0</v>
          </cell>
          <cell r="W812">
            <v>0</v>
          </cell>
          <cell r="X812">
            <v>37.19</v>
          </cell>
          <cell r="Y812">
            <v>0</v>
          </cell>
          <cell r="Z812">
            <v>1</v>
          </cell>
          <cell r="AA812" t="str">
            <v>p1V</v>
          </cell>
        </row>
        <row r="813">
          <cell r="A813" t="str">
            <v>1455.1</v>
          </cell>
          <cell r="B813">
            <v>1455</v>
          </cell>
          <cell r="C813">
            <v>1</v>
          </cell>
          <cell r="D813" t="str">
            <v>Jaworski Arkadiusz</v>
          </cell>
          <cell r="E813" t="str">
            <v>Kępa Wielka 10</v>
          </cell>
          <cell r="F813" t="str">
            <v>63-020 Zaniemyśl</v>
          </cell>
          <cell r="G813" t="str">
            <v>Zaniemyśl</v>
          </cell>
          <cell r="H813" t="str">
            <v>Zaniemyśl</v>
          </cell>
          <cell r="I813" t="str">
            <v>Kępa Wielka</v>
          </cell>
          <cell r="J813" t="str">
            <v>168 f</v>
          </cell>
          <cell r="K813">
            <v>2</v>
          </cell>
          <cell r="L813" t="str">
            <v>ł</v>
          </cell>
          <cell r="M813" t="str">
            <v>V</v>
          </cell>
          <cell r="O813" t="str">
            <v>D</v>
          </cell>
          <cell r="Q813" t="str">
            <v>Lubonieczek</v>
          </cell>
          <cell r="R813" t="str">
            <v>łVD</v>
          </cell>
          <cell r="S813" t="str">
            <v/>
          </cell>
          <cell r="T813" t="str">
            <v/>
          </cell>
          <cell r="U813" t="str">
            <v/>
          </cell>
          <cell r="V813">
            <v>1.25</v>
          </cell>
          <cell r="W813">
            <v>2.5</v>
          </cell>
          <cell r="X813">
            <v>37.19</v>
          </cell>
          <cell r="Y813">
            <v>92.98</v>
          </cell>
          <cell r="Z813">
            <v>1</v>
          </cell>
          <cell r="AA813" t="str">
            <v>ł1V</v>
          </cell>
        </row>
        <row r="814">
          <cell r="A814" t="str">
            <v>1455.2</v>
          </cell>
          <cell r="B814">
            <v>1455</v>
          </cell>
          <cell r="C814">
            <v>2</v>
          </cell>
          <cell r="D814" t="str">
            <v>Jaworski Arkadiusz</v>
          </cell>
          <cell r="E814" t="str">
            <v>Kępa Wielka 10</v>
          </cell>
          <cell r="F814" t="str">
            <v>63-020 Zaniemyśl</v>
          </cell>
          <cell r="G814" t="str">
            <v>Zaniemyśl</v>
          </cell>
          <cell r="H814" t="str">
            <v>Zaniemyśl</v>
          </cell>
          <cell r="I814" t="str">
            <v>Kępa Wielka</v>
          </cell>
          <cell r="J814" t="str">
            <v>169 a</v>
          </cell>
          <cell r="K814">
            <v>1.23</v>
          </cell>
          <cell r="L814" t="str">
            <v>ł</v>
          </cell>
          <cell r="M814" t="str">
            <v>V</v>
          </cell>
          <cell r="O814" t="str">
            <v>D</v>
          </cell>
          <cell r="Q814" t="str">
            <v>Lubonieczek</v>
          </cell>
          <cell r="R814" t="str">
            <v>łVD</v>
          </cell>
          <cell r="S814" t="str">
            <v/>
          </cell>
          <cell r="T814" t="str">
            <v/>
          </cell>
          <cell r="U814" t="str">
            <v/>
          </cell>
          <cell r="V814">
            <v>1.25</v>
          </cell>
          <cell r="W814">
            <v>1.54</v>
          </cell>
          <cell r="X814">
            <v>37.19</v>
          </cell>
          <cell r="Y814">
            <v>57.27</v>
          </cell>
          <cell r="Z814">
            <v>1</v>
          </cell>
          <cell r="AA814" t="str">
            <v>ł1V</v>
          </cell>
        </row>
        <row r="815">
          <cell r="A815" t="str">
            <v>1046.1</v>
          </cell>
          <cell r="B815">
            <v>1046</v>
          </cell>
          <cell r="C815">
            <v>1</v>
          </cell>
          <cell r="D815" t="str">
            <v>Jaworski Zbigniew</v>
          </cell>
          <cell r="E815" t="str">
            <v>Kępa Wielka 10</v>
          </cell>
          <cell r="F815" t="str">
            <v>63-020 Zaniemyśl</v>
          </cell>
          <cell r="G815" t="str">
            <v>Zaniemyśl</v>
          </cell>
          <cell r="H815" t="str">
            <v>Zaniemyśl</v>
          </cell>
          <cell r="I815" t="str">
            <v>Kępa Wielka</v>
          </cell>
          <cell r="J815" t="str">
            <v>168 a</v>
          </cell>
          <cell r="K815">
            <v>1.22</v>
          </cell>
          <cell r="L815" t="str">
            <v>ł</v>
          </cell>
          <cell r="M815" t="str">
            <v>V</v>
          </cell>
          <cell r="O815" t="str">
            <v>D</v>
          </cell>
          <cell r="Q815" t="str">
            <v>Lubonieczek</v>
          </cell>
          <cell r="R815" t="str">
            <v>łVD</v>
          </cell>
          <cell r="S815" t="str">
            <v/>
          </cell>
          <cell r="T815" t="str">
            <v/>
          </cell>
          <cell r="U815" t="str">
            <v/>
          </cell>
          <cell r="V815">
            <v>1.25</v>
          </cell>
          <cell r="W815">
            <v>1.53</v>
          </cell>
          <cell r="X815">
            <v>37.19</v>
          </cell>
          <cell r="Y815">
            <v>56.9</v>
          </cell>
          <cell r="Z815">
            <v>1</v>
          </cell>
          <cell r="AA815" t="str">
            <v>ł1V</v>
          </cell>
        </row>
        <row r="816">
          <cell r="A816" t="str">
            <v>1046.2</v>
          </cell>
          <cell r="B816">
            <v>1046</v>
          </cell>
          <cell r="C816">
            <v>2</v>
          </cell>
          <cell r="D816" t="str">
            <v>Jaworski Zbigniew</v>
          </cell>
          <cell r="E816" t="str">
            <v>Kępa Wielka 10</v>
          </cell>
          <cell r="F816" t="str">
            <v>63-020 Zaniemyśl</v>
          </cell>
          <cell r="G816" t="str">
            <v>Zaniemyśl</v>
          </cell>
          <cell r="H816" t="str">
            <v>Zaniemyśl</v>
          </cell>
          <cell r="I816" t="str">
            <v>Kępa Wielka</v>
          </cell>
          <cell r="J816" t="str">
            <v>169 a</v>
          </cell>
          <cell r="K816">
            <v>1.63</v>
          </cell>
          <cell r="L816" t="str">
            <v>ł</v>
          </cell>
          <cell r="M816" t="str">
            <v>V</v>
          </cell>
          <cell r="O816" t="str">
            <v>D</v>
          </cell>
          <cell r="Q816" t="str">
            <v>Lubonieczek</v>
          </cell>
          <cell r="R816" t="str">
            <v>łVD</v>
          </cell>
          <cell r="S816" t="str">
            <v/>
          </cell>
          <cell r="T816" t="str">
            <v/>
          </cell>
          <cell r="U816" t="str">
            <v/>
          </cell>
          <cell r="V816">
            <v>1.25</v>
          </cell>
          <cell r="W816">
            <v>2.04</v>
          </cell>
          <cell r="X816">
            <v>37.19</v>
          </cell>
          <cell r="Y816">
            <v>75.87</v>
          </cell>
          <cell r="Z816">
            <v>1</v>
          </cell>
          <cell r="AA816" t="str">
            <v>ł1V</v>
          </cell>
        </row>
        <row r="817">
          <cell r="A817" t="str">
            <v>1457.1</v>
          </cell>
          <cell r="B817">
            <v>1457</v>
          </cell>
          <cell r="C817">
            <v>1</v>
          </cell>
          <cell r="D817" t="str">
            <v>Joachimiak Marek</v>
          </cell>
          <cell r="E817" t="str">
            <v>Czarnotki 21</v>
          </cell>
          <cell r="F817" t="str">
            <v>63-020 Zaniemyśl</v>
          </cell>
          <cell r="G817" t="str">
            <v>Zaniemyśl</v>
          </cell>
          <cell r="H817" t="str">
            <v>Zaniemyśl</v>
          </cell>
          <cell r="I817" t="str">
            <v>Kępa Wielka</v>
          </cell>
          <cell r="J817" t="str">
            <v>166 p</v>
          </cell>
          <cell r="K817">
            <v>0.95</v>
          </cell>
          <cell r="L817" t="str">
            <v>ł</v>
          </cell>
          <cell r="M817" t="str">
            <v>V</v>
          </cell>
          <cell r="O817" t="str">
            <v>D</v>
          </cell>
          <cell r="Q817" t="str">
            <v>Lubonieczek</v>
          </cell>
          <cell r="R817" t="str">
            <v>łVD</v>
          </cell>
          <cell r="S817" t="str">
            <v/>
          </cell>
          <cell r="T817" t="str">
            <v/>
          </cell>
          <cell r="U817" t="str">
            <v/>
          </cell>
          <cell r="V817">
            <v>1.25</v>
          </cell>
          <cell r="W817">
            <v>1.19</v>
          </cell>
          <cell r="X817">
            <v>37.19</v>
          </cell>
          <cell r="Y817">
            <v>44.26</v>
          </cell>
          <cell r="Z817">
            <v>1</v>
          </cell>
          <cell r="AA817" t="str">
            <v>ł1V</v>
          </cell>
        </row>
        <row r="818">
          <cell r="A818" t="str">
            <v>1457.2</v>
          </cell>
          <cell r="B818">
            <v>1457</v>
          </cell>
          <cell r="C818">
            <v>2</v>
          </cell>
          <cell r="D818" t="str">
            <v>Joachimiak Marek</v>
          </cell>
          <cell r="E818" t="str">
            <v>Czarnotki 21</v>
          </cell>
          <cell r="F818" t="str">
            <v>63-020 Zaniemyśl</v>
          </cell>
          <cell r="G818" t="str">
            <v>Zaniemyśl</v>
          </cell>
          <cell r="H818" t="str">
            <v>Zaniemyśl</v>
          </cell>
          <cell r="I818" t="str">
            <v>Kępa Wielka</v>
          </cell>
          <cell r="J818" t="str">
            <v>167 d</v>
          </cell>
          <cell r="K818">
            <v>0.11</v>
          </cell>
          <cell r="L818" t="str">
            <v>ł</v>
          </cell>
          <cell r="M818" t="str">
            <v>V</v>
          </cell>
          <cell r="O818" t="str">
            <v>D</v>
          </cell>
          <cell r="Q818" t="str">
            <v>Lubonieczek</v>
          </cell>
          <cell r="R818" t="str">
            <v>łVD</v>
          </cell>
          <cell r="S818" t="str">
            <v/>
          </cell>
          <cell r="T818" t="str">
            <v/>
          </cell>
          <cell r="U818" t="str">
            <v/>
          </cell>
          <cell r="V818">
            <v>1.25</v>
          </cell>
          <cell r="W818">
            <v>0.14000000000000001</v>
          </cell>
          <cell r="X818">
            <v>37.19</v>
          </cell>
          <cell r="Y818">
            <v>5.21</v>
          </cell>
          <cell r="Z818">
            <v>1</v>
          </cell>
          <cell r="AA818" t="str">
            <v>ł1V</v>
          </cell>
        </row>
        <row r="819">
          <cell r="A819" t="str">
            <v>1457.3</v>
          </cell>
          <cell r="B819">
            <v>1457</v>
          </cell>
          <cell r="C819">
            <v>3</v>
          </cell>
          <cell r="D819" t="str">
            <v>Joachimiak Marek</v>
          </cell>
          <cell r="E819" t="str">
            <v>Czarnotki 21</v>
          </cell>
          <cell r="F819" t="str">
            <v>63-020 Zaniemyśl</v>
          </cell>
          <cell r="G819" t="str">
            <v>Zaniemyśl</v>
          </cell>
          <cell r="H819" t="str">
            <v>Zaniemyśl</v>
          </cell>
          <cell r="I819" t="str">
            <v>Kępa Wielka</v>
          </cell>
          <cell r="J819" t="str">
            <v>168 a</v>
          </cell>
          <cell r="K819">
            <v>0.4</v>
          </cell>
          <cell r="L819" t="str">
            <v>ł</v>
          </cell>
          <cell r="M819" t="str">
            <v>V</v>
          </cell>
          <cell r="O819" t="str">
            <v>D</v>
          </cell>
          <cell r="Q819" t="str">
            <v>Lubonieczek</v>
          </cell>
          <cell r="R819" t="str">
            <v>łVD</v>
          </cell>
          <cell r="S819" t="str">
            <v/>
          </cell>
          <cell r="T819" t="str">
            <v/>
          </cell>
          <cell r="U819" t="str">
            <v/>
          </cell>
          <cell r="V819">
            <v>1.25</v>
          </cell>
          <cell r="W819">
            <v>0.5</v>
          </cell>
          <cell r="X819">
            <v>37.19</v>
          </cell>
          <cell r="Y819">
            <v>18.600000000000001</v>
          </cell>
          <cell r="Z819">
            <v>1</v>
          </cell>
          <cell r="AA819" t="str">
            <v>ł1V</v>
          </cell>
        </row>
        <row r="820">
          <cell r="A820" t="str">
            <v>1462.1</v>
          </cell>
          <cell r="B820">
            <v>1462</v>
          </cell>
          <cell r="C820">
            <v>1</v>
          </cell>
          <cell r="D820" t="str">
            <v>Kalisz Stanisław</v>
          </cell>
          <cell r="E820" t="str">
            <v>Czarnotki 4</v>
          </cell>
          <cell r="F820" t="str">
            <v>63-020 Zaniemyśl</v>
          </cell>
          <cell r="G820" t="str">
            <v>Zaniemyśl</v>
          </cell>
          <cell r="H820" t="str">
            <v>Zaniemyśl</v>
          </cell>
          <cell r="I820" t="str">
            <v>Kępa Wielka</v>
          </cell>
          <cell r="J820" t="str">
            <v>168 f</v>
          </cell>
          <cell r="K820">
            <v>2.65</v>
          </cell>
          <cell r="L820" t="str">
            <v>ł</v>
          </cell>
          <cell r="M820" t="str">
            <v>V</v>
          </cell>
          <cell r="O820" t="str">
            <v>D</v>
          </cell>
          <cell r="Q820" t="str">
            <v>Lubonieczek</v>
          </cell>
          <cell r="R820" t="str">
            <v>łVD</v>
          </cell>
          <cell r="S820" t="str">
            <v/>
          </cell>
          <cell r="T820" t="str">
            <v/>
          </cell>
          <cell r="U820" t="str">
            <v/>
          </cell>
          <cell r="V820">
            <v>1.25</v>
          </cell>
          <cell r="W820">
            <v>3.31</v>
          </cell>
          <cell r="X820">
            <v>37.19</v>
          </cell>
          <cell r="Y820">
            <v>123.1</v>
          </cell>
          <cell r="Z820">
            <v>1</v>
          </cell>
          <cell r="AA820" t="str">
            <v>ł1V</v>
          </cell>
        </row>
        <row r="821">
          <cell r="A821" t="str">
            <v>1469.1</v>
          </cell>
          <cell r="B821">
            <v>1469</v>
          </cell>
          <cell r="C821">
            <v>1</v>
          </cell>
          <cell r="D821" t="str">
            <v>Klupczyński Wiesław</v>
          </cell>
          <cell r="E821" t="str">
            <v>Kępa Mała 18</v>
          </cell>
          <cell r="F821" t="str">
            <v>63-020 Zaniemyśl</v>
          </cell>
          <cell r="G821" t="str">
            <v>Zaniemyśl</v>
          </cell>
          <cell r="H821" t="str">
            <v>Zaniemyśl</v>
          </cell>
          <cell r="I821" t="str">
            <v>Kępa Wielka</v>
          </cell>
          <cell r="J821" t="str">
            <v>192 j</v>
          </cell>
          <cell r="K821">
            <v>0.69</v>
          </cell>
          <cell r="L821" t="str">
            <v>p</v>
          </cell>
          <cell r="M821" t="str">
            <v>V</v>
          </cell>
          <cell r="O821" t="str">
            <v>D</v>
          </cell>
          <cell r="Q821" t="str">
            <v>Lubonieczek</v>
          </cell>
          <cell r="R821" t="str">
            <v>pVD</v>
          </cell>
          <cell r="S821" t="str">
            <v/>
          </cell>
          <cell r="T821" t="str">
            <v/>
          </cell>
          <cell r="U821" t="str">
            <v/>
          </cell>
          <cell r="V821">
            <v>0.625</v>
          </cell>
          <cell r="W821">
            <v>0.43</v>
          </cell>
          <cell r="X821">
            <v>37.19</v>
          </cell>
          <cell r="Y821">
            <v>15.99</v>
          </cell>
          <cell r="Z821">
            <v>1</v>
          </cell>
          <cell r="AA821" t="str">
            <v>p1V</v>
          </cell>
        </row>
        <row r="822">
          <cell r="A822" t="str">
            <v>1469.2</v>
          </cell>
          <cell r="B822">
            <v>1469</v>
          </cell>
          <cell r="C822">
            <v>2</v>
          </cell>
          <cell r="D822" t="str">
            <v>Klupczyński Wiesław</v>
          </cell>
          <cell r="E822" t="str">
            <v>Kępa Mała 18</v>
          </cell>
          <cell r="F822" t="str">
            <v>63-020 Zaniemyśl</v>
          </cell>
          <cell r="G822" t="str">
            <v>Zaniemyśl</v>
          </cell>
          <cell r="H822" t="str">
            <v>Zaniemyśl</v>
          </cell>
          <cell r="I822" t="str">
            <v>Kępa Wielka</v>
          </cell>
          <cell r="J822" t="str">
            <v>192 l</v>
          </cell>
          <cell r="K822">
            <v>0.52</v>
          </cell>
          <cell r="L822" t="str">
            <v>p</v>
          </cell>
          <cell r="M822" t="str">
            <v>V</v>
          </cell>
          <cell r="O822" t="str">
            <v>D</v>
          </cell>
          <cell r="Q822" t="str">
            <v>Lubonieczek</v>
          </cell>
          <cell r="R822" t="str">
            <v>pVD</v>
          </cell>
          <cell r="S822" t="str">
            <v/>
          </cell>
          <cell r="T822" t="str">
            <v/>
          </cell>
          <cell r="U822" t="str">
            <v/>
          </cell>
          <cell r="V822">
            <v>0.625</v>
          </cell>
          <cell r="W822">
            <v>0.33</v>
          </cell>
          <cell r="X822">
            <v>37.19</v>
          </cell>
          <cell r="Y822">
            <v>12.27</v>
          </cell>
          <cell r="Z822">
            <v>1</v>
          </cell>
          <cell r="AA822" t="str">
            <v>p1V</v>
          </cell>
        </row>
        <row r="823">
          <cell r="A823" t="str">
            <v>1469.3</v>
          </cell>
          <cell r="B823">
            <v>1469</v>
          </cell>
          <cell r="C823">
            <v>3</v>
          </cell>
          <cell r="D823" t="str">
            <v>Klupczyński Wiesław</v>
          </cell>
          <cell r="E823" t="str">
            <v>Kępa Mała 18</v>
          </cell>
          <cell r="F823" t="str">
            <v>63-020 Zaniemyśl</v>
          </cell>
          <cell r="G823" t="str">
            <v>Zaniemyśl</v>
          </cell>
          <cell r="H823" t="str">
            <v>Zaniemyśl</v>
          </cell>
          <cell r="I823" t="str">
            <v>Kępa Wielka</v>
          </cell>
          <cell r="J823" t="str">
            <v>193 i</v>
          </cell>
          <cell r="K823">
            <v>0.27</v>
          </cell>
          <cell r="L823" t="str">
            <v>p</v>
          </cell>
          <cell r="M823" t="str">
            <v>V</v>
          </cell>
          <cell r="O823" t="str">
            <v>D</v>
          </cell>
          <cell r="Q823" t="str">
            <v>Lubonieczek</v>
          </cell>
          <cell r="R823" t="str">
            <v>pVD</v>
          </cell>
          <cell r="S823" t="str">
            <v/>
          </cell>
          <cell r="T823" t="str">
            <v/>
          </cell>
          <cell r="U823" t="str">
            <v/>
          </cell>
          <cell r="V823">
            <v>0.625</v>
          </cell>
          <cell r="W823">
            <v>0.17</v>
          </cell>
          <cell r="X823">
            <v>37.19</v>
          </cell>
          <cell r="Y823">
            <v>6.32</v>
          </cell>
          <cell r="Z823">
            <v>1</v>
          </cell>
          <cell r="AA823" t="str">
            <v>p1V</v>
          </cell>
        </row>
        <row r="824">
          <cell r="A824" t="str">
            <v>826.1</v>
          </cell>
          <cell r="B824">
            <v>826</v>
          </cell>
          <cell r="C824">
            <v>1</v>
          </cell>
          <cell r="D824" t="str">
            <v>Koło Łowieckie nr 72</v>
          </cell>
          <cell r="E824" t="str">
            <v>ul. Topolowa 5</v>
          </cell>
          <cell r="F824" t="str">
            <v>63-020 Zaniemyśl</v>
          </cell>
          <cell r="G824" t="str">
            <v>Zaniemyśl</v>
          </cell>
          <cell r="H824" t="str">
            <v>Zaniemyśl</v>
          </cell>
          <cell r="I824" t="str">
            <v>Kępa Wielka</v>
          </cell>
          <cell r="J824" t="str">
            <v>165 d</v>
          </cell>
          <cell r="K824">
            <v>0.77</v>
          </cell>
          <cell r="L824" t="str">
            <v>r</v>
          </cell>
          <cell r="M824" t="str">
            <v>V</v>
          </cell>
          <cell r="O824" t="str">
            <v>E</v>
          </cell>
          <cell r="Q824" t="str">
            <v>Lubonieczek</v>
          </cell>
          <cell r="R824" t="str">
            <v>rVE</v>
          </cell>
          <cell r="S824" t="str">
            <v/>
          </cell>
          <cell r="T824" t="str">
            <v/>
          </cell>
          <cell r="U824" t="str">
            <v/>
          </cell>
          <cell r="V824">
            <v>1.25</v>
          </cell>
          <cell r="W824">
            <v>0.96</v>
          </cell>
          <cell r="X824">
            <v>37.19</v>
          </cell>
          <cell r="Y824">
            <v>35.700000000000003</v>
          </cell>
          <cell r="Z824">
            <v>1</v>
          </cell>
          <cell r="AA824" t="str">
            <v>r1V</v>
          </cell>
        </row>
        <row r="825">
          <cell r="A825" t="str">
            <v>1475.1</v>
          </cell>
          <cell r="B825">
            <v>1475</v>
          </cell>
          <cell r="C825">
            <v>1</v>
          </cell>
          <cell r="D825" t="str">
            <v>Kozłowski Paweł</v>
          </cell>
          <cell r="E825" t="str">
            <v>Młodzikowice 9</v>
          </cell>
          <cell r="F825" t="str">
            <v>63-023 Sulęcinek</v>
          </cell>
          <cell r="G825" t="str">
            <v>Krzykosy</v>
          </cell>
          <cell r="H825" t="str">
            <v>Zaniemyśl</v>
          </cell>
          <cell r="I825" t="str">
            <v>Kępa Wielka</v>
          </cell>
          <cell r="J825" t="str">
            <v>168 f</v>
          </cell>
          <cell r="K825">
            <v>2.5</v>
          </cell>
          <cell r="L825" t="str">
            <v>ł</v>
          </cell>
          <cell r="M825" t="str">
            <v>V</v>
          </cell>
          <cell r="O825" t="str">
            <v>D</v>
          </cell>
          <cell r="Q825" t="str">
            <v>Lubonieczek</v>
          </cell>
          <cell r="R825" t="str">
            <v>łVD</v>
          </cell>
          <cell r="S825" t="str">
            <v/>
          </cell>
          <cell r="T825" t="str">
            <v/>
          </cell>
          <cell r="U825" t="str">
            <v/>
          </cell>
          <cell r="V825">
            <v>1.25</v>
          </cell>
          <cell r="W825">
            <v>3.13</v>
          </cell>
          <cell r="X825">
            <v>37.19</v>
          </cell>
          <cell r="Y825">
            <v>116.4</v>
          </cell>
          <cell r="Z825">
            <v>1</v>
          </cell>
          <cell r="AA825" t="str">
            <v>ł1V</v>
          </cell>
        </row>
        <row r="826">
          <cell r="A826" t="str">
            <v>1519.1</v>
          </cell>
          <cell r="B826">
            <v>1519</v>
          </cell>
          <cell r="C826">
            <v>1</v>
          </cell>
          <cell r="D826" t="str">
            <v>Podrzycki Dariusz</v>
          </cell>
          <cell r="E826" t="str">
            <v xml:space="preserve">Kępa Wielka 14 </v>
          </cell>
          <cell r="F826" t="str">
            <v>63-020 Zaniemyśl</v>
          </cell>
          <cell r="G826" t="str">
            <v>Zaniemyśl</v>
          </cell>
          <cell r="H826" t="str">
            <v>Zaniemyśl</v>
          </cell>
          <cell r="I826" t="str">
            <v>Kępa Wielka</v>
          </cell>
          <cell r="J826" t="str">
            <v>168 f</v>
          </cell>
          <cell r="K826">
            <v>0.9</v>
          </cell>
          <cell r="L826" t="str">
            <v>ł</v>
          </cell>
          <cell r="M826" t="str">
            <v>V</v>
          </cell>
          <cell r="O826" t="str">
            <v>D</v>
          </cell>
          <cell r="Q826" t="str">
            <v>Lubonieczek</v>
          </cell>
          <cell r="R826" t="str">
            <v>łVD</v>
          </cell>
          <cell r="S826" t="str">
            <v/>
          </cell>
          <cell r="T826" t="str">
            <v/>
          </cell>
          <cell r="U826" t="str">
            <v/>
          </cell>
          <cell r="V826">
            <v>1.25</v>
          </cell>
          <cell r="W826">
            <v>1.1299999999999999</v>
          </cell>
          <cell r="X826">
            <v>37.19</v>
          </cell>
          <cell r="Y826">
            <v>42.02</v>
          </cell>
          <cell r="Z826">
            <v>1</v>
          </cell>
          <cell r="AA826" t="str">
            <v>ł1V</v>
          </cell>
        </row>
        <row r="827">
          <cell r="A827" t="str">
            <v>1519.2</v>
          </cell>
          <cell r="B827">
            <v>1519</v>
          </cell>
          <cell r="C827">
            <v>2</v>
          </cell>
          <cell r="D827" t="str">
            <v>Podrzycki Dariusz</v>
          </cell>
          <cell r="E827" t="str">
            <v xml:space="preserve">Kępa Wielka 14 </v>
          </cell>
          <cell r="F827" t="str">
            <v>63-020 Zaniemyśl</v>
          </cell>
          <cell r="G827" t="str">
            <v>Zaniemyśl</v>
          </cell>
          <cell r="H827" t="str">
            <v>Zaniemyśl</v>
          </cell>
          <cell r="I827" t="str">
            <v>Kępa Wielka</v>
          </cell>
          <cell r="J827" t="str">
            <v>168 f</v>
          </cell>
          <cell r="K827">
            <v>1.82</v>
          </cell>
          <cell r="L827" t="str">
            <v>ł</v>
          </cell>
          <cell r="M827" t="str">
            <v>V</v>
          </cell>
          <cell r="O827" t="str">
            <v>D</v>
          </cell>
          <cell r="P827" t="str">
            <v>okr. zalewana</v>
          </cell>
          <cell r="Q827" t="str">
            <v>Lubonieczek</v>
          </cell>
          <cell r="R827" t="str">
            <v>łVD</v>
          </cell>
          <cell r="S827" t="str">
            <v/>
          </cell>
          <cell r="T827" t="str">
            <v/>
          </cell>
          <cell r="U827" t="str">
            <v/>
          </cell>
          <cell r="V827">
            <v>1.25</v>
          </cell>
          <cell r="W827">
            <v>2.2799999999999998</v>
          </cell>
          <cell r="X827">
            <v>37.19</v>
          </cell>
          <cell r="Y827">
            <v>84.79</v>
          </cell>
          <cell r="Z827">
            <v>1</v>
          </cell>
          <cell r="AA827" t="str">
            <v>ł1V</v>
          </cell>
        </row>
        <row r="828">
          <cell r="A828" t="str">
            <v>1519.3</v>
          </cell>
          <cell r="B828">
            <v>1519</v>
          </cell>
          <cell r="C828">
            <v>3</v>
          </cell>
          <cell r="D828" t="str">
            <v>Podrzycki Dariusz</v>
          </cell>
          <cell r="E828" t="str">
            <v xml:space="preserve">Kępa Wielka 14 </v>
          </cell>
          <cell r="F828" t="str">
            <v>63-020 Zaniemyśl</v>
          </cell>
          <cell r="G828" t="str">
            <v>Zaniemyśl</v>
          </cell>
          <cell r="H828" t="str">
            <v>Zaniemyśl</v>
          </cell>
          <cell r="I828" t="str">
            <v>Kępa Wielka</v>
          </cell>
          <cell r="J828" t="str">
            <v>170 b</v>
          </cell>
          <cell r="K828">
            <v>1.1000000000000001</v>
          </cell>
          <cell r="L828" t="str">
            <v>ł</v>
          </cell>
          <cell r="M828" t="str">
            <v>V</v>
          </cell>
          <cell r="O828" t="str">
            <v>D</v>
          </cell>
          <cell r="Q828" t="str">
            <v>Lubonieczek</v>
          </cell>
          <cell r="R828" t="str">
            <v>łVD</v>
          </cell>
          <cell r="S828" t="str">
            <v/>
          </cell>
          <cell r="T828" t="str">
            <v/>
          </cell>
          <cell r="U828" t="str">
            <v/>
          </cell>
          <cell r="V828">
            <v>1.25</v>
          </cell>
          <cell r="W828">
            <v>1.38</v>
          </cell>
          <cell r="X828">
            <v>37.19</v>
          </cell>
          <cell r="Y828">
            <v>51.32</v>
          </cell>
          <cell r="Z828">
            <v>1</v>
          </cell>
          <cell r="AA828" t="str">
            <v>ł1V</v>
          </cell>
        </row>
        <row r="829">
          <cell r="A829" t="str">
            <v>1501.1</v>
          </cell>
          <cell r="B829">
            <v>1501</v>
          </cell>
          <cell r="C829">
            <v>1</v>
          </cell>
          <cell r="D829" t="str">
            <v>Multaniak Feliks</v>
          </cell>
          <cell r="E829" t="str">
            <v>Lubonieczek 16</v>
          </cell>
          <cell r="F829" t="str">
            <v>63-020 Zaniemyśl</v>
          </cell>
          <cell r="G829" t="str">
            <v>Zaniemyśl</v>
          </cell>
          <cell r="H829" t="str">
            <v>Zaniemyśl</v>
          </cell>
          <cell r="I829" t="str">
            <v>Luboniec</v>
          </cell>
          <cell r="J829" t="str">
            <v>174 a1</v>
          </cell>
          <cell r="K829">
            <v>0.1</v>
          </cell>
          <cell r="L829" t="str">
            <v>r</v>
          </cell>
          <cell r="M829" t="str">
            <v>IV</v>
          </cell>
          <cell r="N829" t="str">
            <v>b</v>
          </cell>
          <cell r="O829" t="str">
            <v>A</v>
          </cell>
          <cell r="Q829" t="str">
            <v>Lubonieczek</v>
          </cell>
          <cell r="R829" t="str">
            <v>rIVA</v>
          </cell>
          <cell r="S829">
            <v>1</v>
          </cell>
          <cell r="T829" t="str">
            <v>r1IVb</v>
          </cell>
          <cell r="U829">
            <v>0.08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1</v>
          </cell>
          <cell r="AA829" t="str">
            <v>r1IVb</v>
          </cell>
        </row>
        <row r="830">
          <cell r="A830" t="str">
            <v>665.1</v>
          </cell>
          <cell r="B830">
            <v>665</v>
          </cell>
          <cell r="C830">
            <v>1</v>
          </cell>
          <cell r="D830" t="str">
            <v>Mroziński Marek</v>
          </cell>
          <cell r="E830" t="str">
            <v>Klęka 51/4</v>
          </cell>
          <cell r="F830" t="str">
            <v>63-040 Nowe Miasto</v>
          </cell>
          <cell r="G830" t="str">
            <v>Nowe Miasto</v>
          </cell>
          <cell r="H830" t="str">
            <v>Zaniemyśl</v>
          </cell>
          <cell r="I830" t="str">
            <v>Luboniec</v>
          </cell>
          <cell r="J830" t="str">
            <v>175 o</v>
          </cell>
          <cell r="K830">
            <v>0.5</v>
          </cell>
          <cell r="L830" t="str">
            <v>p</v>
          </cell>
          <cell r="M830" t="str">
            <v>V</v>
          </cell>
          <cell r="O830" t="str">
            <v>B</v>
          </cell>
          <cell r="Q830" t="str">
            <v>Lubonieczek</v>
          </cell>
          <cell r="R830" t="str">
            <v>pVB</v>
          </cell>
          <cell r="S830" t="str">
            <v/>
          </cell>
          <cell r="T830" t="str">
            <v/>
          </cell>
          <cell r="U830" t="str">
            <v/>
          </cell>
          <cell r="V830">
            <v>0</v>
          </cell>
          <cell r="W830">
            <v>0</v>
          </cell>
          <cell r="X830">
            <v>37.19</v>
          </cell>
          <cell r="Y830">
            <v>0</v>
          </cell>
          <cell r="Z830">
            <v>1</v>
          </cell>
          <cell r="AA830" t="str">
            <v>p1V</v>
          </cell>
        </row>
        <row r="831">
          <cell r="A831" t="str">
            <v>665.2</v>
          </cell>
          <cell r="B831">
            <v>665</v>
          </cell>
          <cell r="C831">
            <v>2</v>
          </cell>
          <cell r="D831" t="str">
            <v>Mroziński Marek</v>
          </cell>
          <cell r="E831" t="str">
            <v>Klęka 51/4</v>
          </cell>
          <cell r="F831" t="str">
            <v>63-040 Nowe Miasto</v>
          </cell>
          <cell r="G831" t="str">
            <v>Nowe Miasto</v>
          </cell>
          <cell r="H831" t="str">
            <v>Zaniemyśl</v>
          </cell>
          <cell r="I831" t="str">
            <v>Luboniec</v>
          </cell>
          <cell r="J831" t="str">
            <v>175 l</v>
          </cell>
          <cell r="K831">
            <v>0.3</v>
          </cell>
          <cell r="L831" t="str">
            <v>r</v>
          </cell>
          <cell r="M831" t="str">
            <v>V</v>
          </cell>
          <cell r="O831" t="str">
            <v>A</v>
          </cell>
          <cell r="Q831" t="str">
            <v>Lubonieczek</v>
          </cell>
          <cell r="R831" t="str">
            <v>rVA</v>
          </cell>
          <cell r="S831">
            <v>1</v>
          </cell>
          <cell r="T831" t="str">
            <v>r1V</v>
          </cell>
          <cell r="U831">
            <v>0.11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1</v>
          </cell>
          <cell r="AA831" t="str">
            <v>r1V</v>
          </cell>
        </row>
        <row r="832">
          <cell r="A832" t="str">
            <v>665.3</v>
          </cell>
          <cell r="B832">
            <v>665</v>
          </cell>
          <cell r="C832">
            <v>3</v>
          </cell>
          <cell r="D832" t="str">
            <v>Mroziński Marek</v>
          </cell>
          <cell r="E832" t="str">
            <v>Klęka 51/4</v>
          </cell>
          <cell r="F832" t="str">
            <v>63-040 Nowe Miasto</v>
          </cell>
          <cell r="G832" t="str">
            <v>Nowe Miasto</v>
          </cell>
          <cell r="H832" t="str">
            <v>Zaniemyśl</v>
          </cell>
          <cell r="I832" t="str">
            <v>Luboniec</v>
          </cell>
          <cell r="J832" t="str">
            <v>175 n</v>
          </cell>
          <cell r="K832">
            <v>0.65</v>
          </cell>
          <cell r="L832" t="str">
            <v>r</v>
          </cell>
          <cell r="M832" t="str">
            <v>V</v>
          </cell>
          <cell r="O832" t="str">
            <v>A</v>
          </cell>
          <cell r="Q832" t="str">
            <v>Lubonieczek</v>
          </cell>
          <cell r="R832" t="str">
            <v>rVA</v>
          </cell>
          <cell r="S832">
            <v>1</v>
          </cell>
          <cell r="T832" t="str">
            <v>r1V</v>
          </cell>
          <cell r="U832">
            <v>0.23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</v>
          </cell>
          <cell r="AA832" t="str">
            <v>r1V</v>
          </cell>
        </row>
        <row r="833">
          <cell r="A833" t="str">
            <v>1501.1</v>
          </cell>
          <cell r="B833">
            <v>1501</v>
          </cell>
          <cell r="C833">
            <v>1</v>
          </cell>
          <cell r="D833" t="str">
            <v>Multaniak Feliks</v>
          </cell>
          <cell r="E833" t="str">
            <v>Lubonieczek 16</v>
          </cell>
          <cell r="F833" t="str">
            <v>63-020 Zaniemyśl</v>
          </cell>
          <cell r="G833" t="str">
            <v>Zaniemyśl</v>
          </cell>
          <cell r="H833" t="str">
            <v>Zaniemyśl</v>
          </cell>
          <cell r="I833" t="str">
            <v>Luboniec</v>
          </cell>
          <cell r="J833" t="str">
            <v>174 a2</v>
          </cell>
          <cell r="K833">
            <v>0.37</v>
          </cell>
          <cell r="L833" t="str">
            <v>r</v>
          </cell>
          <cell r="M833" t="str">
            <v>VI</v>
          </cell>
          <cell r="O833" t="str">
            <v>A</v>
          </cell>
          <cell r="Q833" t="str">
            <v>Lubonieczek</v>
          </cell>
          <cell r="R833" t="str">
            <v>rVIA</v>
          </cell>
          <cell r="S833">
            <v>1</v>
          </cell>
          <cell r="T833" t="str">
            <v>r1VI</v>
          </cell>
          <cell r="U833">
            <v>7.0000000000000007E-2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1</v>
          </cell>
          <cell r="AA833" t="str">
            <v>r1VI</v>
          </cell>
        </row>
        <row r="834">
          <cell r="A834" t="str">
            <v>583.1</v>
          </cell>
          <cell r="B834">
            <v>583</v>
          </cell>
          <cell r="C834">
            <v>1</v>
          </cell>
          <cell r="D834" t="str">
            <v>Bartkowiak Marian</v>
          </cell>
          <cell r="E834" t="str">
            <v xml:space="preserve">Lubonieczek 28 </v>
          </cell>
          <cell r="F834" t="str">
            <v>63-020 Zaniemyśl</v>
          </cell>
          <cell r="G834" t="str">
            <v>Zaniemyśl</v>
          </cell>
          <cell r="H834" t="str">
            <v>Zaniemyśl</v>
          </cell>
          <cell r="I834" t="str">
            <v>Lubonieczek</v>
          </cell>
          <cell r="J834" t="str">
            <v>174 m</v>
          </cell>
          <cell r="K834">
            <v>0.06</v>
          </cell>
          <cell r="L834" t="str">
            <v>p</v>
          </cell>
          <cell r="M834" t="str">
            <v>V</v>
          </cell>
          <cell r="O834" t="str">
            <v>C</v>
          </cell>
          <cell r="Q834" t="str">
            <v>Lubonieczek</v>
          </cell>
          <cell r="R834" t="str">
            <v>pVC</v>
          </cell>
          <cell r="S834" t="str">
            <v/>
          </cell>
          <cell r="T834" t="str">
            <v/>
          </cell>
          <cell r="U834" t="str">
            <v/>
          </cell>
          <cell r="V834">
            <v>0</v>
          </cell>
          <cell r="W834">
            <v>0</v>
          </cell>
          <cell r="X834">
            <v>37.19</v>
          </cell>
          <cell r="Y834">
            <v>0</v>
          </cell>
          <cell r="Z834">
            <v>1</v>
          </cell>
          <cell r="AA834" t="str">
            <v>p1V</v>
          </cell>
        </row>
        <row r="835">
          <cell r="A835" t="str">
            <v>804.1</v>
          </cell>
          <cell r="B835">
            <v>804</v>
          </cell>
          <cell r="C835">
            <v>1</v>
          </cell>
          <cell r="D835" t="str">
            <v>Kasprzyk Janina</v>
          </cell>
          <cell r="E835" t="str">
            <v>Majdany 6</v>
          </cell>
          <cell r="F835" t="str">
            <v>63-020 Zaniemyśl</v>
          </cell>
          <cell r="G835" t="str">
            <v>Zaniemyśl</v>
          </cell>
          <cell r="H835" t="str">
            <v>Zaniemyśl</v>
          </cell>
          <cell r="I835" t="str">
            <v>Lubonieczek</v>
          </cell>
          <cell r="J835" t="str">
            <v>187 h</v>
          </cell>
          <cell r="K835">
            <v>0.23</v>
          </cell>
          <cell r="L835" t="str">
            <v>ł</v>
          </cell>
          <cell r="M835" t="str">
            <v>V</v>
          </cell>
          <cell r="O835" t="str">
            <v>A</v>
          </cell>
          <cell r="Q835" t="str">
            <v>Lubonieczek</v>
          </cell>
          <cell r="R835" t="str">
            <v>łVA</v>
          </cell>
          <cell r="S835">
            <v>1</v>
          </cell>
          <cell r="T835" t="str">
            <v>ł1V</v>
          </cell>
          <cell r="U835">
            <v>0.05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1</v>
          </cell>
          <cell r="AA835" t="str">
            <v>ł1V</v>
          </cell>
        </row>
        <row r="836">
          <cell r="A836" t="str">
            <v>804.2</v>
          </cell>
          <cell r="B836">
            <v>804</v>
          </cell>
          <cell r="C836">
            <v>2</v>
          </cell>
          <cell r="D836" t="str">
            <v>Kasprzyk Janina</v>
          </cell>
          <cell r="E836" t="str">
            <v>Majdany 6</v>
          </cell>
          <cell r="F836" t="str">
            <v>63-020 Zaniemyśl</v>
          </cell>
          <cell r="G836" t="str">
            <v>Zaniemyśl</v>
          </cell>
          <cell r="H836" t="str">
            <v>Zaniemyśl</v>
          </cell>
          <cell r="I836" t="str">
            <v>Lubonieczek</v>
          </cell>
          <cell r="J836" t="str">
            <v>187 g</v>
          </cell>
          <cell r="K836">
            <v>0.19</v>
          </cell>
          <cell r="L836" t="str">
            <v>r</v>
          </cell>
          <cell r="M836" t="str">
            <v>V</v>
          </cell>
          <cell r="O836" t="str">
            <v>A</v>
          </cell>
          <cell r="Q836" t="str">
            <v>Lubonieczek</v>
          </cell>
          <cell r="R836" t="str">
            <v>rVA</v>
          </cell>
          <cell r="S836">
            <v>1</v>
          </cell>
          <cell r="T836" t="str">
            <v>r1V</v>
          </cell>
          <cell r="U836">
            <v>7.0000000000000007E-2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1</v>
          </cell>
          <cell r="AA836" t="str">
            <v>r1V</v>
          </cell>
        </row>
        <row r="837">
          <cell r="A837" t="str">
            <v>1545.1</v>
          </cell>
          <cell r="B837">
            <v>1545</v>
          </cell>
          <cell r="C837">
            <v>1</v>
          </cell>
          <cell r="D837" t="str">
            <v>Śniedziewska Agnieszka</v>
          </cell>
          <cell r="E837" t="str">
            <v>Majdany 7</v>
          </cell>
          <cell r="F837" t="str">
            <v>63-020 Zaniemyśl</v>
          </cell>
          <cell r="G837" t="str">
            <v>Zaniemyśl</v>
          </cell>
          <cell r="H837" t="str">
            <v>Zaniemyśl</v>
          </cell>
          <cell r="I837" t="str">
            <v>Lubonieczek</v>
          </cell>
          <cell r="J837" t="str">
            <v>191 g</v>
          </cell>
          <cell r="K837">
            <v>1.73</v>
          </cell>
          <cell r="L837" t="str">
            <v>p</v>
          </cell>
          <cell r="M837" t="str">
            <v>V</v>
          </cell>
          <cell r="O837" t="str">
            <v>D</v>
          </cell>
          <cell r="Q837" t="str">
            <v>Lubonieczek</v>
          </cell>
          <cell r="R837" t="str">
            <v>pVD</v>
          </cell>
          <cell r="S837" t="str">
            <v/>
          </cell>
          <cell r="T837" t="str">
            <v/>
          </cell>
          <cell r="U837" t="str">
            <v/>
          </cell>
          <cell r="V837">
            <v>0.625</v>
          </cell>
          <cell r="W837">
            <v>1.08</v>
          </cell>
          <cell r="X837">
            <v>37.19</v>
          </cell>
          <cell r="Y837">
            <v>40.17</v>
          </cell>
          <cell r="Z837">
            <v>1</v>
          </cell>
          <cell r="AA837" t="str">
            <v>p1V</v>
          </cell>
        </row>
        <row r="838">
          <cell r="A838" t="str">
            <v>.1</v>
          </cell>
          <cell r="C838">
            <v>1</v>
          </cell>
          <cell r="D838" t="str">
            <v>brak</v>
          </cell>
          <cell r="H838" t="str">
            <v>Zaniemyśl</v>
          </cell>
          <cell r="I838" t="str">
            <v>Lubonieczek</v>
          </cell>
          <cell r="J838" t="str">
            <v>179 b</v>
          </cell>
          <cell r="K838">
            <v>0.28000000000000003</v>
          </cell>
          <cell r="L838" t="str">
            <v>r</v>
          </cell>
          <cell r="M838" t="str">
            <v>VI</v>
          </cell>
          <cell r="O838" t="str">
            <v>F</v>
          </cell>
          <cell r="Q838" t="str">
            <v>Lubonieczek</v>
          </cell>
          <cell r="R838" t="str">
            <v>rVIF</v>
          </cell>
          <cell r="S838">
            <v>1</v>
          </cell>
          <cell r="T838" t="str">
            <v>r1VI</v>
          </cell>
          <cell r="U838">
            <v>0.06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1</v>
          </cell>
          <cell r="AA838" t="str">
            <v>r1VI</v>
          </cell>
        </row>
        <row r="839">
          <cell r="A839" t="str">
            <v>1139.1</v>
          </cell>
          <cell r="B839">
            <v>1139</v>
          </cell>
          <cell r="C839">
            <v>1</v>
          </cell>
          <cell r="D839" t="str">
            <v>Olejniczak Jerzy</v>
          </cell>
          <cell r="E839" t="str">
            <v xml:space="preserve">Młodzikówko  13 </v>
          </cell>
          <cell r="F839" t="str">
            <v>63-023 Sulęcinek</v>
          </cell>
          <cell r="G839" t="str">
            <v>Krzykosy</v>
          </cell>
          <cell r="H839" t="str">
            <v>Zaniemyśl</v>
          </cell>
          <cell r="I839" t="str">
            <v>Wyszakowo</v>
          </cell>
          <cell r="J839" t="str">
            <v>155 a</v>
          </cell>
          <cell r="K839">
            <v>1.85</v>
          </cell>
          <cell r="L839" t="str">
            <v>p</v>
          </cell>
          <cell r="M839" t="str">
            <v>IV</v>
          </cell>
          <cell r="O839" t="str">
            <v>C</v>
          </cell>
          <cell r="Q839" t="str">
            <v>Lubonieczek</v>
          </cell>
          <cell r="R839" t="str">
            <v>pIVC</v>
          </cell>
          <cell r="S839" t="str">
            <v/>
          </cell>
          <cell r="T839" t="str">
            <v/>
          </cell>
          <cell r="U839" t="str">
            <v/>
          </cell>
          <cell r="V839">
            <v>0</v>
          </cell>
          <cell r="W839">
            <v>0</v>
          </cell>
          <cell r="X839">
            <v>37.19</v>
          </cell>
          <cell r="Y839">
            <v>0</v>
          </cell>
          <cell r="Z839">
            <v>1</v>
          </cell>
          <cell r="AA839" t="str">
            <v>p1IV</v>
          </cell>
        </row>
        <row r="840">
          <cell r="A840" t="str">
            <v>944.1</v>
          </cell>
          <cell r="B840">
            <v>944</v>
          </cell>
          <cell r="C840">
            <v>1</v>
          </cell>
          <cell r="D840" t="str">
            <v>Tomczak Zdzisław</v>
          </cell>
          <cell r="E840" t="str">
            <v xml:space="preserve">Ludwikowo 1 </v>
          </cell>
          <cell r="F840" t="str">
            <v>63-020 Zaniemyśl</v>
          </cell>
          <cell r="G840" t="str">
            <v>Zaniemyśl</v>
          </cell>
          <cell r="H840" t="str">
            <v>Zaniemyśl</v>
          </cell>
          <cell r="I840" t="str">
            <v>Wyszakowo</v>
          </cell>
          <cell r="J840" t="str">
            <v>155 b</v>
          </cell>
          <cell r="K840">
            <v>0.64</v>
          </cell>
          <cell r="L840" t="str">
            <v>ł</v>
          </cell>
          <cell r="M840" t="str">
            <v>IV</v>
          </cell>
          <cell r="O840" t="str">
            <v>A</v>
          </cell>
          <cell r="Q840" t="str">
            <v>Lubonieczek</v>
          </cell>
          <cell r="R840" t="str">
            <v>łIVA</v>
          </cell>
          <cell r="S840">
            <v>1</v>
          </cell>
          <cell r="T840" t="str">
            <v>ł1IV</v>
          </cell>
          <cell r="U840">
            <v>0.48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1</v>
          </cell>
          <cell r="AA840" t="str">
            <v>ł1IV</v>
          </cell>
        </row>
        <row r="841">
          <cell r="A841" t="str">
            <v>1455.1</v>
          </cell>
          <cell r="B841">
            <v>1455</v>
          </cell>
          <cell r="C841">
            <v>1</v>
          </cell>
          <cell r="D841" t="str">
            <v>Jaworski Arkadiusz</v>
          </cell>
          <cell r="E841" t="str">
            <v>Kępa Wielka 10</v>
          </cell>
          <cell r="F841" t="str">
            <v>63-020 Zaniemyśl</v>
          </cell>
          <cell r="G841" t="str">
            <v>Zaniemyśl</v>
          </cell>
          <cell r="H841" t="str">
            <v>Zaniemyśl</v>
          </cell>
          <cell r="I841" t="str">
            <v>Wyszakowo</v>
          </cell>
          <cell r="J841" t="str">
            <v>156 a</v>
          </cell>
          <cell r="K841">
            <v>2.14</v>
          </cell>
          <cell r="L841" t="str">
            <v>p</v>
          </cell>
          <cell r="M841" t="str">
            <v>V</v>
          </cell>
          <cell r="O841" t="str">
            <v>D</v>
          </cell>
          <cell r="Q841" t="str">
            <v>Lubonieczek</v>
          </cell>
          <cell r="R841" t="str">
            <v>pVD</v>
          </cell>
          <cell r="S841" t="str">
            <v/>
          </cell>
          <cell r="T841" t="str">
            <v/>
          </cell>
          <cell r="U841" t="str">
            <v/>
          </cell>
          <cell r="V841">
            <v>0.625</v>
          </cell>
          <cell r="W841">
            <v>1.34</v>
          </cell>
          <cell r="X841">
            <v>37.19</v>
          </cell>
          <cell r="Y841">
            <v>49.83</v>
          </cell>
          <cell r="Z841">
            <v>1</v>
          </cell>
          <cell r="AA841" t="str">
            <v>p1V</v>
          </cell>
        </row>
        <row r="842">
          <cell r="A842" t="str">
            <v>1547.1</v>
          </cell>
          <cell r="B842">
            <v>1547</v>
          </cell>
          <cell r="C842">
            <v>1</v>
          </cell>
          <cell r="D842" t="str">
            <v>Tomczak Helena</v>
          </cell>
          <cell r="E842" t="str">
            <v>Ludwikowo 1</v>
          </cell>
          <cell r="F842" t="str">
            <v>63-020 Zaniemyśl</v>
          </cell>
          <cell r="G842" t="str">
            <v>Zaniemyśl</v>
          </cell>
          <cell r="H842" t="str">
            <v>Zaniemyśl</v>
          </cell>
          <cell r="I842" t="str">
            <v>Wyszakowo</v>
          </cell>
          <cell r="J842" t="str">
            <v>155 c</v>
          </cell>
          <cell r="K842">
            <v>0.43</v>
          </cell>
          <cell r="L842" t="str">
            <v>r</v>
          </cell>
          <cell r="M842" t="str">
            <v>V</v>
          </cell>
          <cell r="O842" t="str">
            <v>D</v>
          </cell>
          <cell r="Q842" t="str">
            <v>Lubonieczek</v>
          </cell>
          <cell r="R842" t="str">
            <v>rVD</v>
          </cell>
          <cell r="S842" t="str">
            <v/>
          </cell>
          <cell r="T842" t="str">
            <v/>
          </cell>
          <cell r="U842" t="str">
            <v/>
          </cell>
          <cell r="V842">
            <v>1.25</v>
          </cell>
          <cell r="W842">
            <v>0.54</v>
          </cell>
          <cell r="X842">
            <v>37.19</v>
          </cell>
          <cell r="Y842">
            <v>20.079999999999998</v>
          </cell>
          <cell r="Z842">
            <v>1</v>
          </cell>
          <cell r="AA842" t="str">
            <v>r1V</v>
          </cell>
        </row>
        <row r="843">
          <cell r="A843" t="str">
            <v>826.1</v>
          </cell>
          <cell r="B843">
            <v>826</v>
          </cell>
          <cell r="C843">
            <v>1</v>
          </cell>
          <cell r="D843" t="str">
            <v>Koło Łowieckie nr 72</v>
          </cell>
          <cell r="E843" t="str">
            <v>ul. Topolowa 5</v>
          </cell>
          <cell r="F843" t="str">
            <v>63-020 Zaniemyśl</v>
          </cell>
          <cell r="G843" t="str">
            <v>Zaniemyśl</v>
          </cell>
          <cell r="H843" t="str">
            <v>Zaniemyśl</v>
          </cell>
          <cell r="I843" t="str">
            <v>Wyszakowo</v>
          </cell>
          <cell r="J843" t="str">
            <v>155 j</v>
          </cell>
          <cell r="K843">
            <v>0.59</v>
          </cell>
          <cell r="L843" t="str">
            <v>r</v>
          </cell>
          <cell r="M843" t="str">
            <v>VI</v>
          </cell>
          <cell r="O843" t="str">
            <v>E</v>
          </cell>
          <cell r="Q843" t="str">
            <v>Lubonieczek</v>
          </cell>
          <cell r="R843" t="str">
            <v>rVIE</v>
          </cell>
          <cell r="S843" t="str">
            <v/>
          </cell>
          <cell r="T843" t="str">
            <v/>
          </cell>
          <cell r="U843" t="str">
            <v/>
          </cell>
          <cell r="V843">
            <v>1</v>
          </cell>
          <cell r="W843">
            <v>0.59</v>
          </cell>
          <cell r="X843">
            <v>37.19</v>
          </cell>
          <cell r="Y843">
            <v>21.94</v>
          </cell>
          <cell r="Z843">
            <v>1</v>
          </cell>
          <cell r="AA843" t="str">
            <v>r1VI</v>
          </cell>
        </row>
        <row r="844">
          <cell r="A844" t="str">
            <v>1547.1</v>
          </cell>
          <cell r="B844">
            <v>1547</v>
          </cell>
          <cell r="C844">
            <v>1</v>
          </cell>
          <cell r="D844" t="str">
            <v>Tomczak Helena</v>
          </cell>
          <cell r="E844" t="str">
            <v>Ludwikowo 1</v>
          </cell>
          <cell r="F844" t="str">
            <v>63-020 Zaniemyśl</v>
          </cell>
          <cell r="G844" t="str">
            <v>Zaniemyśl</v>
          </cell>
          <cell r="H844" t="str">
            <v>Zaniemyśl</v>
          </cell>
          <cell r="I844" t="str">
            <v>Wyszakowo</v>
          </cell>
          <cell r="J844" t="str">
            <v>155 k</v>
          </cell>
          <cell r="K844">
            <v>0.55000000000000004</v>
          </cell>
          <cell r="L844" t="str">
            <v>r</v>
          </cell>
          <cell r="M844" t="str">
            <v>VI</v>
          </cell>
          <cell r="O844" t="str">
            <v>D</v>
          </cell>
          <cell r="Q844" t="str">
            <v>Lubonieczek</v>
          </cell>
          <cell r="R844" t="str">
            <v>rVID</v>
          </cell>
          <cell r="S844" t="str">
            <v/>
          </cell>
          <cell r="T844" t="str">
            <v/>
          </cell>
          <cell r="U844" t="str">
            <v/>
          </cell>
          <cell r="V844">
            <v>1</v>
          </cell>
          <cell r="W844">
            <v>0.55000000000000004</v>
          </cell>
          <cell r="X844">
            <v>37.19</v>
          </cell>
          <cell r="Y844">
            <v>20.45</v>
          </cell>
          <cell r="Z844">
            <v>1</v>
          </cell>
          <cell r="AA844" t="str">
            <v>r1VI</v>
          </cell>
        </row>
        <row r="845">
          <cell r="A845" t="str">
            <v>944.1</v>
          </cell>
          <cell r="B845">
            <v>944</v>
          </cell>
          <cell r="C845">
            <v>1</v>
          </cell>
          <cell r="D845" t="str">
            <v>Tomczak Zdzisław</v>
          </cell>
          <cell r="E845" t="str">
            <v xml:space="preserve">Ludwikowo 1 </v>
          </cell>
          <cell r="F845" t="str">
            <v>63-020 Zaniemyśl</v>
          </cell>
          <cell r="G845" t="str">
            <v>Zaniemyśl</v>
          </cell>
          <cell r="H845" t="str">
            <v>Zaniemyśl</v>
          </cell>
          <cell r="I845" t="str">
            <v>Wyszakowo</v>
          </cell>
          <cell r="J845" t="str">
            <v>155 k</v>
          </cell>
          <cell r="K845">
            <v>0.12</v>
          </cell>
          <cell r="L845" t="str">
            <v>r</v>
          </cell>
          <cell r="M845" t="str">
            <v>VI</v>
          </cell>
          <cell r="O845" t="str">
            <v>A</v>
          </cell>
          <cell r="Q845" t="str">
            <v>Lubonieczek</v>
          </cell>
          <cell r="R845" t="str">
            <v>rVIA</v>
          </cell>
          <cell r="S845">
            <v>1</v>
          </cell>
          <cell r="T845" t="str">
            <v>r1VI</v>
          </cell>
          <cell r="U845">
            <v>0.02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</v>
          </cell>
          <cell r="AA845" t="str">
            <v>r1VI</v>
          </cell>
        </row>
        <row r="846">
          <cell r="A846" t="str">
            <v>614.1</v>
          </cell>
          <cell r="B846">
            <v>614</v>
          </cell>
          <cell r="C846">
            <v>1</v>
          </cell>
          <cell r="D846" t="str">
            <v>Idczak  Sławomir</v>
          </cell>
          <cell r="E846" t="str">
            <v>Rynek 16a</v>
          </cell>
          <cell r="F846" t="str">
            <v>63-210 Żerków</v>
          </cell>
          <cell r="G846" t="str">
            <v>Żerków</v>
          </cell>
          <cell r="H846" t="str">
            <v>Żerków</v>
          </cell>
          <cell r="I846" t="str">
            <v>Antonin</v>
          </cell>
          <cell r="J846" t="str">
            <v>214 c3</v>
          </cell>
          <cell r="K846">
            <v>0.99</v>
          </cell>
          <cell r="L846" t="str">
            <v>r</v>
          </cell>
          <cell r="M846" t="str">
            <v>II</v>
          </cell>
          <cell r="O846" t="str">
            <v>B</v>
          </cell>
          <cell r="Q846" t="str">
            <v>Rozmarynów</v>
          </cell>
          <cell r="R846" t="str">
            <v>rIIB</v>
          </cell>
          <cell r="S846" t="str">
            <v/>
          </cell>
          <cell r="T846" t="str">
            <v/>
          </cell>
          <cell r="U846" t="str">
            <v/>
          </cell>
          <cell r="V846">
            <v>1</v>
          </cell>
          <cell r="W846">
            <v>0.99</v>
          </cell>
          <cell r="X846">
            <v>37.19</v>
          </cell>
          <cell r="Y846">
            <v>36.82</v>
          </cell>
          <cell r="Z846">
            <v>1</v>
          </cell>
          <cell r="AA846" t="str">
            <v>r1II</v>
          </cell>
        </row>
        <row r="847">
          <cell r="A847" t="str">
            <v>.1</v>
          </cell>
          <cell r="C847">
            <v>1</v>
          </cell>
          <cell r="D847" t="str">
            <v>brak</v>
          </cell>
          <cell r="H847" t="str">
            <v>Żerków</v>
          </cell>
          <cell r="I847" t="str">
            <v>Antonin</v>
          </cell>
          <cell r="J847" t="str">
            <v>215 l</v>
          </cell>
          <cell r="K847">
            <v>1.27</v>
          </cell>
          <cell r="L847" t="str">
            <v>p</v>
          </cell>
          <cell r="M847" t="str">
            <v>III</v>
          </cell>
          <cell r="O847" t="str">
            <v>F</v>
          </cell>
          <cell r="P847" t="str">
            <v>0,13 przek.na wał p.pow.</v>
          </cell>
          <cell r="Q847" t="str">
            <v>Rozmarynów</v>
          </cell>
          <cell r="R847" t="str">
            <v>pIIIF</v>
          </cell>
          <cell r="S847">
            <v>1</v>
          </cell>
          <cell r="T847" t="str">
            <v>p1III</v>
          </cell>
          <cell r="U847">
            <v>1.59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1</v>
          </cell>
          <cell r="AA847" t="str">
            <v>p1III</v>
          </cell>
        </row>
        <row r="848">
          <cell r="A848" t="str">
            <v>.2</v>
          </cell>
          <cell r="C848">
            <v>2</v>
          </cell>
          <cell r="D848" t="str">
            <v>brak</v>
          </cell>
          <cell r="H848" t="str">
            <v>Żerków</v>
          </cell>
          <cell r="I848" t="str">
            <v>Antonin</v>
          </cell>
          <cell r="J848" t="str">
            <v>215 m</v>
          </cell>
          <cell r="K848">
            <v>0</v>
          </cell>
          <cell r="L848" t="str">
            <v>p</v>
          </cell>
          <cell r="M848" t="str">
            <v>III</v>
          </cell>
          <cell r="O848" t="str">
            <v>F</v>
          </cell>
          <cell r="P848" t="str">
            <v>0,09 przek. na wał. p.pow.</v>
          </cell>
          <cell r="Q848" t="str">
            <v>Rozmarynów</v>
          </cell>
          <cell r="R848" t="str">
            <v>pIIIF</v>
          </cell>
          <cell r="S848">
            <v>1</v>
          </cell>
          <cell r="T848" t="str">
            <v>p1III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1</v>
          </cell>
          <cell r="AA848" t="str">
            <v>p1III</v>
          </cell>
        </row>
        <row r="849">
          <cell r="A849" t="str">
            <v>614.1</v>
          </cell>
          <cell r="B849">
            <v>614</v>
          </cell>
          <cell r="C849">
            <v>1</v>
          </cell>
          <cell r="D849" t="str">
            <v>Idczak  Sławomir</v>
          </cell>
          <cell r="E849" t="str">
            <v>Rynek 16a</v>
          </cell>
          <cell r="F849" t="str">
            <v>63-210 Żerków</v>
          </cell>
          <cell r="G849" t="str">
            <v>Żerków</v>
          </cell>
          <cell r="H849" t="str">
            <v>Żerków</v>
          </cell>
          <cell r="I849" t="str">
            <v>Antonin</v>
          </cell>
          <cell r="J849" t="str">
            <v>214 c1</v>
          </cell>
          <cell r="K849">
            <v>0.74</v>
          </cell>
          <cell r="L849" t="str">
            <v>r</v>
          </cell>
          <cell r="M849" t="str">
            <v>III</v>
          </cell>
          <cell r="N849" t="str">
            <v>a</v>
          </cell>
          <cell r="O849" t="str">
            <v>A</v>
          </cell>
          <cell r="Q849" t="str">
            <v>Rozmarynów</v>
          </cell>
          <cell r="R849" t="str">
            <v>rIIIA</v>
          </cell>
          <cell r="S849">
            <v>1</v>
          </cell>
          <cell r="T849" t="str">
            <v>r1IIIa</v>
          </cell>
          <cell r="U849">
            <v>1.22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1</v>
          </cell>
          <cell r="AA849" t="str">
            <v>r1IIIa</v>
          </cell>
        </row>
        <row r="850">
          <cell r="A850" t="str">
            <v>614.2</v>
          </cell>
          <cell r="B850">
            <v>614</v>
          </cell>
          <cell r="C850">
            <v>2</v>
          </cell>
          <cell r="D850" t="str">
            <v>Idczak  Sławomir</v>
          </cell>
          <cell r="E850" t="str">
            <v>Rynek 16a</v>
          </cell>
          <cell r="F850" t="str">
            <v>63-210 Żerków</v>
          </cell>
          <cell r="G850" t="str">
            <v>Żerków</v>
          </cell>
          <cell r="H850" t="str">
            <v>Żerków</v>
          </cell>
          <cell r="I850" t="str">
            <v>Antonin</v>
          </cell>
          <cell r="J850" t="str">
            <v>214 c1</v>
          </cell>
          <cell r="K850">
            <v>0.08</v>
          </cell>
          <cell r="L850" t="str">
            <v>r</v>
          </cell>
          <cell r="M850" t="str">
            <v>III</v>
          </cell>
          <cell r="N850" t="str">
            <v>a</v>
          </cell>
          <cell r="O850" t="str">
            <v>B</v>
          </cell>
          <cell r="Q850" t="str">
            <v>Rozmarynów</v>
          </cell>
          <cell r="R850" t="str">
            <v>rIIIB</v>
          </cell>
          <cell r="S850" t="str">
            <v/>
          </cell>
          <cell r="T850" t="str">
            <v/>
          </cell>
          <cell r="U850" t="str">
            <v/>
          </cell>
          <cell r="V850">
            <v>0.75</v>
          </cell>
          <cell r="W850">
            <v>0.06</v>
          </cell>
          <cell r="X850">
            <v>37.19</v>
          </cell>
          <cell r="Y850">
            <v>2.23</v>
          </cell>
          <cell r="Z850">
            <v>1</v>
          </cell>
          <cell r="AA850" t="str">
            <v>r1IIIa</v>
          </cell>
        </row>
        <row r="851">
          <cell r="A851" t="str">
            <v>614.3</v>
          </cell>
          <cell r="B851">
            <v>614</v>
          </cell>
          <cell r="C851">
            <v>3</v>
          </cell>
          <cell r="D851" t="str">
            <v>Idczak  Sławomir</v>
          </cell>
          <cell r="E851" t="str">
            <v>Rynek 16a</v>
          </cell>
          <cell r="F851" t="str">
            <v>63-210 Żerków</v>
          </cell>
          <cell r="G851" t="str">
            <v>Żerków</v>
          </cell>
          <cell r="H851" t="str">
            <v>Żerków</v>
          </cell>
          <cell r="I851" t="str">
            <v>Antonin</v>
          </cell>
          <cell r="J851" t="str">
            <v>214 c2</v>
          </cell>
          <cell r="K851">
            <v>1.64</v>
          </cell>
          <cell r="L851" t="str">
            <v>r</v>
          </cell>
          <cell r="M851" t="str">
            <v>III</v>
          </cell>
          <cell r="N851" t="str">
            <v>a</v>
          </cell>
          <cell r="O851" t="str">
            <v>B</v>
          </cell>
          <cell r="Q851" t="str">
            <v>Rozmarynów</v>
          </cell>
          <cell r="R851" t="str">
            <v>rIIIB</v>
          </cell>
          <cell r="S851" t="str">
            <v/>
          </cell>
          <cell r="T851" t="str">
            <v/>
          </cell>
          <cell r="U851" t="str">
            <v/>
          </cell>
          <cell r="V851">
            <v>0.75</v>
          </cell>
          <cell r="W851">
            <v>1.23</v>
          </cell>
          <cell r="X851">
            <v>37.19</v>
          </cell>
          <cell r="Y851">
            <v>45.74</v>
          </cell>
          <cell r="Z851">
            <v>1</v>
          </cell>
          <cell r="AA851" t="str">
            <v>r1IIIa</v>
          </cell>
        </row>
        <row r="852">
          <cell r="A852" t="str">
            <v>870.1</v>
          </cell>
          <cell r="B852">
            <v>870</v>
          </cell>
          <cell r="C852">
            <v>1</v>
          </cell>
          <cell r="D852" t="str">
            <v>Motała  Iwona</v>
          </cell>
          <cell r="E852" t="str">
            <v>Antonin  1</v>
          </cell>
          <cell r="F852" t="str">
            <v>63-210 Żerków</v>
          </cell>
          <cell r="G852" t="str">
            <v>Żerków</v>
          </cell>
          <cell r="H852" t="str">
            <v>Żerków</v>
          </cell>
          <cell r="I852" t="str">
            <v>Antonin</v>
          </cell>
          <cell r="J852" t="str">
            <v>214 c1</v>
          </cell>
          <cell r="K852">
            <v>0.5</v>
          </cell>
          <cell r="L852" t="str">
            <v>r</v>
          </cell>
          <cell r="M852" t="str">
            <v>III</v>
          </cell>
          <cell r="N852" t="str">
            <v>a</v>
          </cell>
          <cell r="O852" t="str">
            <v>A</v>
          </cell>
          <cell r="Q852" t="str">
            <v>Rozmarynów</v>
          </cell>
          <cell r="R852" t="str">
            <v>rIIIA</v>
          </cell>
          <cell r="S852">
            <v>1</v>
          </cell>
          <cell r="T852" t="str">
            <v>r1IIIa</v>
          </cell>
          <cell r="U852">
            <v>0.83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</v>
          </cell>
          <cell r="AA852" t="str">
            <v>r1IIIa</v>
          </cell>
        </row>
        <row r="853">
          <cell r="A853" t="str">
            <v>1525.1</v>
          </cell>
          <cell r="B853">
            <v>1525</v>
          </cell>
          <cell r="C853">
            <v>1</v>
          </cell>
          <cell r="D853" t="str">
            <v>Psyk Hieronim</v>
          </cell>
          <cell r="E853" t="str">
            <v>Lgów 33</v>
          </cell>
          <cell r="F853" t="str">
            <v>63-210 Żerków</v>
          </cell>
          <cell r="G853" t="str">
            <v>Żerków</v>
          </cell>
          <cell r="H853" t="str">
            <v>Żerków</v>
          </cell>
          <cell r="I853" t="str">
            <v>Antonin</v>
          </cell>
          <cell r="J853" t="str">
            <v>214 c1</v>
          </cell>
          <cell r="K853">
            <v>0.6</v>
          </cell>
          <cell r="L853" t="str">
            <v>r</v>
          </cell>
          <cell r="M853" t="str">
            <v>III</v>
          </cell>
          <cell r="N853" t="str">
            <v>a</v>
          </cell>
          <cell r="O853" t="str">
            <v>A</v>
          </cell>
          <cell r="Q853" t="str">
            <v>Rozmarynów</v>
          </cell>
          <cell r="R853" t="str">
            <v>rIIIA</v>
          </cell>
          <cell r="S853">
            <v>1</v>
          </cell>
          <cell r="T853" t="str">
            <v>r1IIIa</v>
          </cell>
          <cell r="U853">
            <v>0.99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1</v>
          </cell>
          <cell r="AA853" t="str">
            <v>r1IIIa</v>
          </cell>
        </row>
        <row r="854">
          <cell r="A854" t="str">
            <v>614.1</v>
          </cell>
          <cell r="B854">
            <v>614</v>
          </cell>
          <cell r="C854">
            <v>1</v>
          </cell>
          <cell r="D854" t="str">
            <v>Idczak  Sławomir</v>
          </cell>
          <cell r="E854" t="str">
            <v>Rynek 16a</v>
          </cell>
          <cell r="F854" t="str">
            <v>63-210 Żerków</v>
          </cell>
          <cell r="G854" t="str">
            <v>Żerków</v>
          </cell>
          <cell r="H854" t="str">
            <v>Żerków</v>
          </cell>
          <cell r="I854" t="str">
            <v>Antonin</v>
          </cell>
          <cell r="J854" t="str">
            <v>214 c4</v>
          </cell>
          <cell r="K854">
            <v>0.05</v>
          </cell>
          <cell r="L854" t="str">
            <v>r</v>
          </cell>
          <cell r="M854" t="str">
            <v>IV</v>
          </cell>
          <cell r="N854" t="str">
            <v>b</v>
          </cell>
          <cell r="O854" t="str">
            <v>B</v>
          </cell>
          <cell r="Q854" t="str">
            <v>Rozmarynów</v>
          </cell>
          <cell r="R854" t="str">
            <v>rIVB</v>
          </cell>
          <cell r="S854" t="str">
            <v/>
          </cell>
          <cell r="T854" t="str">
            <v/>
          </cell>
          <cell r="U854" t="str">
            <v/>
          </cell>
          <cell r="V854">
            <v>0.75</v>
          </cell>
          <cell r="W854">
            <v>0.04</v>
          </cell>
          <cell r="X854">
            <v>37.19</v>
          </cell>
          <cell r="Y854">
            <v>1.49</v>
          </cell>
          <cell r="Z854">
            <v>1</v>
          </cell>
          <cell r="AA854" t="str">
            <v>r1IVb</v>
          </cell>
        </row>
        <row r="855">
          <cell r="A855" t="str">
            <v>614.2</v>
          </cell>
          <cell r="B855">
            <v>614</v>
          </cell>
          <cell r="C855">
            <v>2</v>
          </cell>
          <cell r="D855" t="str">
            <v>Idczak  Sławomir</v>
          </cell>
          <cell r="E855" t="str">
            <v>Rynek 16a</v>
          </cell>
          <cell r="F855" t="str">
            <v>63-210 Żerków</v>
          </cell>
          <cell r="G855" t="str">
            <v>Żerków</v>
          </cell>
          <cell r="H855" t="str">
            <v>Żerków</v>
          </cell>
          <cell r="I855" t="str">
            <v>Antonin</v>
          </cell>
          <cell r="J855" t="str">
            <v>214 c5</v>
          </cell>
          <cell r="K855">
            <v>0.27</v>
          </cell>
          <cell r="L855" t="str">
            <v>r</v>
          </cell>
          <cell r="M855" t="str">
            <v>IV</v>
          </cell>
          <cell r="N855" t="str">
            <v>a</v>
          </cell>
          <cell r="O855" t="str">
            <v>B</v>
          </cell>
          <cell r="Q855" t="str">
            <v>Rozmarynów</v>
          </cell>
          <cell r="R855" t="str">
            <v>rIVB</v>
          </cell>
          <cell r="S855" t="str">
            <v/>
          </cell>
          <cell r="T855" t="str">
            <v/>
          </cell>
          <cell r="U855" t="str">
            <v/>
          </cell>
          <cell r="V855">
            <v>0.75</v>
          </cell>
          <cell r="W855">
            <v>0.2</v>
          </cell>
          <cell r="X855">
            <v>37.19</v>
          </cell>
          <cell r="Y855">
            <v>7.44</v>
          </cell>
          <cell r="Z855">
            <v>1</v>
          </cell>
          <cell r="AA855" t="str">
            <v>r1IVa</v>
          </cell>
        </row>
        <row r="856">
          <cell r="A856" t="str">
            <v>870.1</v>
          </cell>
          <cell r="B856">
            <v>870</v>
          </cell>
          <cell r="C856">
            <v>1</v>
          </cell>
          <cell r="D856" t="str">
            <v>Motała  Iwona</v>
          </cell>
          <cell r="E856" t="str">
            <v>Antonin  1</v>
          </cell>
          <cell r="F856" t="str">
            <v>63-210 Żerków</v>
          </cell>
          <cell r="G856" t="str">
            <v>Żerków</v>
          </cell>
          <cell r="H856" t="str">
            <v>Żerków</v>
          </cell>
          <cell r="I856" t="str">
            <v>Antonin</v>
          </cell>
          <cell r="J856" t="str">
            <v>214 a</v>
          </cell>
          <cell r="K856">
            <v>0.14000000000000001</v>
          </cell>
          <cell r="L856" t="str">
            <v>s</v>
          </cell>
          <cell r="M856" t="str">
            <v>IV</v>
          </cell>
          <cell r="N856" t="str">
            <v>b</v>
          </cell>
          <cell r="O856" t="str">
            <v>A</v>
          </cell>
          <cell r="Q856" t="str">
            <v>Rozmarynów</v>
          </cell>
          <cell r="R856" t="str">
            <v>sIVA</v>
          </cell>
          <cell r="S856">
            <v>1</v>
          </cell>
          <cell r="T856" t="str">
            <v>s1IVb</v>
          </cell>
          <cell r="U856">
            <v>0.11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1</v>
          </cell>
          <cell r="AA856" t="str">
            <v>s1IVb</v>
          </cell>
        </row>
        <row r="857">
          <cell r="A857" t="str">
            <v>720.1</v>
          </cell>
          <cell r="B857">
            <v>720</v>
          </cell>
          <cell r="C857">
            <v>1</v>
          </cell>
          <cell r="D857" t="str">
            <v>Wyduba Eugeniusz</v>
          </cell>
          <cell r="E857" t="str">
            <v>Kretków 5</v>
          </cell>
          <cell r="F857" t="str">
            <v>63-210 Żerków</v>
          </cell>
          <cell r="G857" t="str">
            <v>Żerków</v>
          </cell>
          <cell r="H857" t="str">
            <v>Żerków</v>
          </cell>
          <cell r="I857" t="str">
            <v>Antonin</v>
          </cell>
          <cell r="J857" t="str">
            <v>215 c3</v>
          </cell>
          <cell r="K857">
            <v>0.01</v>
          </cell>
          <cell r="L857" t="str">
            <v>r</v>
          </cell>
          <cell r="M857" t="str">
            <v>IV</v>
          </cell>
          <cell r="N857" t="str">
            <v>a</v>
          </cell>
          <cell r="O857" t="str">
            <v>D</v>
          </cell>
          <cell r="Q857" t="str">
            <v>Rozmarynów</v>
          </cell>
          <cell r="R857" t="str">
            <v>rIVD</v>
          </cell>
          <cell r="S857" t="str">
            <v/>
          </cell>
          <cell r="T857" t="str">
            <v/>
          </cell>
          <cell r="U857" t="str">
            <v/>
          </cell>
          <cell r="V857">
            <v>1.5</v>
          </cell>
          <cell r="W857">
            <v>0.02</v>
          </cell>
          <cell r="X857">
            <v>37.19</v>
          </cell>
          <cell r="Y857">
            <v>0.74</v>
          </cell>
          <cell r="Z857">
            <v>1</v>
          </cell>
          <cell r="AA857" t="str">
            <v>r1IVa</v>
          </cell>
        </row>
        <row r="858">
          <cell r="A858" t="str">
            <v>.1</v>
          </cell>
          <cell r="C858">
            <v>1</v>
          </cell>
          <cell r="D858" t="str">
            <v>brak</v>
          </cell>
          <cell r="H858" t="str">
            <v>Żerków</v>
          </cell>
          <cell r="I858" t="str">
            <v>Antonin</v>
          </cell>
          <cell r="J858" t="str">
            <v>999 h</v>
          </cell>
          <cell r="K858">
            <v>0.09</v>
          </cell>
          <cell r="L858" t="str">
            <v>r</v>
          </cell>
          <cell r="M858" t="str">
            <v>V</v>
          </cell>
          <cell r="O858" t="str">
            <v>F</v>
          </cell>
          <cell r="P858" t="str">
            <v>przejęto z AWR Sp w 1993 r.</v>
          </cell>
          <cell r="Q858" t="str">
            <v>Warta</v>
          </cell>
          <cell r="R858" t="str">
            <v>rVF</v>
          </cell>
          <cell r="S858">
            <v>1</v>
          </cell>
          <cell r="T858" t="str">
            <v>r1V</v>
          </cell>
          <cell r="U858">
            <v>0.03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1</v>
          </cell>
          <cell r="AA858" t="str">
            <v>r1V</v>
          </cell>
        </row>
        <row r="859">
          <cell r="A859" t="str">
            <v>720.1</v>
          </cell>
          <cell r="B859">
            <v>720</v>
          </cell>
          <cell r="C859">
            <v>1</v>
          </cell>
          <cell r="D859" t="str">
            <v>Wyduba Eugeniusz</v>
          </cell>
          <cell r="E859" t="str">
            <v>Kretków 5</v>
          </cell>
          <cell r="F859" t="str">
            <v>63-210 Żerków</v>
          </cell>
          <cell r="G859" t="str">
            <v>Żerków</v>
          </cell>
          <cell r="H859" t="str">
            <v>Żerków</v>
          </cell>
          <cell r="I859" t="str">
            <v>Antonin</v>
          </cell>
          <cell r="J859" t="str">
            <v>215 c2</v>
          </cell>
          <cell r="K859">
            <v>0.01</v>
          </cell>
          <cell r="L859" t="str">
            <v>r</v>
          </cell>
          <cell r="M859" t="str">
            <v>V</v>
          </cell>
          <cell r="O859" t="str">
            <v>D</v>
          </cell>
          <cell r="Q859" t="str">
            <v>Rozmarynów</v>
          </cell>
          <cell r="R859" t="str">
            <v>rVD</v>
          </cell>
          <cell r="S859" t="str">
            <v/>
          </cell>
          <cell r="T859" t="str">
            <v/>
          </cell>
          <cell r="U859" t="str">
            <v/>
          </cell>
          <cell r="V859">
            <v>1.25</v>
          </cell>
          <cell r="W859">
            <v>0.01</v>
          </cell>
          <cell r="X859">
            <v>37.19</v>
          </cell>
          <cell r="Y859">
            <v>0.37</v>
          </cell>
          <cell r="Z859">
            <v>1</v>
          </cell>
          <cell r="AA859" t="str">
            <v>r1V</v>
          </cell>
        </row>
        <row r="860">
          <cell r="A860" t="str">
            <v>720.2</v>
          </cell>
          <cell r="B860">
            <v>720</v>
          </cell>
          <cell r="C860">
            <v>2</v>
          </cell>
          <cell r="D860" t="str">
            <v>Wyduba Eugeniusz</v>
          </cell>
          <cell r="E860" t="str">
            <v>Kretków 5</v>
          </cell>
          <cell r="F860" t="str">
            <v>63-210 Żerków</v>
          </cell>
          <cell r="G860" t="str">
            <v>Żerków</v>
          </cell>
          <cell r="H860" t="str">
            <v>Żerków</v>
          </cell>
          <cell r="I860" t="str">
            <v>Antonin</v>
          </cell>
          <cell r="J860" t="str">
            <v>215 c1</v>
          </cell>
          <cell r="K860">
            <v>0.06</v>
          </cell>
          <cell r="L860" t="str">
            <v>r</v>
          </cell>
          <cell r="M860" t="str">
            <v>VI</v>
          </cell>
          <cell r="O860" t="str">
            <v>D</v>
          </cell>
          <cell r="Q860" t="str">
            <v>Rozmarynów</v>
          </cell>
          <cell r="R860" t="str">
            <v>rVID</v>
          </cell>
          <cell r="S860" t="str">
            <v/>
          </cell>
          <cell r="T860" t="str">
            <v/>
          </cell>
          <cell r="U860" t="str">
            <v/>
          </cell>
          <cell r="V860">
            <v>1</v>
          </cell>
          <cell r="W860">
            <v>0.06</v>
          </cell>
          <cell r="X860">
            <v>37.19</v>
          </cell>
          <cell r="Y860">
            <v>2.23</v>
          </cell>
          <cell r="Z860">
            <v>1</v>
          </cell>
          <cell r="AA860" t="str">
            <v>r1VI</v>
          </cell>
        </row>
        <row r="861">
          <cell r="A861" t="str">
            <v>824.1</v>
          </cell>
          <cell r="B861">
            <v>824</v>
          </cell>
          <cell r="C861">
            <v>1</v>
          </cell>
          <cell r="D861" t="str">
            <v>Koło Łowieckie nr 66</v>
          </cell>
          <cell r="E861" t="str">
            <v xml:space="preserve">ul.Szkolna 22   Czeszewo </v>
          </cell>
          <cell r="F861" t="str">
            <v>62-322 Orzechowo</v>
          </cell>
          <cell r="G861" t="str">
            <v>Miłosław</v>
          </cell>
          <cell r="H861" t="str">
            <v>Żerków</v>
          </cell>
          <cell r="I861" t="str">
            <v>Brzostków</v>
          </cell>
          <cell r="J861" t="str">
            <v>227 s</v>
          </cell>
          <cell r="K861">
            <v>1</v>
          </cell>
          <cell r="L861" t="str">
            <v>r</v>
          </cell>
          <cell r="M861" t="str">
            <v>IV</v>
          </cell>
          <cell r="N861" t="str">
            <v>b</v>
          </cell>
          <cell r="O861" t="str">
            <v>E</v>
          </cell>
          <cell r="P861" t="str">
            <v>pol. łow. na prod.ka.</v>
          </cell>
          <cell r="Q861" t="str">
            <v>Rozmarynów</v>
          </cell>
          <cell r="R861" t="str">
            <v>rIVE</v>
          </cell>
          <cell r="S861" t="str">
            <v/>
          </cell>
          <cell r="T861" t="str">
            <v/>
          </cell>
          <cell r="U861" t="str">
            <v/>
          </cell>
          <cell r="V861">
            <v>1.5</v>
          </cell>
          <cell r="W861">
            <v>1.5</v>
          </cell>
          <cell r="X861">
            <v>37.19</v>
          </cell>
          <cell r="Y861">
            <v>55.79</v>
          </cell>
          <cell r="Z861">
            <v>1</v>
          </cell>
          <cell r="AA861" t="str">
            <v>r1IVb</v>
          </cell>
        </row>
        <row r="862">
          <cell r="A862" t="str">
            <v>634.1</v>
          </cell>
          <cell r="B862">
            <v>634</v>
          </cell>
          <cell r="C862">
            <v>1</v>
          </cell>
          <cell r="D862" t="str">
            <v>Konieczny Stanisław</v>
          </cell>
          <cell r="E862" t="str">
            <v>Rynek 1</v>
          </cell>
          <cell r="F862" t="str">
            <v>63-210 Żerków</v>
          </cell>
          <cell r="G862" t="str">
            <v>Żerków</v>
          </cell>
          <cell r="H862" t="str">
            <v>Żerków</v>
          </cell>
          <cell r="I862" t="str">
            <v>Brzostków</v>
          </cell>
          <cell r="J862" t="str">
            <v>227 s</v>
          </cell>
          <cell r="K862">
            <v>1.25</v>
          </cell>
          <cell r="L862" t="str">
            <v>r</v>
          </cell>
          <cell r="M862" t="str">
            <v>IV</v>
          </cell>
          <cell r="N862" t="str">
            <v>b</v>
          </cell>
          <cell r="O862" t="str">
            <v>A</v>
          </cell>
          <cell r="Q862" t="str">
            <v>Rozmarynów</v>
          </cell>
          <cell r="R862" t="str">
            <v>rIVA</v>
          </cell>
          <cell r="S862">
            <v>1</v>
          </cell>
          <cell r="T862" t="str">
            <v>r1IVb</v>
          </cell>
          <cell r="U862">
            <v>1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1</v>
          </cell>
          <cell r="AA862" t="str">
            <v>r1IVb</v>
          </cell>
        </row>
        <row r="863">
          <cell r="A863" t="str">
            <v>1298.1</v>
          </cell>
          <cell r="B863">
            <v>1298</v>
          </cell>
          <cell r="C863">
            <v>1</v>
          </cell>
          <cell r="D863" t="str">
            <v>Paluszkiewicz Błażej</v>
          </cell>
          <cell r="E863" t="str">
            <v>Gęczew 8</v>
          </cell>
          <cell r="F863" t="str">
            <v>63-210 Żerków</v>
          </cell>
          <cell r="G863" t="str">
            <v>Żerków</v>
          </cell>
          <cell r="H863" t="str">
            <v>Żerków</v>
          </cell>
          <cell r="I863" t="str">
            <v>Brzostków</v>
          </cell>
          <cell r="J863" t="str">
            <v>227 s</v>
          </cell>
          <cell r="K863">
            <v>0.91</v>
          </cell>
          <cell r="L863" t="str">
            <v>r</v>
          </cell>
          <cell r="M863" t="str">
            <v>IV</v>
          </cell>
          <cell r="N863" t="str">
            <v>b</v>
          </cell>
          <cell r="O863" t="str">
            <v>D</v>
          </cell>
          <cell r="Q863" t="str">
            <v>Rozmarynów</v>
          </cell>
          <cell r="R863" t="str">
            <v>rIVD</v>
          </cell>
          <cell r="S863" t="str">
            <v/>
          </cell>
          <cell r="T863" t="str">
            <v/>
          </cell>
          <cell r="U863" t="str">
            <v/>
          </cell>
          <cell r="V863">
            <v>1.5</v>
          </cell>
          <cell r="W863">
            <v>1.37</v>
          </cell>
          <cell r="X863">
            <v>37.19</v>
          </cell>
          <cell r="Y863">
            <v>50.95</v>
          </cell>
          <cell r="Z863">
            <v>1</v>
          </cell>
          <cell r="AA863" t="str">
            <v>r1IVb</v>
          </cell>
        </row>
        <row r="864">
          <cell r="A864" t="str">
            <v>1512.1</v>
          </cell>
          <cell r="B864">
            <v>1512</v>
          </cell>
          <cell r="C864">
            <v>1</v>
          </cell>
          <cell r="D864" t="str">
            <v>Pankiewicz Teodozja</v>
          </cell>
          <cell r="E864" t="str">
            <v xml:space="preserve">ul.Ogrodowa 2 </v>
          </cell>
          <cell r="F864" t="str">
            <v>63-210 Żerków</v>
          </cell>
          <cell r="G864" t="str">
            <v>Żerków</v>
          </cell>
          <cell r="H864" t="str">
            <v>Żerków</v>
          </cell>
          <cell r="I864" t="str">
            <v>Brzostków</v>
          </cell>
          <cell r="J864" t="str">
            <v>227 s</v>
          </cell>
          <cell r="K864">
            <v>0.5</v>
          </cell>
          <cell r="L864" t="str">
            <v>r</v>
          </cell>
          <cell r="M864" t="str">
            <v>IV</v>
          </cell>
          <cell r="N864" t="str">
            <v>b</v>
          </cell>
          <cell r="O864" t="str">
            <v>A</v>
          </cell>
          <cell r="Q864" t="str">
            <v>Rozmarynów</v>
          </cell>
          <cell r="R864" t="str">
            <v>rIVA</v>
          </cell>
          <cell r="S864">
            <v>1</v>
          </cell>
          <cell r="T864" t="str">
            <v>r1IVb</v>
          </cell>
          <cell r="U864">
            <v>0.4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</v>
          </cell>
          <cell r="AA864" t="str">
            <v>r1IVb</v>
          </cell>
        </row>
        <row r="865">
          <cell r="A865" t="str">
            <v>1529.1</v>
          </cell>
          <cell r="B865">
            <v>1529</v>
          </cell>
          <cell r="C865">
            <v>1</v>
          </cell>
          <cell r="D865" t="str">
            <v>Regulski Zbigniew</v>
          </cell>
          <cell r="E865" t="str">
            <v>Brzóstków 44</v>
          </cell>
          <cell r="F865" t="str">
            <v>63-210 Żerków</v>
          </cell>
          <cell r="G865" t="str">
            <v>Żerków</v>
          </cell>
          <cell r="H865" t="str">
            <v>Żerków</v>
          </cell>
          <cell r="I865" t="str">
            <v>Brzostków</v>
          </cell>
          <cell r="J865" t="str">
            <v>227 s</v>
          </cell>
          <cell r="K865">
            <v>0.6</v>
          </cell>
          <cell r="L865" t="str">
            <v>r</v>
          </cell>
          <cell r="M865" t="str">
            <v>IV</v>
          </cell>
          <cell r="N865" t="str">
            <v>b</v>
          </cell>
          <cell r="O865" t="str">
            <v>D</v>
          </cell>
          <cell r="Q865" t="str">
            <v>Rozmarynów</v>
          </cell>
          <cell r="R865" t="str">
            <v>rIVD</v>
          </cell>
          <cell r="S865" t="str">
            <v/>
          </cell>
          <cell r="T865" t="str">
            <v/>
          </cell>
          <cell r="U865" t="str">
            <v/>
          </cell>
          <cell r="V865">
            <v>1.5</v>
          </cell>
          <cell r="W865">
            <v>0.9</v>
          </cell>
          <cell r="X865">
            <v>37.19</v>
          </cell>
          <cell r="Y865">
            <v>33.47</v>
          </cell>
          <cell r="Z865">
            <v>1</v>
          </cell>
          <cell r="AA865" t="str">
            <v>r1IVb</v>
          </cell>
        </row>
        <row r="866">
          <cell r="A866" t="str">
            <v>692.1</v>
          </cell>
          <cell r="B866">
            <v>692</v>
          </cell>
          <cell r="C866">
            <v>1</v>
          </cell>
          <cell r="D866" t="str">
            <v>Sieczka  Andrzej</v>
          </cell>
          <cell r="E866" t="str">
            <v>Rozmarynów 1</v>
          </cell>
          <cell r="F866" t="str">
            <v>63-210 Żerków</v>
          </cell>
          <cell r="G866" t="str">
            <v>Żerków</v>
          </cell>
          <cell r="H866" t="str">
            <v>Żerków</v>
          </cell>
          <cell r="I866" t="str">
            <v>Brzostków</v>
          </cell>
          <cell r="J866" t="str">
            <v>227 p</v>
          </cell>
          <cell r="K866">
            <v>0.56000000000000005</v>
          </cell>
          <cell r="L866" t="str">
            <v>ł</v>
          </cell>
          <cell r="M866" t="str">
            <v>IV</v>
          </cell>
          <cell r="O866" t="str">
            <v>B</v>
          </cell>
          <cell r="Q866" t="str">
            <v>Rozmarynów</v>
          </cell>
          <cell r="R866" t="str">
            <v>łIVB</v>
          </cell>
          <cell r="S866" t="str">
            <v/>
          </cell>
          <cell r="T866" t="str">
            <v/>
          </cell>
          <cell r="U866" t="str">
            <v/>
          </cell>
          <cell r="V866">
            <v>0.75</v>
          </cell>
          <cell r="W866">
            <v>0.42</v>
          </cell>
          <cell r="X866">
            <v>37.19</v>
          </cell>
          <cell r="Y866">
            <v>15.62</v>
          </cell>
          <cell r="Z866">
            <v>1</v>
          </cell>
          <cell r="AA866" t="str">
            <v>ł1IV</v>
          </cell>
        </row>
        <row r="867">
          <cell r="A867" t="str">
            <v>692.2</v>
          </cell>
          <cell r="B867">
            <v>692</v>
          </cell>
          <cell r="C867">
            <v>2</v>
          </cell>
          <cell r="D867" t="str">
            <v>Sieczka  Andrzej</v>
          </cell>
          <cell r="E867" t="str">
            <v>Rozmarynów 1</v>
          </cell>
          <cell r="F867" t="str">
            <v>63-210 Żerków</v>
          </cell>
          <cell r="G867" t="str">
            <v>Żerków</v>
          </cell>
          <cell r="H867" t="str">
            <v>Żerków</v>
          </cell>
          <cell r="I867" t="str">
            <v>Brzostków</v>
          </cell>
          <cell r="J867" t="str">
            <v>227 o</v>
          </cell>
          <cell r="K867">
            <v>1.1499999999999999</v>
          </cell>
          <cell r="L867" t="str">
            <v>r</v>
          </cell>
          <cell r="M867" t="str">
            <v>IV</v>
          </cell>
          <cell r="N867" t="str">
            <v>b</v>
          </cell>
          <cell r="O867" t="str">
            <v>B</v>
          </cell>
          <cell r="Q867" t="str">
            <v>Rozmarynów</v>
          </cell>
          <cell r="R867" t="str">
            <v>rIVB</v>
          </cell>
          <cell r="S867" t="str">
            <v/>
          </cell>
          <cell r="T867" t="str">
            <v/>
          </cell>
          <cell r="U867" t="str">
            <v/>
          </cell>
          <cell r="V867">
            <v>0.75</v>
          </cell>
          <cell r="W867">
            <v>0.86</v>
          </cell>
          <cell r="X867">
            <v>37.19</v>
          </cell>
          <cell r="Y867">
            <v>31.98</v>
          </cell>
          <cell r="Z867">
            <v>1</v>
          </cell>
          <cell r="AA867" t="str">
            <v>r1IVb</v>
          </cell>
        </row>
        <row r="868">
          <cell r="A868" t="str">
            <v>692.3</v>
          </cell>
          <cell r="B868">
            <v>692</v>
          </cell>
          <cell r="C868">
            <v>3</v>
          </cell>
          <cell r="D868" t="str">
            <v>Sieczka  Andrzej</v>
          </cell>
          <cell r="E868" t="str">
            <v>Rozmarynów 1</v>
          </cell>
          <cell r="F868" t="str">
            <v>63-210 Żerków</v>
          </cell>
          <cell r="G868" t="str">
            <v>Żerków</v>
          </cell>
          <cell r="H868" t="str">
            <v>Żerków</v>
          </cell>
          <cell r="I868" t="str">
            <v>Brzostków</v>
          </cell>
          <cell r="J868" t="str">
            <v>227 s</v>
          </cell>
          <cell r="K868">
            <v>1.25</v>
          </cell>
          <cell r="L868" t="str">
            <v>r</v>
          </cell>
          <cell r="M868" t="str">
            <v>IV</v>
          </cell>
          <cell r="N868" t="str">
            <v>b</v>
          </cell>
          <cell r="O868" t="str">
            <v>A</v>
          </cell>
          <cell r="Q868" t="str">
            <v>Rozmarynów</v>
          </cell>
          <cell r="R868" t="str">
            <v>rIVA</v>
          </cell>
          <cell r="S868">
            <v>1</v>
          </cell>
          <cell r="T868" t="str">
            <v>r1IVb</v>
          </cell>
          <cell r="U868">
            <v>1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1</v>
          </cell>
          <cell r="AA868" t="str">
            <v>r1IVb</v>
          </cell>
        </row>
        <row r="869">
          <cell r="A869" t="str">
            <v>692.4</v>
          </cell>
          <cell r="B869">
            <v>692</v>
          </cell>
          <cell r="C869">
            <v>4</v>
          </cell>
          <cell r="D869" t="str">
            <v>Sieczka  Andrzej</v>
          </cell>
          <cell r="E869" t="str">
            <v>Rozmarynów 1</v>
          </cell>
          <cell r="F869" t="str">
            <v>63-210 Żerków</v>
          </cell>
          <cell r="G869" t="str">
            <v>Żerków</v>
          </cell>
          <cell r="H869" t="str">
            <v>Żerków</v>
          </cell>
          <cell r="I869" t="str">
            <v>Brzostków</v>
          </cell>
          <cell r="J869" t="str">
            <v>227 s</v>
          </cell>
          <cell r="K869">
            <v>1.3</v>
          </cell>
          <cell r="L869" t="str">
            <v>r</v>
          </cell>
          <cell r="M869" t="str">
            <v>IV</v>
          </cell>
          <cell r="N869" t="str">
            <v>b</v>
          </cell>
          <cell r="O869" t="str">
            <v>B</v>
          </cell>
          <cell r="P869" t="str">
            <v>było 2,00</v>
          </cell>
          <cell r="Q869" t="str">
            <v>Rozmarynów</v>
          </cell>
          <cell r="R869" t="str">
            <v>rIVB</v>
          </cell>
          <cell r="S869" t="str">
            <v/>
          </cell>
          <cell r="T869" t="str">
            <v/>
          </cell>
          <cell r="U869" t="str">
            <v/>
          </cell>
          <cell r="V869">
            <v>0.75</v>
          </cell>
          <cell r="W869">
            <v>0.98</v>
          </cell>
          <cell r="X869">
            <v>37.19</v>
          </cell>
          <cell r="Y869">
            <v>36.450000000000003</v>
          </cell>
          <cell r="Z869">
            <v>1</v>
          </cell>
          <cell r="AA869" t="str">
            <v>r1IVb</v>
          </cell>
        </row>
        <row r="870">
          <cell r="A870" t="str">
            <v>692.5</v>
          </cell>
          <cell r="B870">
            <v>692</v>
          </cell>
          <cell r="C870">
            <v>5</v>
          </cell>
          <cell r="D870" t="str">
            <v>Sieczka  Andrzej</v>
          </cell>
          <cell r="E870" t="str">
            <v>Rozmarynów 1</v>
          </cell>
          <cell r="F870" t="str">
            <v>63-210 Żerków</v>
          </cell>
          <cell r="G870" t="str">
            <v>Żerków</v>
          </cell>
          <cell r="H870" t="str">
            <v>Żerków</v>
          </cell>
          <cell r="I870" t="str">
            <v>Brzostków</v>
          </cell>
          <cell r="J870" t="str">
            <v>227 m</v>
          </cell>
          <cell r="K870">
            <v>0.22</v>
          </cell>
          <cell r="L870" t="str">
            <v>s</v>
          </cell>
          <cell r="M870" t="str">
            <v>IV</v>
          </cell>
          <cell r="N870" t="str">
            <v>b</v>
          </cell>
          <cell r="O870" t="str">
            <v>B</v>
          </cell>
          <cell r="Q870" t="str">
            <v>Rozmarynów</v>
          </cell>
          <cell r="R870" t="str">
            <v>sIVB</v>
          </cell>
          <cell r="S870" t="str">
            <v/>
          </cell>
          <cell r="T870" t="str">
            <v/>
          </cell>
          <cell r="U870" t="str">
            <v/>
          </cell>
          <cell r="V870">
            <v>0.75</v>
          </cell>
          <cell r="W870">
            <v>0.17</v>
          </cell>
          <cell r="X870">
            <v>37.19</v>
          </cell>
          <cell r="Y870">
            <v>6.32</v>
          </cell>
          <cell r="Z870">
            <v>1</v>
          </cell>
          <cell r="AA870" t="str">
            <v>s1IVb</v>
          </cell>
        </row>
        <row r="871">
          <cell r="A871" t="str">
            <v>1539.1</v>
          </cell>
          <cell r="B871">
            <v>1539</v>
          </cell>
          <cell r="C871">
            <v>1</v>
          </cell>
          <cell r="D871" t="str">
            <v>Stawicki  Jan</v>
          </cell>
          <cell r="E871" t="str">
            <v>Brzóstków 21</v>
          </cell>
          <cell r="F871" t="str">
            <v>63-210 Żerków</v>
          </cell>
          <cell r="G871" t="str">
            <v>Żerków</v>
          </cell>
          <cell r="H871" t="str">
            <v>Żerków</v>
          </cell>
          <cell r="I871" t="str">
            <v>Brzostków</v>
          </cell>
          <cell r="J871" t="str">
            <v>227 s</v>
          </cell>
          <cell r="K871">
            <v>0.6</v>
          </cell>
          <cell r="L871" t="str">
            <v>r</v>
          </cell>
          <cell r="M871" t="str">
            <v>IV</v>
          </cell>
          <cell r="N871" t="str">
            <v>b</v>
          </cell>
          <cell r="O871" t="str">
            <v>A</v>
          </cell>
          <cell r="Q871" t="str">
            <v>Rozmarynów</v>
          </cell>
          <cell r="R871" t="str">
            <v>rIVA</v>
          </cell>
          <cell r="S871">
            <v>1</v>
          </cell>
          <cell r="T871" t="str">
            <v>r1IVb</v>
          </cell>
          <cell r="U871">
            <v>0.48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1</v>
          </cell>
          <cell r="AA871" t="str">
            <v>r1IVb</v>
          </cell>
        </row>
        <row r="872">
          <cell r="A872" t="str">
            <v>2185.1</v>
          </cell>
          <cell r="B872">
            <v>2185</v>
          </cell>
          <cell r="C872">
            <v>1</v>
          </cell>
          <cell r="D872" t="str">
            <v>Wawrzyniak Kazimierz</v>
          </cell>
          <cell r="E872" t="str">
            <v>Brzóstków 36</v>
          </cell>
          <cell r="F872" t="str">
            <v>63-210 Żerków</v>
          </cell>
          <cell r="G872" t="str">
            <v>Żerków</v>
          </cell>
          <cell r="H872" t="str">
            <v>Żerków</v>
          </cell>
          <cell r="I872" t="str">
            <v>Brzostków</v>
          </cell>
          <cell r="J872" t="str">
            <v>227 s</v>
          </cell>
          <cell r="K872">
            <v>0.75</v>
          </cell>
          <cell r="L872" t="str">
            <v>r</v>
          </cell>
          <cell r="M872" t="str">
            <v>IV</v>
          </cell>
          <cell r="N872" t="str">
            <v>b</v>
          </cell>
          <cell r="O872" t="str">
            <v>D</v>
          </cell>
          <cell r="Q872" t="str">
            <v>Rozmarynów</v>
          </cell>
          <cell r="R872" t="str">
            <v>rIVD</v>
          </cell>
          <cell r="S872" t="str">
            <v/>
          </cell>
          <cell r="T872" t="str">
            <v/>
          </cell>
          <cell r="U872" t="str">
            <v/>
          </cell>
          <cell r="V872">
            <v>1.5</v>
          </cell>
          <cell r="W872">
            <v>1.1299999999999999</v>
          </cell>
          <cell r="X872">
            <v>37.19</v>
          </cell>
          <cell r="Y872">
            <v>42.02</v>
          </cell>
          <cell r="Z872">
            <v>1</v>
          </cell>
          <cell r="AA872" t="str">
            <v>r1IVb</v>
          </cell>
        </row>
        <row r="873">
          <cell r="A873" t="str">
            <v>2185.2</v>
          </cell>
          <cell r="B873">
            <v>2185</v>
          </cell>
          <cell r="C873">
            <v>2</v>
          </cell>
          <cell r="D873" t="str">
            <v>Wawrzyniak Kazimierz</v>
          </cell>
          <cell r="E873" t="str">
            <v>Brzóstków 36</v>
          </cell>
          <cell r="F873" t="str">
            <v>63-210 Żerków</v>
          </cell>
          <cell r="G873" t="str">
            <v>Żerków</v>
          </cell>
          <cell r="H873" t="str">
            <v>Żerków</v>
          </cell>
          <cell r="I873" t="str">
            <v>Brzostków</v>
          </cell>
          <cell r="J873" t="str">
            <v>227 s</v>
          </cell>
          <cell r="K873">
            <v>1</v>
          </cell>
          <cell r="L873" t="str">
            <v>r</v>
          </cell>
          <cell r="M873" t="str">
            <v>IV</v>
          </cell>
          <cell r="N873" t="str">
            <v>b</v>
          </cell>
          <cell r="O873" t="str">
            <v>D</v>
          </cell>
          <cell r="Q873" t="str">
            <v>Rozmarynów</v>
          </cell>
          <cell r="R873" t="str">
            <v>rIVD</v>
          </cell>
          <cell r="S873" t="str">
            <v/>
          </cell>
          <cell r="T873" t="str">
            <v/>
          </cell>
          <cell r="U873" t="str">
            <v/>
          </cell>
          <cell r="V873">
            <v>1.5</v>
          </cell>
          <cell r="W873">
            <v>1.5</v>
          </cell>
          <cell r="X873">
            <v>37.19</v>
          </cell>
          <cell r="Y873">
            <v>55.79</v>
          </cell>
          <cell r="Z873">
            <v>1</v>
          </cell>
          <cell r="AA873" t="str">
            <v>r1IVb</v>
          </cell>
        </row>
        <row r="874">
          <cell r="A874" t="str">
            <v>2180.1</v>
          </cell>
          <cell r="B874">
            <v>2180</v>
          </cell>
          <cell r="C874">
            <v>1</v>
          </cell>
          <cell r="D874" t="str">
            <v>Dziubek Janusz</v>
          </cell>
          <cell r="E874" t="str">
            <v>Żerniki 34</v>
          </cell>
          <cell r="F874" t="str">
            <v>63-210 Żerków</v>
          </cell>
          <cell r="G874" t="str">
            <v>Żerków</v>
          </cell>
          <cell r="H874" t="str">
            <v>Żerków</v>
          </cell>
          <cell r="I874" t="str">
            <v>Kretków Żerniki</v>
          </cell>
          <cell r="J874" t="str">
            <v>257 l</v>
          </cell>
          <cell r="K874">
            <v>1.38</v>
          </cell>
          <cell r="L874" t="str">
            <v>ł</v>
          </cell>
          <cell r="M874" t="str">
            <v>IV</v>
          </cell>
          <cell r="O874" t="str">
            <v>D</v>
          </cell>
          <cell r="Q874" t="str">
            <v>Rozmarynów</v>
          </cell>
          <cell r="R874" t="str">
            <v>łIVD</v>
          </cell>
          <cell r="S874" t="str">
            <v/>
          </cell>
          <cell r="T874" t="str">
            <v/>
          </cell>
          <cell r="U874" t="str">
            <v/>
          </cell>
          <cell r="V874">
            <v>1.5</v>
          </cell>
          <cell r="W874">
            <v>2.0699999999999998</v>
          </cell>
          <cell r="X874">
            <v>37.19</v>
          </cell>
          <cell r="Y874">
            <v>76.98</v>
          </cell>
          <cell r="Z874">
            <v>1</v>
          </cell>
          <cell r="AA874" t="str">
            <v>ł1IV</v>
          </cell>
        </row>
        <row r="875">
          <cell r="A875" t="str">
            <v>1443.1</v>
          </cell>
          <cell r="B875">
            <v>1443</v>
          </cell>
          <cell r="C875">
            <v>1</v>
          </cell>
          <cell r="D875" t="str">
            <v>Gosp.Rolne Raszewy Spółka z o.o.</v>
          </cell>
          <cell r="E875" t="str">
            <v>Raszewy</v>
          </cell>
          <cell r="F875" t="str">
            <v>63-210 Żerków</v>
          </cell>
          <cell r="G875" t="str">
            <v>Żerków</v>
          </cell>
          <cell r="H875" t="str">
            <v>Żerków</v>
          </cell>
          <cell r="I875" t="str">
            <v>Kretków Żerniki</v>
          </cell>
          <cell r="J875" t="str">
            <v>239 a1</v>
          </cell>
          <cell r="K875">
            <v>0.39</v>
          </cell>
          <cell r="L875" t="str">
            <v>r</v>
          </cell>
          <cell r="M875" t="str">
            <v>IV</v>
          </cell>
          <cell r="N875" t="str">
            <v>a</v>
          </cell>
          <cell r="O875" t="str">
            <v>E</v>
          </cell>
          <cell r="Q875" t="str">
            <v>Rozmarynów</v>
          </cell>
          <cell r="R875" t="str">
            <v>rIVE</v>
          </cell>
          <cell r="S875" t="str">
            <v/>
          </cell>
          <cell r="T875" t="str">
            <v/>
          </cell>
          <cell r="U875" t="str">
            <v/>
          </cell>
          <cell r="V875">
            <v>1.5</v>
          </cell>
          <cell r="W875">
            <v>0.59</v>
          </cell>
          <cell r="X875">
            <v>37.19</v>
          </cell>
          <cell r="Y875">
            <v>21.94</v>
          </cell>
          <cell r="Z875">
            <v>1</v>
          </cell>
          <cell r="AA875" t="str">
            <v>r1IVa</v>
          </cell>
        </row>
        <row r="876">
          <cell r="A876" t="str">
            <v>1443.2</v>
          </cell>
          <cell r="B876">
            <v>1443</v>
          </cell>
          <cell r="C876">
            <v>2</v>
          </cell>
          <cell r="D876" t="str">
            <v>Gosp.Rolne Raszewy Spółka z o.o.</v>
          </cell>
          <cell r="E876" t="str">
            <v>Raszewy</v>
          </cell>
          <cell r="F876" t="str">
            <v>63-210 Żerków</v>
          </cell>
          <cell r="G876" t="str">
            <v>Żerków</v>
          </cell>
          <cell r="H876" t="str">
            <v>Żerków</v>
          </cell>
          <cell r="I876" t="str">
            <v>Kretków Żerniki</v>
          </cell>
          <cell r="J876" t="str">
            <v>239 a2</v>
          </cell>
          <cell r="K876">
            <v>0.37</v>
          </cell>
          <cell r="L876" t="str">
            <v>r</v>
          </cell>
          <cell r="M876" t="str">
            <v>IV</v>
          </cell>
          <cell r="N876" t="str">
            <v>b</v>
          </cell>
          <cell r="O876" t="str">
            <v>E</v>
          </cell>
          <cell r="Q876" t="str">
            <v>Rozmarynów</v>
          </cell>
          <cell r="R876" t="str">
            <v>rIVE</v>
          </cell>
          <cell r="S876" t="str">
            <v/>
          </cell>
          <cell r="T876" t="str">
            <v/>
          </cell>
          <cell r="U876" t="str">
            <v/>
          </cell>
          <cell r="V876">
            <v>1.5</v>
          </cell>
          <cell r="W876">
            <v>0.56000000000000005</v>
          </cell>
          <cell r="X876">
            <v>37.19</v>
          </cell>
          <cell r="Y876">
            <v>20.83</v>
          </cell>
          <cell r="Z876">
            <v>1</v>
          </cell>
          <cell r="AA876" t="str">
            <v>r1IVb</v>
          </cell>
        </row>
        <row r="877">
          <cell r="A877" t="str">
            <v>818.1</v>
          </cell>
          <cell r="B877">
            <v>818</v>
          </cell>
          <cell r="C877">
            <v>1</v>
          </cell>
          <cell r="D877" t="str">
            <v>Koło Łowieckie nr 26</v>
          </cell>
          <cell r="E877" t="str">
            <v>Przybysław 22/8</v>
          </cell>
          <cell r="F877" t="str">
            <v>63-210 Żerków</v>
          </cell>
          <cell r="G877" t="str">
            <v>Żerków</v>
          </cell>
          <cell r="H877" t="str">
            <v>Żerków</v>
          </cell>
          <cell r="I877" t="str">
            <v>Kretków Żerniki</v>
          </cell>
          <cell r="J877" t="str">
            <v>248 b4</v>
          </cell>
          <cell r="K877">
            <v>1.17</v>
          </cell>
          <cell r="L877" t="str">
            <v>r</v>
          </cell>
          <cell r="M877" t="str">
            <v>IV</v>
          </cell>
          <cell r="N877" t="str">
            <v>a</v>
          </cell>
          <cell r="O877" t="str">
            <v>E</v>
          </cell>
          <cell r="P877" t="str">
            <v>poletko zgryzowe</v>
          </cell>
          <cell r="Q877" t="str">
            <v>Rozmarynów</v>
          </cell>
          <cell r="R877" t="str">
            <v>rIVE</v>
          </cell>
          <cell r="S877" t="str">
            <v/>
          </cell>
          <cell r="T877" t="str">
            <v/>
          </cell>
          <cell r="U877" t="str">
            <v/>
          </cell>
          <cell r="V877">
            <v>1.5</v>
          </cell>
          <cell r="W877">
            <v>0</v>
          </cell>
          <cell r="X877">
            <v>37.19</v>
          </cell>
          <cell r="Y877">
            <v>0</v>
          </cell>
          <cell r="Z877">
            <v>1</v>
          </cell>
          <cell r="AA877" t="str">
            <v>r1IVa</v>
          </cell>
        </row>
        <row r="878">
          <cell r="A878" t="str">
            <v>1488.1</v>
          </cell>
          <cell r="B878">
            <v>1488</v>
          </cell>
          <cell r="C878">
            <v>1</v>
          </cell>
          <cell r="D878" t="str">
            <v>Maciudziński Marian</v>
          </cell>
          <cell r="E878" t="str">
            <v>Bieździadów 94</v>
          </cell>
          <cell r="F878" t="str">
            <v>63-210 Żerków</v>
          </cell>
          <cell r="G878" t="str">
            <v>Żerków</v>
          </cell>
          <cell r="H878" t="str">
            <v>Żerków</v>
          </cell>
          <cell r="I878" t="str">
            <v>Kretków Żerniki</v>
          </cell>
          <cell r="J878" t="str">
            <v>248 b3</v>
          </cell>
          <cell r="K878">
            <v>0.5</v>
          </cell>
          <cell r="L878" t="str">
            <v>r</v>
          </cell>
          <cell r="M878" t="str">
            <v>IV</v>
          </cell>
          <cell r="N878" t="str">
            <v>b</v>
          </cell>
          <cell r="O878" t="str">
            <v>D</v>
          </cell>
          <cell r="Q878" t="str">
            <v>Rozmarynów</v>
          </cell>
          <cell r="R878" t="str">
            <v>rIVD</v>
          </cell>
          <cell r="S878" t="str">
            <v/>
          </cell>
          <cell r="T878" t="str">
            <v/>
          </cell>
          <cell r="U878" t="str">
            <v/>
          </cell>
          <cell r="V878">
            <v>1.5</v>
          </cell>
          <cell r="W878">
            <v>0.75</v>
          </cell>
          <cell r="X878">
            <v>37.19</v>
          </cell>
          <cell r="Y878">
            <v>27.89</v>
          </cell>
          <cell r="Z878">
            <v>1</v>
          </cell>
          <cell r="AA878" t="str">
            <v>r1IVb</v>
          </cell>
        </row>
        <row r="879">
          <cell r="A879" t="str">
            <v>720.1</v>
          </cell>
          <cell r="B879">
            <v>720</v>
          </cell>
          <cell r="C879">
            <v>1</v>
          </cell>
          <cell r="D879" t="str">
            <v>Wyduba Eugeniusz</v>
          </cell>
          <cell r="E879" t="str">
            <v>Kretków 5</v>
          </cell>
          <cell r="F879" t="str">
            <v>63-210 Żerków</v>
          </cell>
          <cell r="G879" t="str">
            <v>Żerków</v>
          </cell>
          <cell r="H879" t="str">
            <v>Żerków</v>
          </cell>
          <cell r="I879" t="str">
            <v>Kretków Żerniki</v>
          </cell>
          <cell r="J879" t="str">
            <v>248 b3</v>
          </cell>
          <cell r="K879">
            <v>0.75</v>
          </cell>
          <cell r="L879" t="str">
            <v>r</v>
          </cell>
          <cell r="M879" t="str">
            <v>IV</v>
          </cell>
          <cell r="N879" t="str">
            <v>b</v>
          </cell>
          <cell r="O879" t="str">
            <v>D</v>
          </cell>
          <cell r="Q879" t="str">
            <v>Rozmarynów</v>
          </cell>
          <cell r="R879" t="str">
            <v>rIVD</v>
          </cell>
          <cell r="S879" t="str">
            <v/>
          </cell>
          <cell r="T879" t="str">
            <v/>
          </cell>
          <cell r="U879" t="str">
            <v/>
          </cell>
          <cell r="V879">
            <v>1.5</v>
          </cell>
          <cell r="W879">
            <v>1.1299999999999999</v>
          </cell>
          <cell r="X879">
            <v>37.19</v>
          </cell>
          <cell r="Y879">
            <v>42.02</v>
          </cell>
          <cell r="Z879">
            <v>1</v>
          </cell>
          <cell r="AA879" t="str">
            <v>r1IVb</v>
          </cell>
        </row>
        <row r="880">
          <cell r="A880" t="str">
            <v>720.1</v>
          </cell>
          <cell r="B880">
            <v>720</v>
          </cell>
          <cell r="C880">
            <v>1</v>
          </cell>
          <cell r="D880" t="str">
            <v>Wyduba Eugeniusz</v>
          </cell>
          <cell r="E880" t="str">
            <v>Kretków 5</v>
          </cell>
          <cell r="F880" t="str">
            <v>63-210 Żerków</v>
          </cell>
          <cell r="G880" t="str">
            <v>Żerków</v>
          </cell>
          <cell r="H880" t="str">
            <v>Żerków</v>
          </cell>
          <cell r="I880" t="str">
            <v>Kretków Żerniki</v>
          </cell>
          <cell r="J880" t="str">
            <v>248 b4</v>
          </cell>
          <cell r="K880">
            <v>1.4</v>
          </cell>
          <cell r="L880" t="str">
            <v>r</v>
          </cell>
          <cell r="M880" t="str">
            <v>IV</v>
          </cell>
          <cell r="N880" t="str">
            <v>a</v>
          </cell>
          <cell r="O880" t="str">
            <v>D</v>
          </cell>
          <cell r="Q880" t="str">
            <v>Rozmarynów</v>
          </cell>
          <cell r="R880" t="str">
            <v>rIVD</v>
          </cell>
          <cell r="S880" t="str">
            <v/>
          </cell>
          <cell r="T880" t="str">
            <v/>
          </cell>
          <cell r="U880" t="str">
            <v/>
          </cell>
          <cell r="V880">
            <v>1.5</v>
          </cell>
          <cell r="W880">
            <v>2.1</v>
          </cell>
          <cell r="X880">
            <v>37.19</v>
          </cell>
          <cell r="Y880">
            <v>78.099999999999994</v>
          </cell>
          <cell r="Z880">
            <v>1</v>
          </cell>
          <cell r="AA880" t="str">
            <v>r1IVa</v>
          </cell>
        </row>
        <row r="881">
          <cell r="A881" t="str">
            <v>818.1</v>
          </cell>
          <cell r="B881">
            <v>818</v>
          </cell>
          <cell r="C881">
            <v>1</v>
          </cell>
          <cell r="D881" t="str">
            <v>Koło Łowieckie nr 26</v>
          </cell>
          <cell r="E881" t="str">
            <v>Przybysław 22/8</v>
          </cell>
          <cell r="F881" t="str">
            <v>63-210 Żerków</v>
          </cell>
          <cell r="G881" t="str">
            <v>Żerków</v>
          </cell>
          <cell r="H881" t="str">
            <v>Żerków</v>
          </cell>
          <cell r="I881" t="str">
            <v>Kretków Żerniki</v>
          </cell>
          <cell r="J881" t="str">
            <v>248 b5</v>
          </cell>
          <cell r="K881">
            <v>0.43</v>
          </cell>
          <cell r="L881" t="str">
            <v>r</v>
          </cell>
          <cell r="M881" t="str">
            <v>V</v>
          </cell>
          <cell r="O881" t="str">
            <v>E</v>
          </cell>
          <cell r="P881" t="str">
            <v>poletko zgryzowe</v>
          </cell>
          <cell r="Q881" t="str">
            <v>Rozmarynów</v>
          </cell>
          <cell r="R881" t="str">
            <v>rVE</v>
          </cell>
          <cell r="S881" t="str">
            <v/>
          </cell>
          <cell r="T881" t="str">
            <v/>
          </cell>
          <cell r="U881" t="str">
            <v/>
          </cell>
          <cell r="V881">
            <v>1.25</v>
          </cell>
          <cell r="W881">
            <v>0</v>
          </cell>
          <cell r="X881">
            <v>37.19</v>
          </cell>
          <cell r="Y881">
            <v>0</v>
          </cell>
          <cell r="Z881">
            <v>1</v>
          </cell>
          <cell r="AA881" t="str">
            <v>r1V</v>
          </cell>
        </row>
        <row r="882">
          <cell r="A882" t="str">
            <v>1539.1</v>
          </cell>
          <cell r="B882">
            <v>1539</v>
          </cell>
          <cell r="C882">
            <v>1</v>
          </cell>
          <cell r="D882" t="str">
            <v>Stawicki  Jan</v>
          </cell>
          <cell r="E882" t="str">
            <v>Brzóstków 21</v>
          </cell>
          <cell r="F882" t="str">
            <v>63-210 Żerków</v>
          </cell>
          <cell r="G882" t="str">
            <v>Żerków</v>
          </cell>
          <cell r="H882" t="str">
            <v>Żerków</v>
          </cell>
          <cell r="I882" t="str">
            <v>Kretków Żerniki</v>
          </cell>
          <cell r="J882" t="str">
            <v>257 l</v>
          </cell>
          <cell r="K882">
            <v>0.5</v>
          </cell>
          <cell r="L882" t="str">
            <v>ł</v>
          </cell>
          <cell r="M882" t="str">
            <v>V</v>
          </cell>
          <cell r="O882" t="str">
            <v>A</v>
          </cell>
          <cell r="Q882" t="str">
            <v>Rozmarynów</v>
          </cell>
          <cell r="R882" t="str">
            <v>łVA</v>
          </cell>
          <cell r="S882">
            <v>1</v>
          </cell>
          <cell r="T882" t="str">
            <v>ł1V</v>
          </cell>
          <cell r="U882">
            <v>0.1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1</v>
          </cell>
          <cell r="AA882" t="str">
            <v>ł1V</v>
          </cell>
        </row>
        <row r="883">
          <cell r="A883" t="str">
            <v>720.1</v>
          </cell>
          <cell r="B883">
            <v>720</v>
          </cell>
          <cell r="C883">
            <v>1</v>
          </cell>
          <cell r="D883" t="str">
            <v>Wyduba Eugeniusz</v>
          </cell>
          <cell r="E883" t="str">
            <v>Kretków 5</v>
          </cell>
          <cell r="F883" t="str">
            <v>63-210 Żerków</v>
          </cell>
          <cell r="G883" t="str">
            <v>Żerków</v>
          </cell>
          <cell r="H883" t="str">
            <v>Żerków</v>
          </cell>
          <cell r="I883" t="str">
            <v>Kretków Żerniki</v>
          </cell>
          <cell r="J883" t="str">
            <v>239 f</v>
          </cell>
          <cell r="K883">
            <v>1.1399999999999999</v>
          </cell>
          <cell r="L883" t="str">
            <v>r</v>
          </cell>
          <cell r="M883" t="str">
            <v>V</v>
          </cell>
          <cell r="O883" t="str">
            <v>D</v>
          </cell>
          <cell r="Q883" t="str">
            <v>Rozmarynów</v>
          </cell>
          <cell r="R883" t="str">
            <v>rVD</v>
          </cell>
          <cell r="S883" t="str">
            <v/>
          </cell>
          <cell r="T883" t="str">
            <v/>
          </cell>
          <cell r="U883" t="str">
            <v/>
          </cell>
          <cell r="V883">
            <v>1.25</v>
          </cell>
          <cell r="W883">
            <v>1.43</v>
          </cell>
          <cell r="X883">
            <v>37.19</v>
          </cell>
          <cell r="Y883">
            <v>53.18</v>
          </cell>
          <cell r="Z883">
            <v>1</v>
          </cell>
          <cell r="AA883" t="str">
            <v>r1V</v>
          </cell>
        </row>
        <row r="884">
          <cell r="A884" t="str">
            <v>720.2</v>
          </cell>
          <cell r="B884">
            <v>720</v>
          </cell>
          <cell r="C884">
            <v>2</v>
          </cell>
          <cell r="D884" t="str">
            <v>Wyduba Eugeniusz</v>
          </cell>
          <cell r="E884" t="str">
            <v>Kretków 5</v>
          </cell>
          <cell r="F884" t="str">
            <v>63-210 Żerków</v>
          </cell>
          <cell r="G884" t="str">
            <v>Żerków</v>
          </cell>
          <cell r="H884" t="str">
            <v>Żerków</v>
          </cell>
          <cell r="I884" t="str">
            <v>Kretków Żerniki</v>
          </cell>
          <cell r="J884" t="str">
            <v>239 g</v>
          </cell>
          <cell r="K884">
            <v>0.11</v>
          </cell>
          <cell r="L884" t="str">
            <v>r</v>
          </cell>
          <cell r="M884" t="str">
            <v>V</v>
          </cell>
          <cell r="O884" t="str">
            <v>D</v>
          </cell>
          <cell r="Q884" t="str">
            <v>Rozmarynów</v>
          </cell>
          <cell r="R884" t="str">
            <v>rVD</v>
          </cell>
          <cell r="S884" t="str">
            <v/>
          </cell>
          <cell r="T884" t="str">
            <v/>
          </cell>
          <cell r="U884" t="str">
            <v/>
          </cell>
          <cell r="V884">
            <v>1.25</v>
          </cell>
          <cell r="W884">
            <v>0.14000000000000001</v>
          </cell>
          <cell r="X884">
            <v>37.19</v>
          </cell>
          <cell r="Y884">
            <v>5.21</v>
          </cell>
          <cell r="Z884">
            <v>1</v>
          </cell>
          <cell r="AA884" t="str">
            <v>r1V</v>
          </cell>
        </row>
        <row r="885">
          <cell r="A885" t="str">
            <v>720.3</v>
          </cell>
          <cell r="B885">
            <v>720</v>
          </cell>
          <cell r="C885">
            <v>3</v>
          </cell>
          <cell r="D885" t="str">
            <v>Wyduba Eugeniusz</v>
          </cell>
          <cell r="E885" t="str">
            <v>Kretków 5</v>
          </cell>
          <cell r="F885" t="str">
            <v>63-210 Żerków</v>
          </cell>
          <cell r="G885" t="str">
            <v>Żerków</v>
          </cell>
          <cell r="H885" t="str">
            <v>Żerków</v>
          </cell>
          <cell r="I885" t="str">
            <v>Kretków Żerniki</v>
          </cell>
          <cell r="J885" t="str">
            <v>239 j</v>
          </cell>
          <cell r="K885">
            <v>0.21</v>
          </cell>
          <cell r="L885" t="str">
            <v>r</v>
          </cell>
          <cell r="M885" t="str">
            <v>V</v>
          </cell>
          <cell r="O885" t="str">
            <v>D</v>
          </cell>
          <cell r="Q885" t="str">
            <v>Rozmarynów</v>
          </cell>
          <cell r="R885" t="str">
            <v>rVD</v>
          </cell>
          <cell r="S885" t="str">
            <v/>
          </cell>
          <cell r="T885" t="str">
            <v/>
          </cell>
          <cell r="U885" t="str">
            <v/>
          </cell>
          <cell r="V885">
            <v>1.25</v>
          </cell>
          <cell r="W885">
            <v>0.26</v>
          </cell>
          <cell r="X885">
            <v>37.19</v>
          </cell>
          <cell r="Y885">
            <v>9.67</v>
          </cell>
          <cell r="Z885">
            <v>1</v>
          </cell>
          <cell r="AA885" t="str">
            <v>r1V</v>
          </cell>
        </row>
        <row r="886">
          <cell r="A886" t="str">
            <v>720.4</v>
          </cell>
          <cell r="B886">
            <v>720</v>
          </cell>
          <cell r="C886">
            <v>4</v>
          </cell>
          <cell r="D886" t="str">
            <v>Wyduba Eugeniusz</v>
          </cell>
          <cell r="E886" t="str">
            <v>Kretków 5</v>
          </cell>
          <cell r="F886" t="str">
            <v>63-210 Żerków</v>
          </cell>
          <cell r="G886" t="str">
            <v>Żerków</v>
          </cell>
          <cell r="H886" t="str">
            <v>Żerków</v>
          </cell>
          <cell r="I886" t="str">
            <v>Kretków Żerniki</v>
          </cell>
          <cell r="J886" t="str">
            <v>248 b1</v>
          </cell>
          <cell r="K886">
            <v>2.91</v>
          </cell>
          <cell r="L886" t="str">
            <v>r</v>
          </cell>
          <cell r="M886" t="str">
            <v>V</v>
          </cell>
          <cell r="O886" t="str">
            <v>D</v>
          </cell>
          <cell r="Q886" t="str">
            <v>Rozmarynów</v>
          </cell>
          <cell r="R886" t="str">
            <v>rVD</v>
          </cell>
          <cell r="S886" t="str">
            <v/>
          </cell>
          <cell r="T886" t="str">
            <v/>
          </cell>
          <cell r="U886" t="str">
            <v/>
          </cell>
          <cell r="V886">
            <v>1.25</v>
          </cell>
          <cell r="W886">
            <v>3.64</v>
          </cell>
          <cell r="X886">
            <v>37.19</v>
          </cell>
          <cell r="Y886">
            <v>135.37</v>
          </cell>
          <cell r="Z886">
            <v>1</v>
          </cell>
          <cell r="AA886" t="str">
            <v>r1V</v>
          </cell>
        </row>
        <row r="887">
          <cell r="A887" t="str">
            <v>720.5</v>
          </cell>
          <cell r="B887">
            <v>720</v>
          </cell>
          <cell r="C887">
            <v>5</v>
          </cell>
          <cell r="D887" t="str">
            <v>Wyduba Eugeniusz</v>
          </cell>
          <cell r="E887" t="str">
            <v>Kretków 5</v>
          </cell>
          <cell r="F887" t="str">
            <v>63-210 Żerków</v>
          </cell>
          <cell r="G887" t="str">
            <v>Żerków</v>
          </cell>
          <cell r="H887" t="str">
            <v>Żerków</v>
          </cell>
          <cell r="I887" t="str">
            <v>Kretków Żerniki</v>
          </cell>
          <cell r="J887" t="str">
            <v>248 b2</v>
          </cell>
          <cell r="K887">
            <v>1.06</v>
          </cell>
          <cell r="L887" t="str">
            <v>r</v>
          </cell>
          <cell r="M887" t="str">
            <v>VI</v>
          </cell>
          <cell r="O887" t="str">
            <v>D</v>
          </cell>
          <cell r="Q887" t="str">
            <v>Rozmarynów</v>
          </cell>
          <cell r="R887" t="str">
            <v>rVID</v>
          </cell>
          <cell r="S887" t="str">
            <v/>
          </cell>
          <cell r="T887" t="str">
            <v/>
          </cell>
          <cell r="U887" t="str">
            <v/>
          </cell>
          <cell r="V887">
            <v>1</v>
          </cell>
          <cell r="W887">
            <v>1.06</v>
          </cell>
          <cell r="X887">
            <v>37.19</v>
          </cell>
          <cell r="Y887">
            <v>39.42</v>
          </cell>
          <cell r="Z887">
            <v>1</v>
          </cell>
          <cell r="AA887" t="str">
            <v>r1VI</v>
          </cell>
        </row>
        <row r="888">
          <cell r="A888" t="str">
            <v>1101.1</v>
          </cell>
          <cell r="B888">
            <v>1101</v>
          </cell>
          <cell r="C888">
            <v>1</v>
          </cell>
          <cell r="D888" t="str">
            <v>Idziaszek Karol</v>
          </cell>
          <cell r="E888" t="str">
            <v>Szczonów</v>
          </cell>
          <cell r="F888" t="str">
            <v>63-210 Żerków</v>
          </cell>
          <cell r="G888" t="str">
            <v>Żerków</v>
          </cell>
          <cell r="H888" t="str">
            <v>Żerków</v>
          </cell>
          <cell r="I888" t="str">
            <v>Lgów</v>
          </cell>
          <cell r="J888" t="str">
            <v>196 b</v>
          </cell>
          <cell r="K888">
            <v>1.32</v>
          </cell>
          <cell r="L888" t="str">
            <v>ł</v>
          </cell>
          <cell r="M888" t="str">
            <v>III</v>
          </cell>
          <cell r="O888" t="str">
            <v>D</v>
          </cell>
          <cell r="Q888" t="str">
            <v>Warta</v>
          </cell>
          <cell r="R888" t="str">
            <v>łIIID</v>
          </cell>
          <cell r="S888" t="str">
            <v/>
          </cell>
          <cell r="T888" t="str">
            <v/>
          </cell>
          <cell r="U888" t="str">
            <v/>
          </cell>
          <cell r="V888">
            <v>1.75</v>
          </cell>
          <cell r="W888">
            <v>2.31</v>
          </cell>
          <cell r="X888">
            <v>37.19</v>
          </cell>
          <cell r="Y888">
            <v>85.91</v>
          </cell>
          <cell r="Z888">
            <v>1</v>
          </cell>
          <cell r="AA888" t="str">
            <v>ł1III</v>
          </cell>
        </row>
        <row r="889">
          <cell r="A889" t="str">
            <v>1069.1</v>
          </cell>
          <cell r="B889">
            <v>1069</v>
          </cell>
          <cell r="C889">
            <v>1</v>
          </cell>
          <cell r="D889" t="str">
            <v>Karliński Józef</v>
          </cell>
          <cell r="E889" t="str">
            <v>Szczonów</v>
          </cell>
          <cell r="F889" t="str">
            <v>63-210 Żerków</v>
          </cell>
          <cell r="G889" t="str">
            <v>Żerków</v>
          </cell>
          <cell r="H889" t="str">
            <v>Żerków</v>
          </cell>
          <cell r="I889" t="str">
            <v>Lgów</v>
          </cell>
          <cell r="J889" t="str">
            <v>196 b</v>
          </cell>
          <cell r="K889">
            <v>1.1200000000000001</v>
          </cell>
          <cell r="L889" t="str">
            <v>ł</v>
          </cell>
          <cell r="M889" t="str">
            <v>III</v>
          </cell>
          <cell r="O889" t="str">
            <v>D</v>
          </cell>
          <cell r="Q889" t="str">
            <v>Warta</v>
          </cell>
          <cell r="R889" t="str">
            <v>łIIID</v>
          </cell>
          <cell r="S889" t="str">
            <v/>
          </cell>
          <cell r="T889" t="str">
            <v/>
          </cell>
          <cell r="U889" t="str">
            <v/>
          </cell>
          <cell r="V889">
            <v>1.75</v>
          </cell>
          <cell r="W889">
            <v>1.96</v>
          </cell>
          <cell r="X889">
            <v>37.19</v>
          </cell>
          <cell r="Y889">
            <v>72.89</v>
          </cell>
          <cell r="Z889">
            <v>1</v>
          </cell>
          <cell r="AA889" t="str">
            <v>ł1III</v>
          </cell>
        </row>
        <row r="890">
          <cell r="A890" t="str">
            <v>2184.1</v>
          </cell>
          <cell r="B890">
            <v>2184</v>
          </cell>
          <cell r="C890">
            <v>1</v>
          </cell>
          <cell r="D890" t="str">
            <v>Odasz Alicja</v>
          </cell>
          <cell r="E890" t="str">
            <v>Szczonów</v>
          </cell>
          <cell r="F890" t="str">
            <v>63-210 Żerków</v>
          </cell>
          <cell r="G890" t="str">
            <v>Żerków</v>
          </cell>
          <cell r="H890" t="str">
            <v>Żerków</v>
          </cell>
          <cell r="I890" t="str">
            <v>Lgów</v>
          </cell>
          <cell r="J890" t="str">
            <v>196 b</v>
          </cell>
          <cell r="K890">
            <v>0.8</v>
          </cell>
          <cell r="L890" t="str">
            <v>ł</v>
          </cell>
          <cell r="M890" t="str">
            <v>III</v>
          </cell>
          <cell r="O890" t="str">
            <v>D</v>
          </cell>
          <cell r="Q890" t="str">
            <v>Warta</v>
          </cell>
          <cell r="R890" t="str">
            <v>łIIID</v>
          </cell>
          <cell r="S890" t="str">
            <v/>
          </cell>
          <cell r="T890" t="str">
            <v/>
          </cell>
          <cell r="U890" t="str">
            <v/>
          </cell>
          <cell r="V890">
            <v>1.75</v>
          </cell>
          <cell r="W890">
            <v>1.4</v>
          </cell>
          <cell r="X890">
            <v>37.19</v>
          </cell>
          <cell r="Y890">
            <v>52.07</v>
          </cell>
          <cell r="Z890">
            <v>1</v>
          </cell>
          <cell r="AA890" t="str">
            <v>ł1III</v>
          </cell>
        </row>
        <row r="891">
          <cell r="A891" t="str">
            <v>1123.1</v>
          </cell>
          <cell r="B891">
            <v>1123</v>
          </cell>
          <cell r="C891">
            <v>1</v>
          </cell>
          <cell r="D891" t="str">
            <v>Spychała Piotr</v>
          </cell>
          <cell r="E891" t="str">
            <v xml:space="preserve">Lgów 26 </v>
          </cell>
          <cell r="F891" t="str">
            <v>63-210 Żerków</v>
          </cell>
          <cell r="G891" t="str">
            <v>Żerków</v>
          </cell>
          <cell r="H891" t="str">
            <v>Żerków</v>
          </cell>
          <cell r="I891" t="str">
            <v>Lgów</v>
          </cell>
          <cell r="J891" t="str">
            <v>196 b</v>
          </cell>
          <cell r="K891">
            <v>1.8</v>
          </cell>
          <cell r="L891" t="str">
            <v>ł</v>
          </cell>
          <cell r="M891" t="str">
            <v>III</v>
          </cell>
          <cell r="O891" t="str">
            <v>D</v>
          </cell>
          <cell r="Q891" t="str">
            <v>Warta</v>
          </cell>
          <cell r="R891" t="str">
            <v>łIIID</v>
          </cell>
          <cell r="S891" t="str">
            <v/>
          </cell>
          <cell r="T891" t="str">
            <v/>
          </cell>
          <cell r="U891" t="str">
            <v/>
          </cell>
          <cell r="V891">
            <v>1.75</v>
          </cell>
          <cell r="W891">
            <v>3.15</v>
          </cell>
          <cell r="X891">
            <v>37.19</v>
          </cell>
          <cell r="Y891">
            <v>117.15</v>
          </cell>
          <cell r="Z891">
            <v>1</v>
          </cell>
          <cell r="AA891" t="str">
            <v>ł1III</v>
          </cell>
        </row>
        <row r="892">
          <cell r="A892" t="str">
            <v>1551.1</v>
          </cell>
          <cell r="B892">
            <v>1551</v>
          </cell>
          <cell r="C892">
            <v>1</v>
          </cell>
          <cell r="D892" t="str">
            <v>Waszak Henryk</v>
          </cell>
          <cell r="E892" t="str">
            <v xml:space="preserve">Szczonów  12  </v>
          </cell>
          <cell r="F892" t="str">
            <v>63-210 Żerków</v>
          </cell>
          <cell r="G892" t="str">
            <v>Żerków</v>
          </cell>
          <cell r="H892" t="str">
            <v>Żerków</v>
          </cell>
          <cell r="I892" t="str">
            <v>Lgów</v>
          </cell>
          <cell r="J892" t="str">
            <v>196 b</v>
          </cell>
          <cell r="K892">
            <v>1.55</v>
          </cell>
          <cell r="L892" t="str">
            <v>ł</v>
          </cell>
          <cell r="M892" t="str">
            <v>III</v>
          </cell>
          <cell r="O892" t="str">
            <v>D</v>
          </cell>
          <cell r="Q892" t="str">
            <v>Warta</v>
          </cell>
          <cell r="R892" t="str">
            <v>łIIID</v>
          </cell>
          <cell r="S892" t="str">
            <v/>
          </cell>
          <cell r="T892" t="str">
            <v/>
          </cell>
          <cell r="U892" t="str">
            <v/>
          </cell>
          <cell r="V892">
            <v>1.75</v>
          </cell>
          <cell r="W892">
            <v>2.71</v>
          </cell>
          <cell r="X892">
            <v>37.19</v>
          </cell>
          <cell r="Y892">
            <v>100.78</v>
          </cell>
          <cell r="Z892">
            <v>1</v>
          </cell>
          <cell r="AA892" t="str">
            <v>ł1III</v>
          </cell>
        </row>
        <row r="893">
          <cell r="A893" t="str">
            <v>.1</v>
          </cell>
          <cell r="C893">
            <v>1</v>
          </cell>
          <cell r="D893" t="str">
            <v>brak</v>
          </cell>
          <cell r="H893" t="str">
            <v>Żerków</v>
          </cell>
          <cell r="I893" t="str">
            <v>Lgów</v>
          </cell>
          <cell r="J893" t="str">
            <v>187 b</v>
          </cell>
          <cell r="K893">
            <v>0.7</v>
          </cell>
          <cell r="L893" t="str">
            <v>ł</v>
          </cell>
          <cell r="M893" t="str">
            <v>IV</v>
          </cell>
          <cell r="O893" t="str">
            <v>F</v>
          </cell>
          <cell r="P893" t="str">
            <v>trawozbiory</v>
          </cell>
          <cell r="Q893" t="str">
            <v>Warta</v>
          </cell>
          <cell r="R893" t="str">
            <v>łIVF</v>
          </cell>
          <cell r="S893">
            <v>1</v>
          </cell>
          <cell r="T893" t="str">
            <v>ł1IV</v>
          </cell>
          <cell r="U893">
            <v>0.53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 t="str">
            <v>ł1IV</v>
          </cell>
        </row>
        <row r="894">
          <cell r="A894" t="str">
            <v>.2</v>
          </cell>
          <cell r="C894">
            <v>2</v>
          </cell>
          <cell r="D894" t="str">
            <v>brak</v>
          </cell>
          <cell r="H894" t="str">
            <v>Żerków</v>
          </cell>
          <cell r="I894" t="str">
            <v>Lgów</v>
          </cell>
          <cell r="J894" t="str">
            <v>188 m</v>
          </cell>
          <cell r="K894">
            <v>0.69</v>
          </cell>
          <cell r="L894" t="str">
            <v>ł</v>
          </cell>
          <cell r="M894" t="str">
            <v>IV</v>
          </cell>
          <cell r="O894" t="str">
            <v>F</v>
          </cell>
          <cell r="P894" t="str">
            <v>trawozbiory</v>
          </cell>
          <cell r="Q894" t="str">
            <v>Warta</v>
          </cell>
          <cell r="R894" t="str">
            <v>łIVF</v>
          </cell>
          <cell r="S894">
            <v>1</v>
          </cell>
          <cell r="T894" t="str">
            <v>ł1IV</v>
          </cell>
          <cell r="U894">
            <v>0.52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1</v>
          </cell>
          <cell r="AA894" t="str">
            <v>ł1IV</v>
          </cell>
        </row>
        <row r="895">
          <cell r="A895" t="str">
            <v>.3</v>
          </cell>
          <cell r="C895">
            <v>3</v>
          </cell>
          <cell r="D895" t="str">
            <v>brak</v>
          </cell>
          <cell r="H895" t="str">
            <v>Żerków</v>
          </cell>
          <cell r="I895" t="str">
            <v>Lgów</v>
          </cell>
          <cell r="J895" t="str">
            <v>188 m</v>
          </cell>
          <cell r="K895">
            <v>0.3</v>
          </cell>
          <cell r="L895" t="str">
            <v>ł</v>
          </cell>
          <cell r="M895" t="str">
            <v>IV</v>
          </cell>
          <cell r="O895" t="str">
            <v>F</v>
          </cell>
          <cell r="P895" t="str">
            <v>bagno</v>
          </cell>
          <cell r="Q895" t="str">
            <v>Warta</v>
          </cell>
          <cell r="R895" t="str">
            <v>łIVF</v>
          </cell>
          <cell r="S895">
            <v>1</v>
          </cell>
          <cell r="T895" t="str">
            <v>ł1IV</v>
          </cell>
          <cell r="U895">
            <v>0.23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1</v>
          </cell>
          <cell r="AA895" t="str">
            <v>ł1IV</v>
          </cell>
        </row>
        <row r="896">
          <cell r="A896" t="str">
            <v>1454.1</v>
          </cell>
          <cell r="B896">
            <v>1454</v>
          </cell>
          <cell r="C896">
            <v>1</v>
          </cell>
          <cell r="D896" t="str">
            <v>Jasińska  Stefania</v>
          </cell>
          <cell r="E896" t="str">
            <v>Szczonów</v>
          </cell>
          <cell r="F896" t="str">
            <v>63-210 Żerków</v>
          </cell>
          <cell r="G896" t="str">
            <v>Żerków</v>
          </cell>
          <cell r="H896" t="str">
            <v>Żerków</v>
          </cell>
          <cell r="I896" t="str">
            <v>Lgów</v>
          </cell>
          <cell r="J896" t="str">
            <v>187 g</v>
          </cell>
          <cell r="K896">
            <v>0.55000000000000004</v>
          </cell>
          <cell r="L896" t="str">
            <v>ł</v>
          </cell>
          <cell r="M896" t="str">
            <v>IV</v>
          </cell>
          <cell r="O896" t="str">
            <v>D</v>
          </cell>
          <cell r="Q896" t="str">
            <v>Warta</v>
          </cell>
          <cell r="R896" t="str">
            <v>łIVD</v>
          </cell>
          <cell r="S896" t="str">
            <v/>
          </cell>
          <cell r="T896" t="str">
            <v/>
          </cell>
          <cell r="U896" t="str">
            <v/>
          </cell>
          <cell r="V896">
            <v>1.5</v>
          </cell>
          <cell r="W896">
            <v>0.83</v>
          </cell>
          <cell r="X896">
            <v>37.19</v>
          </cell>
          <cell r="Y896">
            <v>30.87</v>
          </cell>
          <cell r="Z896">
            <v>1</v>
          </cell>
          <cell r="AA896" t="str">
            <v>ł1IV</v>
          </cell>
        </row>
        <row r="897">
          <cell r="A897" t="str">
            <v>1141.1</v>
          </cell>
          <cell r="B897">
            <v>1141</v>
          </cell>
          <cell r="C897">
            <v>1</v>
          </cell>
          <cell r="D897" t="str">
            <v>Kaźmierczak Krzysztof</v>
          </cell>
          <cell r="E897" t="str">
            <v>Gęczew</v>
          </cell>
          <cell r="F897" t="str">
            <v>63-210 Żerków</v>
          </cell>
          <cell r="G897" t="str">
            <v>Żerków</v>
          </cell>
          <cell r="H897" t="str">
            <v>Żerków</v>
          </cell>
          <cell r="I897" t="str">
            <v>Lgów</v>
          </cell>
          <cell r="J897" t="str">
            <v>223 b</v>
          </cell>
          <cell r="K897">
            <v>0.45</v>
          </cell>
          <cell r="L897" t="str">
            <v>r</v>
          </cell>
          <cell r="M897" t="str">
            <v>IV</v>
          </cell>
          <cell r="N897" t="str">
            <v>b</v>
          </cell>
          <cell r="O897" t="str">
            <v>D</v>
          </cell>
          <cell r="Q897" t="str">
            <v>Rozmarynów</v>
          </cell>
          <cell r="R897" t="str">
            <v>rIVD</v>
          </cell>
          <cell r="S897" t="str">
            <v/>
          </cell>
          <cell r="T897" t="str">
            <v/>
          </cell>
          <cell r="U897" t="str">
            <v/>
          </cell>
          <cell r="V897">
            <v>1.5</v>
          </cell>
          <cell r="W897">
            <v>0.68</v>
          </cell>
          <cell r="X897">
            <v>37.19</v>
          </cell>
          <cell r="Y897">
            <v>25.29</v>
          </cell>
          <cell r="Z897">
            <v>1</v>
          </cell>
          <cell r="AA897" t="str">
            <v>r1IVb</v>
          </cell>
        </row>
        <row r="898">
          <cell r="A898" t="str">
            <v>1141.2</v>
          </cell>
          <cell r="B898">
            <v>1141</v>
          </cell>
          <cell r="C898">
            <v>2</v>
          </cell>
          <cell r="D898" t="str">
            <v>Kaźmierczak Krzysztof</v>
          </cell>
          <cell r="E898" t="str">
            <v>Gęczew</v>
          </cell>
          <cell r="F898" t="str">
            <v>63-210 Żerków</v>
          </cell>
          <cell r="G898" t="str">
            <v>Żerków</v>
          </cell>
          <cell r="H898" t="str">
            <v>Żerków</v>
          </cell>
          <cell r="I898" t="str">
            <v>Lgów</v>
          </cell>
          <cell r="J898" t="str">
            <v>223 f</v>
          </cell>
          <cell r="K898">
            <v>0.55000000000000004</v>
          </cell>
          <cell r="L898" t="str">
            <v>r</v>
          </cell>
          <cell r="M898" t="str">
            <v>IV</v>
          </cell>
          <cell r="N898" t="str">
            <v>b</v>
          </cell>
          <cell r="O898" t="str">
            <v>D</v>
          </cell>
          <cell r="Q898" t="str">
            <v>Rozmarynów</v>
          </cell>
          <cell r="R898" t="str">
            <v>rIVD</v>
          </cell>
          <cell r="S898" t="str">
            <v/>
          </cell>
          <cell r="T898" t="str">
            <v/>
          </cell>
          <cell r="U898" t="str">
            <v/>
          </cell>
          <cell r="V898">
            <v>1.5</v>
          </cell>
          <cell r="W898">
            <v>0.83</v>
          </cell>
          <cell r="X898">
            <v>37.19</v>
          </cell>
          <cell r="Y898">
            <v>30.87</v>
          </cell>
          <cell r="Z898">
            <v>1</v>
          </cell>
          <cell r="AA898" t="str">
            <v>r1IVb</v>
          </cell>
        </row>
        <row r="899">
          <cell r="A899" t="str">
            <v>661.1</v>
          </cell>
          <cell r="B899">
            <v>661</v>
          </cell>
          <cell r="C899">
            <v>1</v>
          </cell>
          <cell r="D899" t="str">
            <v>Marczak Jan</v>
          </cell>
          <cell r="E899" t="str">
            <v>Lgów 8</v>
          </cell>
          <cell r="F899" t="str">
            <v>63-210 Żerków</v>
          </cell>
          <cell r="G899" t="str">
            <v>Żerków</v>
          </cell>
          <cell r="H899" t="str">
            <v>Żerków</v>
          </cell>
          <cell r="I899" t="str">
            <v>Lgów</v>
          </cell>
          <cell r="J899" t="str">
            <v>223 b</v>
          </cell>
          <cell r="K899">
            <v>1.0900000000000001</v>
          </cell>
          <cell r="L899" t="str">
            <v>r</v>
          </cell>
          <cell r="M899" t="str">
            <v>IV</v>
          </cell>
          <cell r="N899" t="str">
            <v>b</v>
          </cell>
          <cell r="O899" t="str">
            <v>D</v>
          </cell>
          <cell r="Q899" t="str">
            <v>Rozmarynów</v>
          </cell>
          <cell r="R899" t="str">
            <v>rIVD</v>
          </cell>
          <cell r="S899" t="str">
            <v/>
          </cell>
          <cell r="T899" t="str">
            <v/>
          </cell>
          <cell r="U899" t="str">
            <v/>
          </cell>
          <cell r="V899">
            <v>1.5</v>
          </cell>
          <cell r="W899">
            <v>1.64</v>
          </cell>
          <cell r="X899">
            <v>37.19</v>
          </cell>
          <cell r="Y899">
            <v>60.99</v>
          </cell>
          <cell r="Z899">
            <v>1</v>
          </cell>
          <cell r="AA899" t="str">
            <v>r1IVb</v>
          </cell>
        </row>
        <row r="900">
          <cell r="A900" t="str">
            <v>1529.1</v>
          </cell>
          <cell r="B900">
            <v>1529</v>
          </cell>
          <cell r="C900">
            <v>1</v>
          </cell>
          <cell r="D900" t="str">
            <v>Regulski Zbigniew</v>
          </cell>
          <cell r="E900" t="str">
            <v>Brzóstków 44</v>
          </cell>
          <cell r="F900" t="str">
            <v>63-210 Żerków</v>
          </cell>
          <cell r="G900" t="str">
            <v>Żerków</v>
          </cell>
          <cell r="H900" t="str">
            <v>Żerków</v>
          </cell>
          <cell r="I900" t="str">
            <v>Lgów</v>
          </cell>
          <cell r="J900" t="str">
            <v>223 d</v>
          </cell>
          <cell r="K900">
            <v>0.48</v>
          </cell>
          <cell r="L900" t="str">
            <v>p</v>
          </cell>
          <cell r="M900" t="str">
            <v>IV</v>
          </cell>
          <cell r="O900" t="str">
            <v>D</v>
          </cell>
          <cell r="Q900" t="str">
            <v>Rozmarynów</v>
          </cell>
          <cell r="R900" t="str">
            <v>pIVD</v>
          </cell>
          <cell r="S900" t="str">
            <v/>
          </cell>
          <cell r="T900" t="str">
            <v/>
          </cell>
          <cell r="U900" t="str">
            <v/>
          </cell>
          <cell r="V900">
            <v>0.75</v>
          </cell>
          <cell r="W900">
            <v>0.36</v>
          </cell>
          <cell r="X900">
            <v>37.19</v>
          </cell>
          <cell r="Y900">
            <v>13.39</v>
          </cell>
          <cell r="Z900">
            <v>1</v>
          </cell>
          <cell r="AA900" t="str">
            <v>p1IV</v>
          </cell>
        </row>
        <row r="901">
          <cell r="A901" t="str">
            <v>1123.1</v>
          </cell>
          <cell r="B901">
            <v>1123</v>
          </cell>
          <cell r="C901">
            <v>1</v>
          </cell>
          <cell r="D901" t="str">
            <v>Spychała Piotr</v>
          </cell>
          <cell r="E901" t="str">
            <v>Lgów 26</v>
          </cell>
          <cell r="F901" t="str">
            <v>63-210 Żerków</v>
          </cell>
          <cell r="G901" t="str">
            <v>Żerków</v>
          </cell>
          <cell r="H901" t="str">
            <v>Żerków</v>
          </cell>
          <cell r="I901" t="str">
            <v>Lgów</v>
          </cell>
          <cell r="J901" t="str">
            <v>187 o</v>
          </cell>
          <cell r="K901">
            <v>1.24</v>
          </cell>
          <cell r="L901" t="str">
            <v>ł</v>
          </cell>
          <cell r="M901" t="str">
            <v>IV</v>
          </cell>
          <cell r="O901" t="str">
            <v>D</v>
          </cell>
          <cell r="Q901" t="str">
            <v>Warta</v>
          </cell>
          <cell r="R901" t="str">
            <v>łIVD</v>
          </cell>
          <cell r="S901" t="str">
            <v/>
          </cell>
          <cell r="T901" t="str">
            <v/>
          </cell>
          <cell r="U901" t="str">
            <v/>
          </cell>
          <cell r="V901">
            <v>1.5</v>
          </cell>
          <cell r="W901">
            <v>1.86</v>
          </cell>
          <cell r="X901">
            <v>37.19</v>
          </cell>
          <cell r="Y901">
            <v>69.17</v>
          </cell>
          <cell r="Z901">
            <v>1</v>
          </cell>
          <cell r="AA901" t="str">
            <v>ł1IV</v>
          </cell>
        </row>
        <row r="902">
          <cell r="A902" t="str">
            <v>1123.2</v>
          </cell>
          <cell r="B902">
            <v>1123</v>
          </cell>
          <cell r="C902">
            <v>2</v>
          </cell>
          <cell r="D902" t="str">
            <v>Spychała Piotr</v>
          </cell>
          <cell r="E902" t="str">
            <v>Lgów 26</v>
          </cell>
          <cell r="F902" t="str">
            <v>63-210 Żerków</v>
          </cell>
          <cell r="G902" t="str">
            <v>Żerków</v>
          </cell>
          <cell r="H902" t="str">
            <v>Żerków</v>
          </cell>
          <cell r="I902" t="str">
            <v>Lgów</v>
          </cell>
          <cell r="J902" t="str">
            <v>188 m</v>
          </cell>
          <cell r="K902">
            <v>1</v>
          </cell>
          <cell r="L902" t="str">
            <v>ł</v>
          </cell>
          <cell r="M902" t="str">
            <v>IV</v>
          </cell>
          <cell r="O902" t="str">
            <v>D</v>
          </cell>
          <cell r="Q902" t="str">
            <v>Warta</v>
          </cell>
          <cell r="R902" t="str">
            <v>łIVD</v>
          </cell>
          <cell r="S902" t="str">
            <v/>
          </cell>
          <cell r="T902" t="str">
            <v/>
          </cell>
          <cell r="U902" t="str">
            <v/>
          </cell>
          <cell r="V902">
            <v>1.5</v>
          </cell>
          <cell r="W902">
            <v>1.5</v>
          </cell>
          <cell r="X902">
            <v>37.19</v>
          </cell>
          <cell r="Y902">
            <v>55.79</v>
          </cell>
          <cell r="Z902">
            <v>1</v>
          </cell>
          <cell r="AA902" t="str">
            <v>ł1IV</v>
          </cell>
        </row>
        <row r="903">
          <cell r="A903" t="str">
            <v>2185.1</v>
          </cell>
          <cell r="B903">
            <v>2185</v>
          </cell>
          <cell r="C903">
            <v>1</v>
          </cell>
          <cell r="D903" t="str">
            <v>Wawrzyniak Kazimierz</v>
          </cell>
          <cell r="E903" t="str">
            <v>Brzóstków 36</v>
          </cell>
          <cell r="F903" t="str">
            <v>63-210 Żerków</v>
          </cell>
          <cell r="G903" t="str">
            <v>Żerków</v>
          </cell>
          <cell r="H903" t="str">
            <v>Żerków</v>
          </cell>
          <cell r="I903" t="str">
            <v>Lgów</v>
          </cell>
          <cell r="J903" t="str">
            <v>223 c</v>
          </cell>
          <cell r="K903">
            <v>0.41</v>
          </cell>
          <cell r="L903" t="str">
            <v>ł</v>
          </cell>
          <cell r="M903" t="str">
            <v>IV</v>
          </cell>
          <cell r="O903" t="str">
            <v>D</v>
          </cell>
          <cell r="Q903" t="str">
            <v>Rozmarynów</v>
          </cell>
          <cell r="R903" t="str">
            <v>łIVD</v>
          </cell>
          <cell r="S903" t="str">
            <v/>
          </cell>
          <cell r="T903" t="str">
            <v/>
          </cell>
          <cell r="U903" t="str">
            <v/>
          </cell>
          <cell r="V903">
            <v>1.5</v>
          </cell>
          <cell r="W903">
            <v>0.62</v>
          </cell>
          <cell r="X903">
            <v>37.19</v>
          </cell>
          <cell r="Y903">
            <v>23.06</v>
          </cell>
          <cell r="Z903">
            <v>1</v>
          </cell>
          <cell r="AA903" t="str">
            <v>ł1IV</v>
          </cell>
        </row>
        <row r="904">
          <cell r="A904" t="str">
            <v>2185.2</v>
          </cell>
          <cell r="B904">
            <v>2185</v>
          </cell>
          <cell r="C904">
            <v>2</v>
          </cell>
          <cell r="D904" t="str">
            <v>Wawrzyniak Kazimierz</v>
          </cell>
          <cell r="E904" t="str">
            <v>Brzóstków 36</v>
          </cell>
          <cell r="F904" t="str">
            <v>63-210 Żerków</v>
          </cell>
          <cell r="G904" t="str">
            <v>Żerków</v>
          </cell>
          <cell r="H904" t="str">
            <v>Żerków</v>
          </cell>
          <cell r="I904" t="str">
            <v>Lgów</v>
          </cell>
          <cell r="J904" t="str">
            <v>223 d</v>
          </cell>
          <cell r="K904">
            <v>0.47</v>
          </cell>
          <cell r="L904" t="str">
            <v>p</v>
          </cell>
          <cell r="M904" t="str">
            <v>IV</v>
          </cell>
          <cell r="O904" t="str">
            <v>D</v>
          </cell>
          <cell r="Q904" t="str">
            <v>Rozmarynów</v>
          </cell>
          <cell r="R904" t="str">
            <v>pIVD</v>
          </cell>
          <cell r="S904" t="str">
            <v/>
          </cell>
          <cell r="T904" t="str">
            <v/>
          </cell>
          <cell r="U904" t="str">
            <v/>
          </cell>
          <cell r="V904">
            <v>0.75</v>
          </cell>
          <cell r="W904">
            <v>0.35</v>
          </cell>
          <cell r="X904">
            <v>37.19</v>
          </cell>
          <cell r="Y904">
            <v>13.02</v>
          </cell>
          <cell r="Z904">
            <v>1</v>
          </cell>
          <cell r="AA904" t="str">
            <v>p1IV</v>
          </cell>
        </row>
        <row r="905">
          <cell r="A905" t="str">
            <v>2185.3</v>
          </cell>
          <cell r="B905">
            <v>2185</v>
          </cell>
          <cell r="C905">
            <v>3</v>
          </cell>
          <cell r="D905" t="str">
            <v>Wawrzyniak Kazimierz</v>
          </cell>
          <cell r="E905" t="str">
            <v>Brzóstków 36</v>
          </cell>
          <cell r="F905" t="str">
            <v>63-210 Żerków</v>
          </cell>
          <cell r="G905" t="str">
            <v>Żerków</v>
          </cell>
          <cell r="H905" t="str">
            <v>Żerków</v>
          </cell>
          <cell r="I905" t="str">
            <v>Lgów</v>
          </cell>
          <cell r="J905" t="str">
            <v>223 d</v>
          </cell>
          <cell r="K905">
            <v>0.48</v>
          </cell>
          <cell r="L905" t="str">
            <v>p</v>
          </cell>
          <cell r="M905" t="str">
            <v>IV</v>
          </cell>
          <cell r="O905" t="str">
            <v>D</v>
          </cell>
          <cell r="Q905" t="str">
            <v>Rozmarynów</v>
          </cell>
          <cell r="R905" t="str">
            <v>pIVD</v>
          </cell>
          <cell r="S905" t="str">
            <v/>
          </cell>
          <cell r="T905" t="str">
            <v/>
          </cell>
          <cell r="U905" t="str">
            <v/>
          </cell>
          <cell r="V905">
            <v>0.75</v>
          </cell>
          <cell r="W905">
            <v>0.36</v>
          </cell>
          <cell r="X905">
            <v>37.19</v>
          </cell>
          <cell r="Y905">
            <v>13.39</v>
          </cell>
          <cell r="Z905">
            <v>1</v>
          </cell>
          <cell r="AA905" t="str">
            <v>p1IV</v>
          </cell>
        </row>
        <row r="906">
          <cell r="A906" t="str">
            <v>.1</v>
          </cell>
          <cell r="C906">
            <v>1</v>
          </cell>
          <cell r="D906" t="str">
            <v>brak</v>
          </cell>
          <cell r="H906" t="str">
            <v>Żerków</v>
          </cell>
          <cell r="I906" t="str">
            <v>Lgów</v>
          </cell>
          <cell r="J906" t="str">
            <v>192 a</v>
          </cell>
          <cell r="K906">
            <v>0.53</v>
          </cell>
          <cell r="L906" t="str">
            <v>ł</v>
          </cell>
          <cell r="M906" t="str">
            <v>VI</v>
          </cell>
          <cell r="O906" t="str">
            <v>F</v>
          </cell>
          <cell r="P906" t="str">
            <v>bagno</v>
          </cell>
          <cell r="Q906" t="str">
            <v>Warta</v>
          </cell>
          <cell r="R906" t="str">
            <v>łVIF</v>
          </cell>
          <cell r="S906">
            <v>1</v>
          </cell>
          <cell r="T906" t="str">
            <v>ł1VI</v>
          </cell>
          <cell r="U906">
            <v>0.08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1</v>
          </cell>
          <cell r="AA906" t="str">
            <v>ł1VI</v>
          </cell>
        </row>
        <row r="907">
          <cell r="A907" t="str">
            <v>821.1</v>
          </cell>
          <cell r="B907">
            <v>821</v>
          </cell>
          <cell r="C907">
            <v>1</v>
          </cell>
          <cell r="D907" t="str">
            <v>Koło Łowieckie nr 29</v>
          </cell>
          <cell r="E907" t="str">
            <v>ul.Estkowskiego 41</v>
          </cell>
          <cell r="F907" t="str">
            <v>63-200 Jarocin</v>
          </cell>
          <cell r="G907" t="str">
            <v>Jarocin</v>
          </cell>
          <cell r="H907" t="str">
            <v>Żerków</v>
          </cell>
          <cell r="I907" t="str">
            <v>Lubinia Mała</v>
          </cell>
          <cell r="J907" t="str">
            <v>56 p2</v>
          </cell>
          <cell r="K907">
            <v>0.04</v>
          </cell>
          <cell r="L907" t="str">
            <v>r</v>
          </cell>
          <cell r="M907" t="str">
            <v>III</v>
          </cell>
          <cell r="N907" t="str">
            <v>b</v>
          </cell>
          <cell r="O907" t="str">
            <v>E</v>
          </cell>
          <cell r="Q907" t="str">
            <v>Racendów</v>
          </cell>
          <cell r="R907" t="str">
            <v>rIIIE</v>
          </cell>
          <cell r="S907" t="str">
            <v/>
          </cell>
          <cell r="T907" t="str">
            <v/>
          </cell>
          <cell r="U907" t="str">
            <v/>
          </cell>
          <cell r="V907">
            <v>1.75</v>
          </cell>
          <cell r="W907">
            <v>7.0000000000000007E-2</v>
          </cell>
          <cell r="X907">
            <v>37.19</v>
          </cell>
          <cell r="Y907">
            <v>2.6</v>
          </cell>
          <cell r="Z907">
            <v>1</v>
          </cell>
          <cell r="AA907" t="str">
            <v>r1IIIb</v>
          </cell>
        </row>
        <row r="908">
          <cell r="A908" t="str">
            <v>1516.1</v>
          </cell>
          <cell r="B908">
            <v>1516</v>
          </cell>
          <cell r="C908">
            <v>1</v>
          </cell>
          <cell r="D908" t="str">
            <v>Plesiak Henryk</v>
          </cell>
          <cell r="E908" t="str">
            <v>Lubinia Mała 89</v>
          </cell>
          <cell r="F908" t="str">
            <v>63-204 Dobieszczyzna</v>
          </cell>
          <cell r="G908" t="str">
            <v>Żerków</v>
          </cell>
          <cell r="H908" t="str">
            <v>Żerków</v>
          </cell>
          <cell r="I908" t="str">
            <v>Lubinia Mała</v>
          </cell>
          <cell r="J908" t="str">
            <v>56 p2</v>
          </cell>
          <cell r="K908">
            <v>1.81</v>
          </cell>
          <cell r="L908" t="str">
            <v>r</v>
          </cell>
          <cell r="M908" t="str">
            <v>III</v>
          </cell>
          <cell r="N908" t="str">
            <v>b</v>
          </cell>
          <cell r="O908" t="str">
            <v>D</v>
          </cell>
          <cell r="Q908" t="str">
            <v>Racendów</v>
          </cell>
          <cell r="R908" t="str">
            <v>rIIID</v>
          </cell>
          <cell r="S908" t="str">
            <v/>
          </cell>
          <cell r="T908" t="str">
            <v/>
          </cell>
          <cell r="U908" t="str">
            <v/>
          </cell>
          <cell r="V908">
            <v>1.75</v>
          </cell>
          <cell r="W908">
            <v>3.17</v>
          </cell>
          <cell r="X908">
            <v>37.19</v>
          </cell>
          <cell r="Y908">
            <v>117.89</v>
          </cell>
          <cell r="Z908">
            <v>1</v>
          </cell>
          <cell r="AA908" t="str">
            <v>r1IIIb</v>
          </cell>
        </row>
        <row r="909">
          <cell r="A909" t="str">
            <v>821.1</v>
          </cell>
          <cell r="B909">
            <v>821</v>
          </cell>
          <cell r="C909">
            <v>1</v>
          </cell>
          <cell r="D909" t="str">
            <v>Koło Łowieckie nr 29</v>
          </cell>
          <cell r="E909" t="str">
            <v>ul.Estkowskiego 41</v>
          </cell>
          <cell r="F909" t="str">
            <v>63-200 Jarocin</v>
          </cell>
          <cell r="G909" t="str">
            <v>Jarocin</v>
          </cell>
          <cell r="H909" t="str">
            <v>Żerków</v>
          </cell>
          <cell r="I909" t="str">
            <v>Lubinia Mała</v>
          </cell>
          <cell r="J909" t="str">
            <v>56 p1</v>
          </cell>
          <cell r="K909">
            <v>0.41</v>
          </cell>
          <cell r="L909" t="str">
            <v>r</v>
          </cell>
          <cell r="M909" t="str">
            <v>V</v>
          </cell>
          <cell r="O909" t="str">
            <v>E</v>
          </cell>
          <cell r="Q909" t="str">
            <v>Racendów</v>
          </cell>
          <cell r="R909" t="str">
            <v>rVE</v>
          </cell>
          <cell r="S909" t="str">
            <v/>
          </cell>
          <cell r="T909" t="str">
            <v/>
          </cell>
          <cell r="U909" t="str">
            <v/>
          </cell>
          <cell r="V909">
            <v>1.25</v>
          </cell>
          <cell r="W909">
            <v>0.51</v>
          </cell>
          <cell r="X909">
            <v>37.19</v>
          </cell>
          <cell r="Y909">
            <v>18.97</v>
          </cell>
          <cell r="Z909">
            <v>1</v>
          </cell>
          <cell r="AA909" t="str">
            <v>r1V</v>
          </cell>
        </row>
        <row r="910">
          <cell r="A910" t="str">
            <v>821.2</v>
          </cell>
          <cell r="B910">
            <v>821</v>
          </cell>
          <cell r="C910">
            <v>2</v>
          </cell>
          <cell r="D910" t="str">
            <v>Koło Łowieckie nr 29</v>
          </cell>
          <cell r="E910" t="str">
            <v>ul.Estkowskiego 41</v>
          </cell>
          <cell r="F910" t="str">
            <v>63-200 Jarocin</v>
          </cell>
          <cell r="G910" t="str">
            <v>Jarocin</v>
          </cell>
          <cell r="H910" t="str">
            <v>Żerków</v>
          </cell>
          <cell r="I910" t="str">
            <v>Lubinia Mała</v>
          </cell>
          <cell r="J910" t="str">
            <v>56 p3</v>
          </cell>
          <cell r="K910">
            <v>0.28000000000000003</v>
          </cell>
          <cell r="L910" t="str">
            <v>r</v>
          </cell>
          <cell r="M910" t="str">
            <v>V</v>
          </cell>
          <cell r="O910" t="str">
            <v>E</v>
          </cell>
          <cell r="Q910" t="str">
            <v>Racendów</v>
          </cell>
          <cell r="R910" t="str">
            <v>rVE</v>
          </cell>
          <cell r="S910" t="str">
            <v/>
          </cell>
          <cell r="T910" t="str">
            <v/>
          </cell>
          <cell r="U910" t="str">
            <v/>
          </cell>
          <cell r="V910">
            <v>1.25</v>
          </cell>
          <cell r="W910">
            <v>0.35</v>
          </cell>
          <cell r="X910">
            <v>37.19</v>
          </cell>
          <cell r="Y910">
            <v>13.02</v>
          </cell>
          <cell r="Z910">
            <v>1</v>
          </cell>
          <cell r="AA910" t="str">
            <v>r1V</v>
          </cell>
        </row>
        <row r="911">
          <cell r="A911" t="str">
            <v>821.3</v>
          </cell>
          <cell r="B911">
            <v>821</v>
          </cell>
          <cell r="C911">
            <v>3</v>
          </cell>
          <cell r="D911" t="str">
            <v>Koło Łowieckie nr 29</v>
          </cell>
          <cell r="E911" t="str">
            <v>ul.Estkowskiego 41</v>
          </cell>
          <cell r="F911" t="str">
            <v>63-200 Jarocin</v>
          </cell>
          <cell r="G911" t="str">
            <v>Jarocin</v>
          </cell>
          <cell r="H911" t="str">
            <v>Żerków</v>
          </cell>
          <cell r="I911" t="str">
            <v>Lubinia Mała</v>
          </cell>
          <cell r="J911" t="str">
            <v>57 r</v>
          </cell>
          <cell r="K911">
            <v>0.24</v>
          </cell>
          <cell r="L911" t="str">
            <v>r</v>
          </cell>
          <cell r="M911" t="str">
            <v>V</v>
          </cell>
          <cell r="O911" t="str">
            <v>E</v>
          </cell>
          <cell r="Q911" t="str">
            <v>Racendów</v>
          </cell>
          <cell r="R911" t="str">
            <v>rVE</v>
          </cell>
          <cell r="S911" t="str">
            <v/>
          </cell>
          <cell r="T911" t="str">
            <v/>
          </cell>
          <cell r="U911" t="str">
            <v/>
          </cell>
          <cell r="V911">
            <v>1.25</v>
          </cell>
          <cell r="W911">
            <v>0.3</v>
          </cell>
          <cell r="X911">
            <v>37.19</v>
          </cell>
          <cell r="Y911">
            <v>11.16</v>
          </cell>
          <cell r="Z911">
            <v>1</v>
          </cell>
          <cell r="AA911" t="str">
            <v>r1V</v>
          </cell>
        </row>
        <row r="912">
          <cell r="A912" t="str">
            <v>715.1</v>
          </cell>
          <cell r="B912">
            <v>715</v>
          </cell>
          <cell r="C912">
            <v>1</v>
          </cell>
          <cell r="D912" t="str">
            <v>Tomaszewski Wacław</v>
          </cell>
          <cell r="E912" t="str">
            <v>Lubinia Mała 91</v>
          </cell>
          <cell r="F912" t="str">
            <v>63-204 Dobieszczyzna</v>
          </cell>
          <cell r="G912" t="str">
            <v>Żerków</v>
          </cell>
          <cell r="H912" t="str">
            <v>Żerków</v>
          </cell>
          <cell r="I912" t="str">
            <v>Lubinia Mała</v>
          </cell>
          <cell r="J912" t="str">
            <v>63 g</v>
          </cell>
          <cell r="K912">
            <v>0.57999999999999996</v>
          </cell>
          <cell r="L912" t="str">
            <v>r</v>
          </cell>
          <cell r="M912" t="str">
            <v>VI</v>
          </cell>
          <cell r="O912" t="str">
            <v>A</v>
          </cell>
          <cell r="Q912" t="str">
            <v>Racendów</v>
          </cell>
          <cell r="R912" t="str">
            <v>rVIA</v>
          </cell>
          <cell r="S912">
            <v>1</v>
          </cell>
          <cell r="T912" t="str">
            <v>r1VI</v>
          </cell>
          <cell r="U912">
            <v>0.12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1</v>
          </cell>
          <cell r="AA912" t="str">
            <v>r1VI</v>
          </cell>
        </row>
        <row r="913">
          <cell r="A913" t="str">
            <v>2180.1</v>
          </cell>
          <cell r="B913">
            <v>2180</v>
          </cell>
          <cell r="C913">
            <v>1</v>
          </cell>
          <cell r="D913" t="str">
            <v>Dziubek Janusz</v>
          </cell>
          <cell r="E913" t="str">
            <v>Żerniki 34</v>
          </cell>
          <cell r="F913" t="str">
            <v>63-210 Żerków</v>
          </cell>
          <cell r="G913" t="str">
            <v>Żerków</v>
          </cell>
          <cell r="H913" t="str">
            <v>Żerków</v>
          </cell>
          <cell r="I913" t="str">
            <v>Ludwinów</v>
          </cell>
          <cell r="J913" t="str">
            <v>258 a</v>
          </cell>
          <cell r="K913">
            <v>1.84</v>
          </cell>
          <cell r="L913" t="str">
            <v>ł</v>
          </cell>
          <cell r="M913" t="str">
            <v>IV</v>
          </cell>
          <cell r="O913" t="str">
            <v>D</v>
          </cell>
          <cell r="Q913" t="str">
            <v>Rozmarynów</v>
          </cell>
          <cell r="R913" t="str">
            <v>łIVD</v>
          </cell>
          <cell r="S913" t="str">
            <v/>
          </cell>
          <cell r="T913" t="str">
            <v/>
          </cell>
          <cell r="U913" t="str">
            <v/>
          </cell>
          <cell r="V913">
            <v>1.5</v>
          </cell>
          <cell r="W913">
            <v>2.76</v>
          </cell>
          <cell r="X913">
            <v>37.19</v>
          </cell>
          <cell r="Y913">
            <v>102.64</v>
          </cell>
          <cell r="Z913">
            <v>1</v>
          </cell>
          <cell r="AA913" t="str">
            <v>ł1IV</v>
          </cell>
        </row>
        <row r="914">
          <cell r="A914" t="str">
            <v>924.1</v>
          </cell>
          <cell r="B914">
            <v>924</v>
          </cell>
          <cell r="C914">
            <v>1</v>
          </cell>
          <cell r="D914" t="str">
            <v>Szymański Kazimierz</v>
          </cell>
          <cell r="E914" t="str">
            <v>Ludwinów 92</v>
          </cell>
          <cell r="F914" t="str">
            <v>63-210 Żerków</v>
          </cell>
          <cell r="G914" t="str">
            <v>Żerków</v>
          </cell>
          <cell r="H914" t="str">
            <v>Żerków</v>
          </cell>
          <cell r="I914" t="str">
            <v>Ludwinów</v>
          </cell>
          <cell r="J914" t="str">
            <v>244 h</v>
          </cell>
          <cell r="K914">
            <v>0.32</v>
          </cell>
          <cell r="L914" t="str">
            <v>ł</v>
          </cell>
          <cell r="M914" t="str">
            <v>IV</v>
          </cell>
          <cell r="O914" t="str">
            <v>D</v>
          </cell>
          <cell r="Q914" t="str">
            <v>Rozmarynów</v>
          </cell>
          <cell r="R914" t="str">
            <v>łIVD</v>
          </cell>
          <cell r="S914" t="str">
            <v/>
          </cell>
          <cell r="T914" t="str">
            <v/>
          </cell>
          <cell r="U914" t="str">
            <v/>
          </cell>
          <cell r="V914">
            <v>1.5</v>
          </cell>
          <cell r="W914">
            <v>0.48</v>
          </cell>
          <cell r="X914">
            <v>37.19</v>
          </cell>
          <cell r="Y914">
            <v>17.850000000000001</v>
          </cell>
          <cell r="Z914">
            <v>1</v>
          </cell>
          <cell r="AA914" t="str">
            <v>ł1IV</v>
          </cell>
        </row>
        <row r="915">
          <cell r="A915" t="str">
            <v>924.2</v>
          </cell>
          <cell r="B915">
            <v>924</v>
          </cell>
          <cell r="C915">
            <v>2</v>
          </cell>
          <cell r="D915" t="str">
            <v>Szymański Kazimierz</v>
          </cell>
          <cell r="E915" t="str">
            <v>Ludwinów 92</v>
          </cell>
          <cell r="F915" t="str">
            <v>63-210 Żerków</v>
          </cell>
          <cell r="G915" t="str">
            <v>Żerków</v>
          </cell>
          <cell r="H915" t="str">
            <v>Żerków</v>
          </cell>
          <cell r="I915" t="str">
            <v>Ludwinów</v>
          </cell>
          <cell r="J915" t="str">
            <v>244 i</v>
          </cell>
          <cell r="K915">
            <v>0.08</v>
          </cell>
          <cell r="L915" t="str">
            <v>r</v>
          </cell>
          <cell r="M915" t="str">
            <v>V</v>
          </cell>
          <cell r="O915" t="str">
            <v>D</v>
          </cell>
          <cell r="Q915" t="str">
            <v>Rozmarynów</v>
          </cell>
          <cell r="R915" t="str">
            <v>rVD</v>
          </cell>
          <cell r="S915" t="str">
            <v/>
          </cell>
          <cell r="T915" t="str">
            <v/>
          </cell>
          <cell r="U915" t="str">
            <v/>
          </cell>
          <cell r="V915">
            <v>1.25</v>
          </cell>
          <cell r="W915">
            <v>0.1</v>
          </cell>
          <cell r="X915">
            <v>37.19</v>
          </cell>
          <cell r="Y915">
            <v>3.72</v>
          </cell>
          <cell r="Z915">
            <v>1</v>
          </cell>
          <cell r="AA915" t="str">
            <v>r1V</v>
          </cell>
        </row>
        <row r="916">
          <cell r="A916" t="str">
            <v>924.3</v>
          </cell>
          <cell r="B916">
            <v>924</v>
          </cell>
          <cell r="C916">
            <v>3</v>
          </cell>
          <cell r="D916" t="str">
            <v>Szymański Kazimierz</v>
          </cell>
          <cell r="E916" t="str">
            <v>Ludwinów 92</v>
          </cell>
          <cell r="F916" t="str">
            <v>63-210 Żerków</v>
          </cell>
          <cell r="G916" t="str">
            <v>Żerków</v>
          </cell>
          <cell r="H916" t="str">
            <v>Żerków</v>
          </cell>
          <cell r="I916" t="str">
            <v>Ludwinów</v>
          </cell>
          <cell r="J916" t="str">
            <v>244 j1</v>
          </cell>
          <cell r="K916">
            <v>0.9</v>
          </cell>
          <cell r="L916" t="str">
            <v>r</v>
          </cell>
          <cell r="M916" t="str">
            <v>V</v>
          </cell>
          <cell r="O916" t="str">
            <v>D</v>
          </cell>
          <cell r="Q916" t="str">
            <v>Rozmarynów</v>
          </cell>
          <cell r="R916" t="str">
            <v>rVD</v>
          </cell>
          <cell r="S916" t="str">
            <v/>
          </cell>
          <cell r="T916" t="str">
            <v/>
          </cell>
          <cell r="U916" t="str">
            <v/>
          </cell>
          <cell r="V916">
            <v>1.25</v>
          </cell>
          <cell r="W916">
            <v>1.1299999999999999</v>
          </cell>
          <cell r="X916">
            <v>37.19</v>
          </cell>
          <cell r="Y916">
            <v>42.02</v>
          </cell>
          <cell r="Z916">
            <v>1</v>
          </cell>
          <cell r="AA916" t="str">
            <v>r1V</v>
          </cell>
        </row>
        <row r="917">
          <cell r="A917" t="str">
            <v>924.4</v>
          </cell>
          <cell r="B917">
            <v>924</v>
          </cell>
          <cell r="C917">
            <v>4</v>
          </cell>
          <cell r="D917" t="str">
            <v>Szymański Kazimierz</v>
          </cell>
          <cell r="E917" t="str">
            <v>Ludwinów 92</v>
          </cell>
          <cell r="F917" t="str">
            <v>63-210 Żerków</v>
          </cell>
          <cell r="G917" t="str">
            <v>Żerków</v>
          </cell>
          <cell r="H917" t="str">
            <v>Żerków</v>
          </cell>
          <cell r="I917" t="str">
            <v>Ludwinów</v>
          </cell>
          <cell r="J917" t="str">
            <v>244 j2</v>
          </cell>
          <cell r="K917">
            <v>0.08</v>
          </cell>
          <cell r="L917" t="str">
            <v>r</v>
          </cell>
          <cell r="M917" t="str">
            <v>V</v>
          </cell>
          <cell r="O917" t="str">
            <v>D</v>
          </cell>
          <cell r="Q917" t="str">
            <v>Rozmarynów</v>
          </cell>
          <cell r="R917" t="str">
            <v>rVD</v>
          </cell>
          <cell r="S917" t="str">
            <v/>
          </cell>
          <cell r="T917" t="str">
            <v/>
          </cell>
          <cell r="U917" t="str">
            <v/>
          </cell>
          <cell r="V917">
            <v>1.25</v>
          </cell>
          <cell r="W917">
            <v>0.1</v>
          </cell>
          <cell r="X917">
            <v>37.19</v>
          </cell>
          <cell r="Y917">
            <v>3.72</v>
          </cell>
          <cell r="Z917">
            <v>1</v>
          </cell>
          <cell r="AA917" t="str">
            <v>r1V</v>
          </cell>
        </row>
        <row r="918">
          <cell r="A918" t="str">
            <v>924.5</v>
          </cell>
          <cell r="B918">
            <v>924</v>
          </cell>
          <cell r="C918">
            <v>5</v>
          </cell>
          <cell r="D918" t="str">
            <v>Szymański Kazimierz</v>
          </cell>
          <cell r="E918" t="str">
            <v>Ludwinów 92</v>
          </cell>
          <cell r="F918" t="str">
            <v>63-210 Żerków</v>
          </cell>
          <cell r="G918" t="str">
            <v>Żerków</v>
          </cell>
          <cell r="H918" t="str">
            <v>Żerków</v>
          </cell>
          <cell r="I918" t="str">
            <v>Ludwinów</v>
          </cell>
          <cell r="J918" t="str">
            <v>244 k</v>
          </cell>
          <cell r="K918">
            <v>0.04</v>
          </cell>
          <cell r="L918" t="str">
            <v>s</v>
          </cell>
          <cell r="M918" t="str">
            <v>V</v>
          </cell>
          <cell r="O918" t="str">
            <v>D</v>
          </cell>
          <cell r="Q918" t="str">
            <v>Rozmarynów</v>
          </cell>
          <cell r="R918" t="str">
            <v>sVD</v>
          </cell>
          <cell r="S918" t="str">
            <v/>
          </cell>
          <cell r="T918" t="str">
            <v/>
          </cell>
          <cell r="U918" t="str">
            <v/>
          </cell>
          <cell r="V918">
            <v>1.25</v>
          </cell>
          <cell r="W918">
            <v>0.05</v>
          </cell>
          <cell r="X918">
            <v>37.19</v>
          </cell>
          <cell r="Y918">
            <v>1.86</v>
          </cell>
          <cell r="Z918">
            <v>1</v>
          </cell>
          <cell r="AA918" t="str">
            <v>s1V</v>
          </cell>
        </row>
        <row r="919">
          <cell r="A919" t="str">
            <v>818.1</v>
          </cell>
          <cell r="B919">
            <v>818</v>
          </cell>
          <cell r="C919">
            <v>1</v>
          </cell>
          <cell r="D919" t="str">
            <v>Koło Łowieckie nr 26</v>
          </cell>
          <cell r="E919" t="str">
            <v>Przybysław 22/8</v>
          </cell>
          <cell r="F919" t="str">
            <v>63-210 Żerków</v>
          </cell>
          <cell r="G919" t="str">
            <v>Żerków</v>
          </cell>
          <cell r="H919" t="str">
            <v>Żerków</v>
          </cell>
          <cell r="I919" t="str">
            <v>Raszewy</v>
          </cell>
          <cell r="J919" t="str">
            <v>246 f</v>
          </cell>
          <cell r="K919">
            <v>1.55</v>
          </cell>
          <cell r="L919" t="str">
            <v>r</v>
          </cell>
          <cell r="M919" t="str">
            <v>V</v>
          </cell>
          <cell r="O919" t="str">
            <v>E</v>
          </cell>
          <cell r="P919" t="str">
            <v>poletko zgryzowe</v>
          </cell>
          <cell r="Q919" t="str">
            <v>Rozmarynów</v>
          </cell>
          <cell r="R919" t="str">
            <v>rVE</v>
          </cell>
          <cell r="S919" t="str">
            <v/>
          </cell>
          <cell r="T919" t="str">
            <v/>
          </cell>
          <cell r="U919" t="str">
            <v/>
          </cell>
          <cell r="V919">
            <v>1.25</v>
          </cell>
          <cell r="W919">
            <v>0</v>
          </cell>
          <cell r="X919">
            <v>37.19</v>
          </cell>
          <cell r="Y919">
            <v>0</v>
          </cell>
          <cell r="Z919">
            <v>1</v>
          </cell>
          <cell r="AA919" t="str">
            <v>r1V</v>
          </cell>
        </row>
        <row r="920">
          <cell r="A920" t="str">
            <v>1542.1</v>
          </cell>
          <cell r="B920">
            <v>1542</v>
          </cell>
          <cell r="C920">
            <v>1</v>
          </cell>
          <cell r="D920" t="str">
            <v>Szeps Edyta</v>
          </cell>
          <cell r="E920" t="str">
            <v>Żółków 34</v>
          </cell>
          <cell r="F920" t="str">
            <v>63-210 Żerków</v>
          </cell>
          <cell r="G920" t="str">
            <v>Żerków</v>
          </cell>
          <cell r="H920" t="str">
            <v>Żerków</v>
          </cell>
          <cell r="I920" t="str">
            <v>Raszewy</v>
          </cell>
          <cell r="J920" t="str">
            <v>246 f</v>
          </cell>
          <cell r="K920">
            <v>1.1499999999999999</v>
          </cell>
          <cell r="L920" t="str">
            <v>r</v>
          </cell>
          <cell r="M920" t="str">
            <v>V</v>
          </cell>
          <cell r="O920" t="str">
            <v>D</v>
          </cell>
          <cell r="Q920" t="str">
            <v>Rozmarynów</v>
          </cell>
          <cell r="R920" t="str">
            <v>rVD</v>
          </cell>
          <cell r="S920" t="str">
            <v/>
          </cell>
          <cell r="T920" t="str">
            <v/>
          </cell>
          <cell r="U920" t="str">
            <v/>
          </cell>
          <cell r="V920">
            <v>1.25</v>
          </cell>
          <cell r="W920">
            <v>1.44</v>
          </cell>
          <cell r="X920">
            <v>37.19</v>
          </cell>
          <cell r="Y920">
            <v>53.55</v>
          </cell>
          <cell r="Z920">
            <v>1</v>
          </cell>
          <cell r="AA920" t="str">
            <v>r1V</v>
          </cell>
        </row>
        <row r="921">
          <cell r="A921" t="str">
            <v>1423.1</v>
          </cell>
          <cell r="B921">
            <v>1423</v>
          </cell>
          <cell r="C921">
            <v>1</v>
          </cell>
          <cell r="D921" t="str">
            <v>Bartczak Jacek</v>
          </cell>
          <cell r="E921" t="str">
            <v>Paruchów 13</v>
          </cell>
          <cell r="F921" t="str">
            <v>63-210 Żerków</v>
          </cell>
          <cell r="G921" t="str">
            <v>Żerków</v>
          </cell>
          <cell r="H921" t="str">
            <v>Żerków</v>
          </cell>
          <cell r="I921" t="str">
            <v>Śmiełow</v>
          </cell>
          <cell r="J921" t="str">
            <v>175 i</v>
          </cell>
          <cell r="K921">
            <v>2.6</v>
          </cell>
          <cell r="L921" t="str">
            <v>ł</v>
          </cell>
          <cell r="M921" t="str">
            <v>IV</v>
          </cell>
          <cell r="O921" t="str">
            <v>D</v>
          </cell>
          <cell r="Q921" t="str">
            <v>Warta</v>
          </cell>
          <cell r="R921" t="str">
            <v>łIVD</v>
          </cell>
          <cell r="S921" t="str">
            <v/>
          </cell>
          <cell r="T921" t="str">
            <v/>
          </cell>
          <cell r="U921" t="str">
            <v/>
          </cell>
          <cell r="V921">
            <v>1.5</v>
          </cell>
          <cell r="W921">
            <v>3.9</v>
          </cell>
          <cell r="X921">
            <v>37.19</v>
          </cell>
          <cell r="Y921">
            <v>145.04</v>
          </cell>
          <cell r="Z921">
            <v>1</v>
          </cell>
          <cell r="AA921" t="str">
            <v>ł1IV</v>
          </cell>
        </row>
        <row r="922">
          <cell r="A922" t="str">
            <v>1423.2</v>
          </cell>
          <cell r="B922">
            <v>1423</v>
          </cell>
          <cell r="C922">
            <v>2</v>
          </cell>
          <cell r="D922" t="str">
            <v>Bartczak Jacek</v>
          </cell>
          <cell r="E922" t="str">
            <v>Paruchów 13</v>
          </cell>
          <cell r="F922" t="str">
            <v>63-210 Żerków</v>
          </cell>
          <cell r="G922" t="str">
            <v>Żerków</v>
          </cell>
          <cell r="H922" t="str">
            <v>Żerków</v>
          </cell>
          <cell r="I922" t="str">
            <v>Śmiełow</v>
          </cell>
          <cell r="J922" t="str">
            <v>173 l2</v>
          </cell>
          <cell r="K922">
            <v>1.84</v>
          </cell>
          <cell r="L922" t="str">
            <v>r</v>
          </cell>
          <cell r="M922" t="str">
            <v>IV</v>
          </cell>
          <cell r="N922" t="str">
            <v>a</v>
          </cell>
          <cell r="O922" t="str">
            <v>D</v>
          </cell>
          <cell r="Q922" t="str">
            <v>Warta</v>
          </cell>
          <cell r="R922" t="str">
            <v>rIVD</v>
          </cell>
          <cell r="S922" t="str">
            <v/>
          </cell>
          <cell r="T922" t="str">
            <v/>
          </cell>
          <cell r="U922" t="str">
            <v/>
          </cell>
          <cell r="V922">
            <v>1.5</v>
          </cell>
          <cell r="W922">
            <v>2.76</v>
          </cell>
          <cell r="X922">
            <v>37.19</v>
          </cell>
          <cell r="Y922">
            <v>102.64</v>
          </cell>
          <cell r="Z922">
            <v>1</v>
          </cell>
          <cell r="AA922" t="str">
            <v>r1IVa</v>
          </cell>
        </row>
        <row r="923">
          <cell r="A923" t="str">
            <v>1254.1</v>
          </cell>
          <cell r="B923">
            <v>1254</v>
          </cell>
          <cell r="C923">
            <v>1</v>
          </cell>
          <cell r="D923" t="str">
            <v>Górny Bogumił</v>
          </cell>
          <cell r="E923" t="str">
            <v>Gąsiorów 7</v>
          </cell>
          <cell r="F923" t="str">
            <v>63-210 Żerków</v>
          </cell>
          <cell r="G923" t="str">
            <v>Żerków</v>
          </cell>
          <cell r="H923" t="str">
            <v>Żerków</v>
          </cell>
          <cell r="I923" t="str">
            <v>Śmiełow</v>
          </cell>
          <cell r="J923" t="str">
            <v>174 o2</v>
          </cell>
          <cell r="K923">
            <v>0.35</v>
          </cell>
          <cell r="L923" t="str">
            <v>r</v>
          </cell>
          <cell r="M923" t="str">
            <v>IV</v>
          </cell>
          <cell r="N923" t="str">
            <v>b</v>
          </cell>
          <cell r="O923" t="str">
            <v>A</v>
          </cell>
          <cell r="Q923" t="str">
            <v>Warta</v>
          </cell>
          <cell r="R923" t="str">
            <v>rIVA</v>
          </cell>
          <cell r="S923">
            <v>1</v>
          </cell>
          <cell r="T923" t="str">
            <v>r1IVb</v>
          </cell>
          <cell r="U923">
            <v>0.28000000000000003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1</v>
          </cell>
          <cell r="AA923" t="str">
            <v>r1IVb</v>
          </cell>
        </row>
        <row r="924">
          <cell r="A924" t="str">
            <v>791.1</v>
          </cell>
          <cell r="B924">
            <v>791</v>
          </cell>
          <cell r="C924">
            <v>1</v>
          </cell>
          <cell r="D924" t="str">
            <v>Jaśkowiak Stefan</v>
          </cell>
          <cell r="E924" t="str">
            <v>Os.Łokietka 6</v>
          </cell>
          <cell r="F924" t="str">
            <v>62-320 Miłosław</v>
          </cell>
          <cell r="G924" t="str">
            <v>Miłosław</v>
          </cell>
          <cell r="H924" t="str">
            <v>Żerków</v>
          </cell>
          <cell r="I924" t="str">
            <v>Śmiełow</v>
          </cell>
          <cell r="J924" t="str">
            <v>182 l</v>
          </cell>
          <cell r="K924">
            <v>1.08</v>
          </cell>
          <cell r="L924" t="str">
            <v>ł</v>
          </cell>
          <cell r="M924" t="str">
            <v>IV</v>
          </cell>
          <cell r="O924" t="str">
            <v>A</v>
          </cell>
          <cell r="Q924" t="str">
            <v>Warta</v>
          </cell>
          <cell r="R924" t="str">
            <v>łIVA</v>
          </cell>
          <cell r="S924">
            <v>1</v>
          </cell>
          <cell r="T924" t="str">
            <v>ł1IV</v>
          </cell>
          <cell r="U924">
            <v>0.81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1</v>
          </cell>
          <cell r="AA924" t="str">
            <v>ł1IV</v>
          </cell>
        </row>
        <row r="925">
          <cell r="A925" t="str">
            <v>662.1</v>
          </cell>
          <cell r="B925">
            <v>662</v>
          </cell>
          <cell r="C925">
            <v>1</v>
          </cell>
          <cell r="D925" t="str">
            <v>Marciniak Grzegorz</v>
          </cell>
          <cell r="E925" t="str">
            <v>Gąsiorów</v>
          </cell>
          <cell r="F925" t="str">
            <v>63-210 Żerków</v>
          </cell>
          <cell r="G925" t="str">
            <v>Żerków</v>
          </cell>
          <cell r="H925" t="str">
            <v>Żerków</v>
          </cell>
          <cell r="I925" t="str">
            <v>Śmiełow</v>
          </cell>
          <cell r="J925" t="str">
            <v>173 l1</v>
          </cell>
          <cell r="K925">
            <v>0.32</v>
          </cell>
          <cell r="L925" t="str">
            <v>r</v>
          </cell>
          <cell r="M925" t="str">
            <v>IV</v>
          </cell>
          <cell r="N925" t="str">
            <v>b</v>
          </cell>
          <cell r="O925" t="str">
            <v>D</v>
          </cell>
          <cell r="Q925" t="str">
            <v>Warta</v>
          </cell>
          <cell r="R925" t="str">
            <v>rIVD</v>
          </cell>
          <cell r="S925" t="str">
            <v/>
          </cell>
          <cell r="T925" t="str">
            <v/>
          </cell>
          <cell r="U925" t="str">
            <v/>
          </cell>
          <cell r="V925">
            <v>1.5</v>
          </cell>
          <cell r="W925">
            <v>0.48</v>
          </cell>
          <cell r="X925">
            <v>37.19</v>
          </cell>
          <cell r="Y925">
            <v>17.850000000000001</v>
          </cell>
          <cell r="Z925">
            <v>1</v>
          </cell>
          <cell r="AA925" t="str">
            <v>r1IVb</v>
          </cell>
        </row>
        <row r="926">
          <cell r="A926" t="str">
            <v>662.2</v>
          </cell>
          <cell r="B926">
            <v>662</v>
          </cell>
          <cell r="C926">
            <v>2</v>
          </cell>
          <cell r="D926" t="str">
            <v>Marciniak Grzegorz</v>
          </cell>
          <cell r="E926" t="str">
            <v>Gąsiorów</v>
          </cell>
          <cell r="F926" t="str">
            <v>63-210 Żerków</v>
          </cell>
          <cell r="G926" t="str">
            <v>Żerków</v>
          </cell>
          <cell r="H926" t="str">
            <v>Żerków</v>
          </cell>
          <cell r="I926" t="str">
            <v>Śmiełow</v>
          </cell>
          <cell r="J926" t="str">
            <v>173 l2</v>
          </cell>
          <cell r="K926">
            <v>0.82</v>
          </cell>
          <cell r="L926" t="str">
            <v>r</v>
          </cell>
          <cell r="M926" t="str">
            <v>IV</v>
          </cell>
          <cell r="N926" t="str">
            <v>a</v>
          </cell>
          <cell r="O926" t="str">
            <v>D</v>
          </cell>
          <cell r="Q926" t="str">
            <v>Warta</v>
          </cell>
          <cell r="R926" t="str">
            <v>rIVD</v>
          </cell>
          <cell r="S926" t="str">
            <v/>
          </cell>
          <cell r="T926" t="str">
            <v/>
          </cell>
          <cell r="U926" t="str">
            <v/>
          </cell>
          <cell r="V926">
            <v>1.5</v>
          </cell>
          <cell r="W926">
            <v>1.23</v>
          </cell>
          <cell r="X926">
            <v>37.19</v>
          </cell>
          <cell r="Y926">
            <v>45.74</v>
          </cell>
          <cell r="Z926">
            <v>1</v>
          </cell>
          <cell r="AA926" t="str">
            <v>r1IVa</v>
          </cell>
        </row>
        <row r="927">
          <cell r="A927" t="str">
            <v>662.3</v>
          </cell>
          <cell r="B927">
            <v>662</v>
          </cell>
          <cell r="C927">
            <v>3</v>
          </cell>
          <cell r="D927" t="str">
            <v>Marciniak Grzegorz</v>
          </cell>
          <cell r="E927" t="str">
            <v>Gąsiorów</v>
          </cell>
          <cell r="F927" t="str">
            <v>63-210 Żerków</v>
          </cell>
          <cell r="G927" t="str">
            <v>Żerków</v>
          </cell>
          <cell r="H927" t="str">
            <v>Żerków</v>
          </cell>
          <cell r="I927" t="str">
            <v>Śmiełow</v>
          </cell>
          <cell r="J927" t="str">
            <v>173 l3</v>
          </cell>
          <cell r="K927">
            <v>0.23</v>
          </cell>
          <cell r="L927" t="str">
            <v>r</v>
          </cell>
          <cell r="M927" t="str">
            <v>IV</v>
          </cell>
          <cell r="N927" t="str">
            <v>b</v>
          </cell>
          <cell r="O927" t="str">
            <v>D</v>
          </cell>
          <cell r="Q927" t="str">
            <v>Warta</v>
          </cell>
          <cell r="R927" t="str">
            <v>rIVD</v>
          </cell>
          <cell r="S927" t="str">
            <v/>
          </cell>
          <cell r="T927" t="str">
            <v/>
          </cell>
          <cell r="U927" t="str">
            <v/>
          </cell>
          <cell r="V927">
            <v>1.5</v>
          </cell>
          <cell r="W927">
            <v>0.35</v>
          </cell>
          <cell r="X927">
            <v>37.19</v>
          </cell>
          <cell r="Y927">
            <v>13.02</v>
          </cell>
          <cell r="Z927">
            <v>1</v>
          </cell>
          <cell r="AA927" t="str">
            <v>r1IVb</v>
          </cell>
        </row>
        <row r="928">
          <cell r="A928" t="str">
            <v>1518.1</v>
          </cell>
          <cell r="B928">
            <v>1518</v>
          </cell>
          <cell r="C928">
            <v>1</v>
          </cell>
          <cell r="D928" t="str">
            <v>Podlewska Barbara</v>
          </cell>
          <cell r="E928" t="str">
            <v xml:space="preserve">Szczonów </v>
          </cell>
          <cell r="F928" t="str">
            <v>63-210 Żerków</v>
          </cell>
          <cell r="G928" t="str">
            <v>Żerków</v>
          </cell>
          <cell r="H928" t="str">
            <v>Żerków</v>
          </cell>
          <cell r="I928" t="str">
            <v>Śmiełow</v>
          </cell>
          <cell r="J928" t="str">
            <v>174 l</v>
          </cell>
          <cell r="K928">
            <v>0.2</v>
          </cell>
          <cell r="L928" t="str">
            <v>r</v>
          </cell>
          <cell r="M928" t="str">
            <v>IV</v>
          </cell>
          <cell r="N928" t="str">
            <v>a</v>
          </cell>
          <cell r="O928" t="str">
            <v>D</v>
          </cell>
          <cell r="Q928" t="str">
            <v>Warta</v>
          </cell>
          <cell r="R928" t="str">
            <v>rIVD</v>
          </cell>
          <cell r="S928" t="str">
            <v/>
          </cell>
          <cell r="T928" t="str">
            <v/>
          </cell>
          <cell r="U928" t="str">
            <v/>
          </cell>
          <cell r="V928">
            <v>1.5</v>
          </cell>
          <cell r="W928">
            <v>0.3</v>
          </cell>
          <cell r="X928">
            <v>37.19</v>
          </cell>
          <cell r="Y928">
            <v>11.16</v>
          </cell>
          <cell r="Z928">
            <v>1</v>
          </cell>
          <cell r="AA928" t="str">
            <v>r1IVa</v>
          </cell>
        </row>
        <row r="929">
          <cell r="A929" t="str">
            <v>1533.1</v>
          </cell>
          <cell r="B929">
            <v>1533</v>
          </cell>
          <cell r="C929">
            <v>1</v>
          </cell>
          <cell r="D929" t="str">
            <v>Sieradzki Stanisław</v>
          </cell>
          <cell r="E929" t="str">
            <v>Gąsiorów</v>
          </cell>
          <cell r="F929" t="str">
            <v>63-210 Żerków</v>
          </cell>
          <cell r="G929" t="str">
            <v>Żerków</v>
          </cell>
          <cell r="H929" t="str">
            <v>Żerków</v>
          </cell>
          <cell r="I929" t="str">
            <v>Śmiełow</v>
          </cell>
          <cell r="J929" t="str">
            <v>173 l3</v>
          </cell>
          <cell r="K929">
            <v>0.17</v>
          </cell>
          <cell r="L929" t="str">
            <v>r</v>
          </cell>
          <cell r="M929" t="str">
            <v>IV</v>
          </cell>
          <cell r="N929" t="str">
            <v>b</v>
          </cell>
          <cell r="O929" t="str">
            <v>D</v>
          </cell>
          <cell r="Q929" t="str">
            <v>Warta</v>
          </cell>
          <cell r="R929" t="str">
            <v>rIVD</v>
          </cell>
          <cell r="S929" t="str">
            <v/>
          </cell>
          <cell r="T929" t="str">
            <v/>
          </cell>
          <cell r="U929" t="str">
            <v/>
          </cell>
          <cell r="V929">
            <v>1.5</v>
          </cell>
          <cell r="W929">
            <v>0.26</v>
          </cell>
          <cell r="X929">
            <v>37.19</v>
          </cell>
          <cell r="Y929">
            <v>9.67</v>
          </cell>
          <cell r="Z929">
            <v>1</v>
          </cell>
          <cell r="AA929" t="str">
            <v>r1IVb</v>
          </cell>
        </row>
        <row r="930">
          <cell r="A930" t="str">
            <v>701.1</v>
          </cell>
          <cell r="B930">
            <v>701</v>
          </cell>
          <cell r="C930">
            <v>1</v>
          </cell>
          <cell r="D930" t="str">
            <v>Szymoniak Wiesław</v>
          </cell>
          <cell r="E930" t="str">
            <v>Paruchów 4</v>
          </cell>
          <cell r="F930" t="str">
            <v>63-210 Żerków</v>
          </cell>
          <cell r="G930" t="str">
            <v>Żerków</v>
          </cell>
          <cell r="H930" t="str">
            <v>Żerków</v>
          </cell>
          <cell r="I930" t="str">
            <v>Śmiełow</v>
          </cell>
          <cell r="J930" t="str">
            <v>212 m1</v>
          </cell>
          <cell r="K930">
            <v>1.89</v>
          </cell>
          <cell r="L930" t="str">
            <v>r</v>
          </cell>
          <cell r="M930" t="str">
            <v>IV</v>
          </cell>
          <cell r="N930" t="str">
            <v>a</v>
          </cell>
          <cell r="O930" t="str">
            <v>D</v>
          </cell>
          <cell r="Q930" t="str">
            <v>Rozmarynów</v>
          </cell>
          <cell r="R930" t="str">
            <v>rIVD</v>
          </cell>
          <cell r="S930" t="str">
            <v/>
          </cell>
          <cell r="T930" t="str">
            <v/>
          </cell>
          <cell r="U930" t="str">
            <v/>
          </cell>
          <cell r="V930">
            <v>1.5</v>
          </cell>
          <cell r="W930">
            <v>2.84</v>
          </cell>
          <cell r="X930">
            <v>37.19</v>
          </cell>
          <cell r="Y930">
            <v>105.62</v>
          </cell>
          <cell r="Z930">
            <v>1</v>
          </cell>
          <cell r="AA930" t="str">
            <v>r1IVa</v>
          </cell>
        </row>
        <row r="931">
          <cell r="A931" t="str">
            <v>701.2</v>
          </cell>
          <cell r="B931">
            <v>701</v>
          </cell>
          <cell r="C931">
            <v>2</v>
          </cell>
          <cell r="D931" t="str">
            <v>Szymoniak Wiesław</v>
          </cell>
          <cell r="E931" t="str">
            <v>Paruchów 4</v>
          </cell>
          <cell r="F931" t="str">
            <v>63-210 Żerków</v>
          </cell>
          <cell r="G931" t="str">
            <v>Żerków</v>
          </cell>
          <cell r="H931" t="str">
            <v>Żerków</v>
          </cell>
          <cell r="I931" t="str">
            <v>Śmiełow</v>
          </cell>
          <cell r="J931" t="str">
            <v>212 m2</v>
          </cell>
          <cell r="K931">
            <v>1.21</v>
          </cell>
          <cell r="L931" t="str">
            <v>r</v>
          </cell>
          <cell r="M931" t="str">
            <v>IV</v>
          </cell>
          <cell r="N931" t="str">
            <v>b</v>
          </cell>
          <cell r="O931" t="str">
            <v>D</v>
          </cell>
          <cell r="Q931" t="str">
            <v>Rozmarynów</v>
          </cell>
          <cell r="R931" t="str">
            <v>rIVD</v>
          </cell>
          <cell r="S931" t="str">
            <v/>
          </cell>
          <cell r="T931" t="str">
            <v/>
          </cell>
          <cell r="U931" t="str">
            <v/>
          </cell>
          <cell r="V931">
            <v>1.5</v>
          </cell>
          <cell r="W931">
            <v>1.82</v>
          </cell>
          <cell r="X931">
            <v>37.19</v>
          </cell>
          <cell r="Y931">
            <v>67.69</v>
          </cell>
          <cell r="Z931">
            <v>1</v>
          </cell>
          <cell r="AA931" t="str">
            <v>r1IVb</v>
          </cell>
        </row>
        <row r="932">
          <cell r="A932" t="str">
            <v>1254.1</v>
          </cell>
          <cell r="B932">
            <v>1254</v>
          </cell>
          <cell r="C932">
            <v>1</v>
          </cell>
          <cell r="D932" t="str">
            <v>Górny Bogumił</v>
          </cell>
          <cell r="E932" t="str">
            <v>Gąsiorów 7</v>
          </cell>
          <cell r="F932" t="str">
            <v>63-210 Żerków</v>
          </cell>
          <cell r="G932" t="str">
            <v>Żerków</v>
          </cell>
          <cell r="H932" t="str">
            <v>Żerków</v>
          </cell>
          <cell r="I932" t="str">
            <v>Śmiełow</v>
          </cell>
          <cell r="J932" t="str">
            <v>174 o1</v>
          </cell>
          <cell r="K932">
            <v>0.92</v>
          </cell>
          <cell r="L932" t="str">
            <v>r</v>
          </cell>
          <cell r="M932" t="str">
            <v>V</v>
          </cell>
          <cell r="O932" t="str">
            <v>A</v>
          </cell>
          <cell r="Q932" t="str">
            <v>Warta</v>
          </cell>
          <cell r="R932" t="str">
            <v>rVA</v>
          </cell>
          <cell r="S932">
            <v>1</v>
          </cell>
          <cell r="T932" t="str">
            <v>r1V</v>
          </cell>
          <cell r="U932">
            <v>0.32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</v>
          </cell>
          <cell r="AA932" t="str">
            <v>r1V</v>
          </cell>
        </row>
        <row r="933">
          <cell r="A933" t="str">
            <v>2181.1</v>
          </cell>
          <cell r="B933">
            <v>2181</v>
          </cell>
          <cell r="C933">
            <v>1</v>
          </cell>
          <cell r="D933" t="str">
            <v>Hałas Zofia</v>
          </cell>
          <cell r="E933" t="str">
            <v>L-ctwo Warta</v>
          </cell>
          <cell r="F933" t="str">
            <v>62-322 Orzechowo</v>
          </cell>
          <cell r="G933" t="str">
            <v>Miłosław</v>
          </cell>
          <cell r="H933" t="str">
            <v>Żerków</v>
          </cell>
          <cell r="I933" t="str">
            <v>Śmiełow</v>
          </cell>
          <cell r="J933" t="str">
            <v>173 l4</v>
          </cell>
          <cell r="K933">
            <v>0.6</v>
          </cell>
          <cell r="L933" t="str">
            <v>r</v>
          </cell>
          <cell r="M933" t="str">
            <v>V</v>
          </cell>
          <cell r="O933" t="str">
            <v>D</v>
          </cell>
          <cell r="Q933" t="str">
            <v>Warta</v>
          </cell>
          <cell r="R933" t="str">
            <v>rVD</v>
          </cell>
          <cell r="S933" t="str">
            <v/>
          </cell>
          <cell r="T933" t="str">
            <v/>
          </cell>
          <cell r="U933" t="str">
            <v/>
          </cell>
          <cell r="V933">
            <v>1.25</v>
          </cell>
          <cell r="W933">
            <v>0.75</v>
          </cell>
          <cell r="X933">
            <v>37.19</v>
          </cell>
          <cell r="Y933">
            <v>27.89</v>
          </cell>
          <cell r="Z933">
            <v>1</v>
          </cell>
          <cell r="AA933" t="str">
            <v>r1V</v>
          </cell>
        </row>
        <row r="934">
          <cell r="A934" t="str">
            <v>1460.1</v>
          </cell>
          <cell r="B934">
            <v>1460</v>
          </cell>
          <cell r="C934">
            <v>1</v>
          </cell>
          <cell r="D934" t="str">
            <v>Juszczak Stanisław</v>
          </cell>
          <cell r="E934" t="str">
            <v xml:space="preserve">Gąsiorów </v>
          </cell>
          <cell r="F934" t="str">
            <v>63-210 Żerków</v>
          </cell>
          <cell r="G934" t="str">
            <v>Żerków</v>
          </cell>
          <cell r="H934" t="str">
            <v>Żerków</v>
          </cell>
          <cell r="I934" t="str">
            <v>Śmiełow</v>
          </cell>
          <cell r="J934" t="str">
            <v>173 l4</v>
          </cell>
          <cell r="K934">
            <v>0.6</v>
          </cell>
          <cell r="L934" t="str">
            <v>r</v>
          </cell>
          <cell r="M934" t="str">
            <v>V</v>
          </cell>
          <cell r="O934" t="str">
            <v>D</v>
          </cell>
          <cell r="Q934" t="str">
            <v>Warta</v>
          </cell>
          <cell r="R934" t="str">
            <v>rVD</v>
          </cell>
          <cell r="S934" t="str">
            <v/>
          </cell>
          <cell r="T934" t="str">
            <v/>
          </cell>
          <cell r="U934" t="str">
            <v/>
          </cell>
          <cell r="V934">
            <v>1.25</v>
          </cell>
          <cell r="W934">
            <v>0.75</v>
          </cell>
          <cell r="X934">
            <v>37.19</v>
          </cell>
          <cell r="Y934">
            <v>27.89</v>
          </cell>
          <cell r="Z934">
            <v>1</v>
          </cell>
          <cell r="AA934" t="str">
            <v>r1V</v>
          </cell>
        </row>
        <row r="935">
          <cell r="A935" t="str">
            <v>1460.2</v>
          </cell>
          <cell r="B935">
            <v>1460</v>
          </cell>
          <cell r="C935">
            <v>2</v>
          </cell>
          <cell r="D935" t="str">
            <v>Juszczak Stanisław</v>
          </cell>
          <cell r="E935" t="str">
            <v xml:space="preserve">Gąsiorów </v>
          </cell>
          <cell r="F935" t="str">
            <v>63-210 Żerków</v>
          </cell>
          <cell r="G935" t="str">
            <v>Żerków</v>
          </cell>
          <cell r="H935" t="str">
            <v>Żerków</v>
          </cell>
          <cell r="I935" t="str">
            <v>Śmiełow</v>
          </cell>
          <cell r="J935" t="str">
            <v>174 o1</v>
          </cell>
          <cell r="K935">
            <v>1.05</v>
          </cell>
          <cell r="L935" t="str">
            <v>r</v>
          </cell>
          <cell r="M935" t="str">
            <v>V</v>
          </cell>
          <cell r="O935" t="str">
            <v>D</v>
          </cell>
          <cell r="Q935" t="str">
            <v>Warta</v>
          </cell>
          <cell r="R935" t="str">
            <v>rVD</v>
          </cell>
          <cell r="S935" t="str">
            <v/>
          </cell>
          <cell r="T935" t="str">
            <v/>
          </cell>
          <cell r="U935" t="str">
            <v/>
          </cell>
          <cell r="V935">
            <v>1.25</v>
          </cell>
          <cell r="W935">
            <v>1.31</v>
          </cell>
          <cell r="X935">
            <v>37.19</v>
          </cell>
          <cell r="Y935">
            <v>48.72</v>
          </cell>
          <cell r="Z935">
            <v>1</v>
          </cell>
          <cell r="AA935" t="str">
            <v>r1V</v>
          </cell>
        </row>
        <row r="936">
          <cell r="A936" t="str">
            <v>662.1</v>
          </cell>
          <cell r="B936">
            <v>662</v>
          </cell>
          <cell r="C936">
            <v>1</v>
          </cell>
          <cell r="D936" t="str">
            <v>Marciniak Grzegorz</v>
          </cell>
          <cell r="E936" t="str">
            <v>Gąsiorów</v>
          </cell>
          <cell r="F936" t="str">
            <v>63-210 Żerków</v>
          </cell>
          <cell r="G936" t="str">
            <v>Żerków</v>
          </cell>
          <cell r="H936" t="str">
            <v>Żerków</v>
          </cell>
          <cell r="I936" t="str">
            <v>Śmiełow</v>
          </cell>
          <cell r="J936" t="str">
            <v>173 l4</v>
          </cell>
          <cell r="K936">
            <v>0.19</v>
          </cell>
          <cell r="L936" t="str">
            <v>r</v>
          </cell>
          <cell r="M936" t="str">
            <v>V</v>
          </cell>
          <cell r="O936" t="str">
            <v>D</v>
          </cell>
          <cell r="Q936" t="str">
            <v>Warta</v>
          </cell>
          <cell r="R936" t="str">
            <v>rVD</v>
          </cell>
          <cell r="S936" t="str">
            <v/>
          </cell>
          <cell r="T936" t="str">
            <v/>
          </cell>
          <cell r="U936" t="str">
            <v/>
          </cell>
          <cell r="V936">
            <v>1.25</v>
          </cell>
          <cell r="W936">
            <v>0.24</v>
          </cell>
          <cell r="X936">
            <v>37.19</v>
          </cell>
          <cell r="Y936">
            <v>8.93</v>
          </cell>
          <cell r="Z936">
            <v>1</v>
          </cell>
          <cell r="AA936" t="str">
            <v>r1V</v>
          </cell>
        </row>
        <row r="937">
          <cell r="A937" t="str">
            <v>1518.1</v>
          </cell>
          <cell r="B937">
            <v>1518</v>
          </cell>
          <cell r="C937">
            <v>1</v>
          </cell>
          <cell r="D937" t="str">
            <v>Podlewska Barbara</v>
          </cell>
          <cell r="E937" t="str">
            <v xml:space="preserve">Szczonów </v>
          </cell>
          <cell r="F937" t="str">
            <v>63-210 Żerków</v>
          </cell>
          <cell r="G937" t="str">
            <v>Żerków</v>
          </cell>
          <cell r="H937" t="str">
            <v>Żerków</v>
          </cell>
          <cell r="I937" t="str">
            <v>Śmiełow</v>
          </cell>
          <cell r="J937" t="str">
            <v>174 o1</v>
          </cell>
          <cell r="K937">
            <v>0.25</v>
          </cell>
          <cell r="L937" t="str">
            <v>r</v>
          </cell>
          <cell r="M937" t="str">
            <v>V</v>
          </cell>
          <cell r="O937" t="str">
            <v>D</v>
          </cell>
          <cell r="Q937" t="str">
            <v>Warta</v>
          </cell>
          <cell r="R937" t="str">
            <v>rVD</v>
          </cell>
          <cell r="S937" t="str">
            <v/>
          </cell>
          <cell r="T937" t="str">
            <v/>
          </cell>
          <cell r="U937" t="str">
            <v/>
          </cell>
          <cell r="V937">
            <v>1.25</v>
          </cell>
          <cell r="W937">
            <v>0.31</v>
          </cell>
          <cell r="X937">
            <v>37.19</v>
          </cell>
          <cell r="Y937">
            <v>11.53</v>
          </cell>
          <cell r="Z937">
            <v>1</v>
          </cell>
          <cell r="AA937" t="str">
            <v>r1V</v>
          </cell>
        </row>
        <row r="938">
          <cell r="A938" t="str">
            <v>.1</v>
          </cell>
          <cell r="C938">
            <v>1</v>
          </cell>
          <cell r="D938" t="str">
            <v>brak</v>
          </cell>
          <cell r="H938" t="str">
            <v>Żerków m.</v>
          </cell>
          <cell r="I938" t="str">
            <v>Żerków miasto</v>
          </cell>
          <cell r="J938" t="str">
            <v>237 g</v>
          </cell>
          <cell r="K938">
            <v>0.34</v>
          </cell>
          <cell r="L938" t="str">
            <v>p</v>
          </cell>
          <cell r="M938" t="str">
            <v>VI</v>
          </cell>
          <cell r="O938" t="str">
            <v>F</v>
          </cell>
          <cell r="P938" t="str">
            <v>cment.Żerków wysy.</v>
          </cell>
          <cell r="Q938" t="str">
            <v>Rozmarynów</v>
          </cell>
          <cell r="R938" t="str">
            <v>pVIF</v>
          </cell>
          <cell r="S938">
            <v>1</v>
          </cell>
          <cell r="T938" t="str">
            <v>p1VI</v>
          </cell>
          <cell r="U938">
            <v>0.05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1</v>
          </cell>
          <cell r="AA938" t="str">
            <v>p1VI</v>
          </cell>
        </row>
        <row r="939">
          <cell r="A939" t="str">
            <v>.2</v>
          </cell>
          <cell r="C939">
            <v>2</v>
          </cell>
          <cell r="D939" t="str">
            <v>brak</v>
          </cell>
          <cell r="H939" t="str">
            <v>Żerków m.</v>
          </cell>
          <cell r="I939" t="str">
            <v>Żerków miasto</v>
          </cell>
          <cell r="J939" t="str">
            <v>237 i</v>
          </cell>
          <cell r="K939">
            <v>0.32</v>
          </cell>
          <cell r="L939" t="str">
            <v>p</v>
          </cell>
          <cell r="M939" t="str">
            <v>VI</v>
          </cell>
          <cell r="O939" t="str">
            <v>F</v>
          </cell>
          <cell r="P939" t="str">
            <v>cment.Żerków wysy.</v>
          </cell>
          <cell r="Q939" t="str">
            <v>Rozmarynów</v>
          </cell>
          <cell r="R939" t="str">
            <v>pVIF</v>
          </cell>
          <cell r="S939">
            <v>1</v>
          </cell>
          <cell r="T939" t="str">
            <v>p1VI</v>
          </cell>
          <cell r="U939">
            <v>0.05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1</v>
          </cell>
          <cell r="AA939" t="str">
            <v>p1VI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ŚNICTWO BRZECZK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y"/>
      <sheetName val="Ochrona"/>
      <sheetName val="Ochrona stare umowy"/>
      <sheetName val="Słowniki"/>
      <sheetName val="Zamienniki oraz stawka za q"/>
      <sheetName val="Działki i KW"/>
      <sheetName val="działki i arkusze"/>
      <sheetName val="Dodaj-dzierżawce"/>
      <sheetName val="Zmiany-dzierżawy"/>
      <sheetName val="Kor. dz. KW"/>
      <sheetName val="Arkusz6"/>
      <sheetName val="Arkusz2"/>
      <sheetName val="księga"/>
      <sheetName val="Zest do LPIR"/>
      <sheetName val="wg celu"/>
      <sheetName val="wg ochronności"/>
      <sheetName val="DGLP"/>
      <sheetName val="F"/>
      <sheetName val="wg działek"/>
      <sheetName val="użytki zwolnione wg gmin"/>
      <sheetName val="Ewiddzier"/>
      <sheetName val="Arkusz3"/>
      <sheetName val="F+EN wg gmin"/>
      <sheetName val="Deklaracja DR-1"/>
      <sheetName val="Dane do zał. ZDR-1"/>
      <sheetName val="Załącznik ZDR-1"/>
      <sheetName val="Dane do zał. ZDR-2"/>
      <sheetName val="Załącznik ZDR-2"/>
      <sheetName val="IR-1"/>
      <sheetName val="ZIR-1"/>
      <sheetName val="ZIR-2"/>
      <sheetName val="ZIR-3"/>
      <sheetName val="Deklaracja DR-1 (2)"/>
      <sheetName val="Arkusz7"/>
      <sheetName val="Arkusz8"/>
      <sheetName val="Arkusz9"/>
      <sheetName val="wartość deputatu"/>
      <sheetName val="Użytkownicy wg L-ctw"/>
      <sheetName val="wg symbol użyt."/>
      <sheetName val="Arkusz4"/>
      <sheetName val="wg sym użyt. i leśn."/>
      <sheetName val="czynsze"/>
      <sheetName val="uż. wg gmin"/>
      <sheetName val="Arkusz1"/>
      <sheetName val="z uwagami"/>
      <sheetName val="analiza stawek"/>
      <sheetName val="wg oddz. i ID"/>
      <sheetName val="uż. wg gmin (2)"/>
      <sheetName val="wg. gmin i działek"/>
      <sheetName val="Umowa ogródki-płatne"/>
      <sheetName val="Deputat ogródki"/>
      <sheetName val="Umowa rolna mieszk"/>
      <sheetName val="Umowa łowiecka"/>
      <sheetName val="aneks"/>
      <sheetName val="Umowa rolna przetargowa"/>
      <sheetName val="Umowa rolna bezprzetargowa"/>
      <sheetName val="Deputat (2)"/>
      <sheetName val="Grunty v3nPUL 120520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ID</v>
          </cell>
          <cell r="D1" t="str">
            <v>kod2</v>
          </cell>
          <cell r="E1" t="str">
            <v>Nr adres.</v>
          </cell>
          <cell r="F1" t="str">
            <v>Kolejny</v>
          </cell>
          <cell r="G1" t="str">
            <v>Nazwisko i imię</v>
          </cell>
          <cell r="H1" t="str">
            <v>Ul. i nr domu</v>
          </cell>
          <cell r="I1" t="str">
            <v>Poczta</v>
          </cell>
          <cell r="J1" t="str">
            <v>Gmina zamieszkania</v>
          </cell>
          <cell r="K1" t="str">
            <v>Nr l-ctwa</v>
          </cell>
          <cell r="L1" t="str">
            <v>L-ctwo</v>
          </cell>
          <cell r="M1" t="str">
            <v>Oddz. i pododdz.</v>
          </cell>
          <cell r="N1" t="str">
            <v>Kody do deklaracji</v>
          </cell>
          <cell r="O1" t="str">
            <v>Pow</v>
          </cell>
          <cell r="P1" t="str">
            <v>Rodzaj</v>
          </cell>
          <cell r="Q1" t="str">
            <v>Klasa i podklasa</v>
          </cell>
          <cell r="R1" t="str">
            <v>Symbol uż.</v>
          </cell>
          <cell r="S1" t="str">
            <v>Ochrona siedlisk</v>
          </cell>
          <cell r="T1" t="str">
            <v>nr gminy poł. gruntu</v>
          </cell>
          <cell r="U1" t="str">
            <v>Gmina położenia gruntu</v>
          </cell>
          <cell r="V1" t="str">
            <v>Kod miejscowości położenia gruntu</v>
          </cell>
          <cell r="W1" t="str">
            <v>Miejscowość położenia gruntu</v>
          </cell>
          <cell r="X1" t="str">
            <v>Nr działki ewid.</v>
          </cell>
          <cell r="Y1" t="str">
            <v>Nr księgi wieczystej</v>
          </cell>
          <cell r="Z1" t="str">
            <v>Arkusz mapy ewid.</v>
          </cell>
          <cell r="AA1" t="str">
            <v>Stawka za 1 ha     w q pszenicy</v>
          </cell>
          <cell r="AB1" t="str">
            <v>Należność w q zboża</v>
          </cell>
          <cell r="AC1" t="str">
            <v>Okreg podatkowy</v>
          </cell>
          <cell r="AD1" t="str">
            <v>Przelicznik na ha przeliczeniowe</v>
          </cell>
          <cell r="AE1" t="str">
            <v>ha przel. do podatku</v>
          </cell>
          <cell r="AF1" t="str">
            <v>Uwagi</v>
          </cell>
          <cell r="AG1" t="str">
            <v>Obl. podatku od dep. przelicznik</v>
          </cell>
          <cell r="AH1" t="str">
            <v>Należność w q pszen. dep</v>
          </cell>
          <cell r="AI1" t="str">
            <v>Zgoda na wydzierżawienie Zn. spr.</v>
          </cell>
          <cell r="AJ1" t="str">
            <v>Zgoda na wydzierżawienie z dnia</v>
          </cell>
          <cell r="AK1" t="str">
            <v>Przetarg/decyzja</v>
          </cell>
          <cell r="AL1" t="str">
            <v>Cel</v>
          </cell>
        </row>
        <row r="2">
          <cell r="C2" t="str">
            <v>3455.1</v>
          </cell>
          <cell r="D2" t="str">
            <v>3455|A|Boguszyn|290 i|Ł|IV|9290/2|0|PO1D/00040643/3</v>
          </cell>
          <cell r="E2">
            <v>3455</v>
          </cell>
          <cell r="F2">
            <v>1</v>
          </cell>
          <cell r="G2" t="str">
            <v>Andrzejewska Anna</v>
          </cell>
          <cell r="H2" t="str">
            <v>Wolica Kozia 24</v>
          </cell>
          <cell r="I2" t="str">
            <v>63-040 Nowe Miasto</v>
          </cell>
          <cell r="J2" t="str">
            <v>Nowe Miasto</v>
          </cell>
          <cell r="K2" t="str">
            <v>16</v>
          </cell>
          <cell r="L2" t="str">
            <v>Boguszyn</v>
          </cell>
          <cell r="M2" t="str">
            <v>290 i</v>
          </cell>
          <cell r="O2">
            <v>1.33</v>
          </cell>
          <cell r="P2" t="str">
            <v>Ł</v>
          </cell>
          <cell r="Q2" t="str">
            <v>IV</v>
          </cell>
          <cell r="R2" t="str">
            <v>A</v>
          </cell>
          <cell r="T2" t="str">
            <v>30-25-032</v>
          </cell>
          <cell r="U2" t="str">
            <v>N.Miasto</v>
          </cell>
          <cell r="V2" t="str">
            <v>30-25-032-0009</v>
          </cell>
          <cell r="W2" t="str">
            <v>Komorze</v>
          </cell>
          <cell r="X2" t="str">
            <v>9290/2</v>
          </cell>
          <cell r="Y2" t="str">
            <v>PO1D/00040643/3</v>
          </cell>
          <cell r="Z2">
            <v>2</v>
          </cell>
          <cell r="AA2">
            <v>0</v>
          </cell>
          <cell r="AB2">
            <v>0</v>
          </cell>
          <cell r="AC2">
            <v>1</v>
          </cell>
          <cell r="AD2">
            <v>0.75</v>
          </cell>
          <cell r="AE2">
            <v>0.99750000000000005</v>
          </cell>
          <cell r="AG2">
            <v>1.5</v>
          </cell>
          <cell r="AH2">
            <v>2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</row>
        <row r="3">
          <cell r="C3" t="str">
            <v>4232.1</v>
          </cell>
          <cell r="D3" t="str">
            <v>4232|A|Czeszewo|197A d|PS|V|9197/1|0|PO1D/00035144/7</v>
          </cell>
          <cell r="E3">
            <v>4232</v>
          </cell>
          <cell r="F3">
            <v>1</v>
          </cell>
          <cell r="G3" t="str">
            <v>Antowski Andrzej</v>
          </cell>
          <cell r="H3" t="str">
            <v>Bronisław 1</v>
          </cell>
          <cell r="I3" t="str">
            <v>63-025 Witowo</v>
          </cell>
          <cell r="J3" t="str">
            <v>Krzykosy</v>
          </cell>
          <cell r="K3" t="str">
            <v>02</v>
          </cell>
          <cell r="L3" t="str">
            <v>Czeszewo</v>
          </cell>
          <cell r="M3" t="str">
            <v>197A d</v>
          </cell>
          <cell r="N3" t="str">
            <v/>
          </cell>
          <cell r="O3">
            <v>1.35</v>
          </cell>
          <cell r="P3" t="str">
            <v>PS</v>
          </cell>
          <cell r="Q3" t="str">
            <v>V</v>
          </cell>
          <cell r="R3" t="str">
            <v>A</v>
          </cell>
          <cell r="T3" t="str">
            <v>30-25-032</v>
          </cell>
          <cell r="U3" t="str">
            <v>N.Miasto</v>
          </cell>
          <cell r="V3" t="str">
            <v>30-25-032-0007</v>
          </cell>
          <cell r="W3" t="str">
            <v>Dębno</v>
          </cell>
          <cell r="X3" t="str">
            <v>9197/1</v>
          </cell>
          <cell r="Y3" t="str">
            <v>PO1D/00035144/7</v>
          </cell>
          <cell r="Z3">
            <v>1</v>
          </cell>
          <cell r="AA3">
            <v>0</v>
          </cell>
          <cell r="AB3">
            <v>0</v>
          </cell>
          <cell r="AC3">
            <v>1</v>
          </cell>
          <cell r="AD3">
            <v>0.2</v>
          </cell>
          <cell r="AE3">
            <v>0.27</v>
          </cell>
          <cell r="AG3">
            <v>0.625</v>
          </cell>
          <cell r="AH3">
            <v>0.84</v>
          </cell>
          <cell r="AI3" t="str">
            <v/>
          </cell>
          <cell r="AJ3" t="str">
            <v/>
          </cell>
          <cell r="AK3" t="str">
            <v/>
          </cell>
          <cell r="AL3" t="str">
            <v/>
          </cell>
        </row>
        <row r="4">
          <cell r="C4" t="str">
            <v>4232.2</v>
          </cell>
          <cell r="D4" t="str">
            <v>4232|A|Murzynówko|67 c|Ł|V|9067/2|0|PO1D/00040633/0</v>
          </cell>
          <cell r="E4">
            <v>4232</v>
          </cell>
          <cell r="F4">
            <v>2</v>
          </cell>
          <cell r="G4" t="str">
            <v>Antowski Andrzej</v>
          </cell>
          <cell r="H4" t="str">
            <v>Bronisław 1</v>
          </cell>
          <cell r="I4" t="str">
            <v>63-025 Witowo</v>
          </cell>
          <cell r="J4" t="str">
            <v>Krzykosy</v>
          </cell>
          <cell r="K4" t="str">
            <v>20</v>
          </cell>
          <cell r="L4" t="str">
            <v>Murzynówko</v>
          </cell>
          <cell r="M4" t="str">
            <v>67 c</v>
          </cell>
          <cell r="N4" t="str">
            <v/>
          </cell>
          <cell r="O4">
            <v>0.57999999999999996</v>
          </cell>
          <cell r="P4" t="str">
            <v>Ł</v>
          </cell>
          <cell r="Q4" t="str">
            <v>V</v>
          </cell>
          <cell r="R4" t="str">
            <v>A</v>
          </cell>
          <cell r="T4" t="str">
            <v>30-25-022</v>
          </cell>
          <cell r="U4" t="str">
            <v>Krzykosy</v>
          </cell>
          <cell r="V4" t="str">
            <v>30-25-022-0011</v>
          </cell>
          <cell r="W4" t="str">
            <v>Witowo</v>
          </cell>
          <cell r="X4" t="str">
            <v>9067/2</v>
          </cell>
          <cell r="Y4" t="str">
            <v>PO1D/00040633/0</v>
          </cell>
          <cell r="Z4">
            <v>6</v>
          </cell>
          <cell r="AA4">
            <v>0</v>
          </cell>
          <cell r="AB4">
            <v>0</v>
          </cell>
          <cell r="AC4">
            <v>2</v>
          </cell>
          <cell r="AD4">
            <v>0.2</v>
          </cell>
          <cell r="AE4">
            <v>0.11600000000000001</v>
          </cell>
          <cell r="AG4">
            <v>1.25</v>
          </cell>
          <cell r="AH4">
            <v>0.73</v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</row>
        <row r="5">
          <cell r="C5" t="str">
            <v>4232.3</v>
          </cell>
          <cell r="D5" t="str">
            <v>4232|A|Murzynówko|67 h|S-R|VI|9114/4|0|PO1D/00044700/9</v>
          </cell>
          <cell r="E5">
            <v>4232</v>
          </cell>
          <cell r="F5">
            <v>3</v>
          </cell>
          <cell r="G5" t="str">
            <v>Antowski Andrzej</v>
          </cell>
          <cell r="H5" t="str">
            <v>Bronisław 1</v>
          </cell>
          <cell r="I5" t="str">
            <v>63-025 Witowo</v>
          </cell>
          <cell r="J5" t="str">
            <v>Krzykosy</v>
          </cell>
          <cell r="K5" t="str">
            <v>20</v>
          </cell>
          <cell r="L5" t="str">
            <v>Murzynówko</v>
          </cell>
          <cell r="M5" t="str">
            <v>67 h</v>
          </cell>
          <cell r="N5" t="str">
            <v/>
          </cell>
          <cell r="O5">
            <v>0.23019999999999999</v>
          </cell>
          <cell r="P5" t="str">
            <v>S-R</v>
          </cell>
          <cell r="Q5" t="str">
            <v>VI</v>
          </cell>
          <cell r="R5" t="str">
            <v>A</v>
          </cell>
          <cell r="T5" t="str">
            <v>30-25-022</v>
          </cell>
          <cell r="U5" t="str">
            <v>Krzykosy</v>
          </cell>
          <cell r="V5" t="str">
            <v>30-25-022-0010</v>
          </cell>
          <cell r="W5" t="str">
            <v>Sulęcinek</v>
          </cell>
          <cell r="X5" t="str">
            <v>9067/4</v>
          </cell>
          <cell r="Y5" t="str">
            <v>PO1D/00040633/0</v>
          </cell>
          <cell r="Z5">
            <v>5</v>
          </cell>
          <cell r="AA5">
            <v>0</v>
          </cell>
          <cell r="AB5">
            <v>0</v>
          </cell>
          <cell r="AC5">
            <v>2</v>
          </cell>
          <cell r="AD5">
            <v>0.15</v>
          </cell>
          <cell r="AE5">
            <v>3.4500000000000003E-2</v>
          </cell>
          <cell r="AG5">
            <v>1</v>
          </cell>
          <cell r="AH5">
            <v>0.23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</row>
        <row r="6">
          <cell r="C6" t="str">
            <v>576.1</v>
          </cell>
          <cell r="D6" t="str">
            <v>576|A|Lubonieczek|155 a|PS|IV|9155/5|0|PO1D/00044114/4</v>
          </cell>
          <cell r="E6">
            <v>576</v>
          </cell>
          <cell r="F6">
            <v>1</v>
          </cell>
          <cell r="G6" t="str">
            <v>Baczyński Krzysztof</v>
          </cell>
          <cell r="H6" t="str">
            <v>ul. Wspólna 51 Lubonieczek</v>
          </cell>
          <cell r="I6" t="str">
            <v>63-020 Zaniemyśl</v>
          </cell>
          <cell r="J6" t="str">
            <v>Zaniemyśl</v>
          </cell>
          <cell r="K6" t="str">
            <v>18</v>
          </cell>
          <cell r="L6" t="str">
            <v>Lubonieczek</v>
          </cell>
          <cell r="M6" t="str">
            <v>155 a</v>
          </cell>
          <cell r="N6" t="str">
            <v/>
          </cell>
          <cell r="O6">
            <v>1.5316000000000001</v>
          </cell>
          <cell r="P6" t="str">
            <v>PS</v>
          </cell>
          <cell r="Q6" t="str">
            <v>IV</v>
          </cell>
          <cell r="R6" t="str">
            <v>A</v>
          </cell>
          <cell r="S6" t="str">
            <v>kosić 1 - 2 razy w roku</v>
          </cell>
          <cell r="T6" t="str">
            <v>30-25-052</v>
          </cell>
          <cell r="U6" t="str">
            <v>Zaniemyśl</v>
          </cell>
          <cell r="V6" t="str">
            <v>30-25-052-0016</v>
          </cell>
          <cell r="W6" t="str">
            <v>Wyszakowo</v>
          </cell>
          <cell r="X6" t="str">
            <v>9155/5</v>
          </cell>
          <cell r="Y6" t="str">
            <v>PO1D/00044114/4</v>
          </cell>
          <cell r="Z6">
            <v>2</v>
          </cell>
          <cell r="AA6">
            <v>0</v>
          </cell>
          <cell r="AB6">
            <v>0</v>
          </cell>
          <cell r="AC6">
            <v>1</v>
          </cell>
          <cell r="AD6">
            <v>0.75</v>
          </cell>
          <cell r="AE6">
            <v>1.1487000000000001</v>
          </cell>
          <cell r="AG6">
            <v>0.75</v>
          </cell>
          <cell r="AH6">
            <v>1.1499999999999999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</row>
        <row r="7">
          <cell r="C7" t="str">
            <v>576.2</v>
          </cell>
          <cell r="D7" t="str">
            <v>576|A|Lubonieczek|155 b|Ł|IV|9155/5|0|PO1D/00044114/4</v>
          </cell>
          <cell r="E7">
            <v>576</v>
          </cell>
          <cell r="F7">
            <v>2</v>
          </cell>
          <cell r="G7" t="str">
            <v>Baczyński Krzysztof</v>
          </cell>
          <cell r="H7" t="str">
            <v>ul. Wspólna 51 Lubonieczek</v>
          </cell>
          <cell r="I7" t="str">
            <v>63-020 Zaniemyśl</v>
          </cell>
          <cell r="J7" t="str">
            <v>Zaniemyśl</v>
          </cell>
          <cell r="K7" t="str">
            <v>18</v>
          </cell>
          <cell r="L7" t="str">
            <v>Lubonieczek</v>
          </cell>
          <cell r="M7" t="str">
            <v>155 b</v>
          </cell>
          <cell r="N7" t="str">
            <v/>
          </cell>
          <cell r="O7">
            <v>0.60060000000000002</v>
          </cell>
          <cell r="P7" t="str">
            <v>Ł</v>
          </cell>
          <cell r="Q7" t="str">
            <v>IV</v>
          </cell>
          <cell r="R7" t="str">
            <v>A</v>
          </cell>
          <cell r="T7" t="str">
            <v>30-25-052</v>
          </cell>
          <cell r="U7" t="str">
            <v>Zaniemyśl</v>
          </cell>
          <cell r="V7" t="str">
            <v>30-25-052-0016</v>
          </cell>
          <cell r="W7" t="str">
            <v>Wyszakowo</v>
          </cell>
          <cell r="X7" t="str">
            <v>9155/5</v>
          </cell>
          <cell r="Y7" t="str">
            <v>PO1D/00044114/4</v>
          </cell>
          <cell r="Z7">
            <v>2</v>
          </cell>
          <cell r="AA7">
            <v>0</v>
          </cell>
          <cell r="AB7">
            <v>0</v>
          </cell>
          <cell r="AC7">
            <v>1</v>
          </cell>
          <cell r="AD7">
            <v>0.75</v>
          </cell>
          <cell r="AE7">
            <v>0.45050000000000001</v>
          </cell>
          <cell r="AG7">
            <v>1.5</v>
          </cell>
          <cell r="AH7">
            <v>0.9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</row>
        <row r="8">
          <cell r="C8" t="str">
            <v>576.3</v>
          </cell>
          <cell r="D8" t="str">
            <v>576|A|Lubonieczek|155 c|R|V|9155/5|0|PO1D/00044114/4</v>
          </cell>
          <cell r="E8">
            <v>576</v>
          </cell>
          <cell r="F8">
            <v>3</v>
          </cell>
          <cell r="G8" t="str">
            <v>Baczyński Krzysztof</v>
          </cell>
          <cell r="H8" t="str">
            <v>ul. Wspólna 51 Lubonieczek</v>
          </cell>
          <cell r="I8" t="str">
            <v>63-020 Zaniemyśl</v>
          </cell>
          <cell r="J8" t="str">
            <v>Zaniemyśl</v>
          </cell>
          <cell r="K8" t="str">
            <v>18</v>
          </cell>
          <cell r="L8" t="str">
            <v>Lubonieczek</v>
          </cell>
          <cell r="M8" t="str">
            <v>155 c</v>
          </cell>
          <cell r="N8" t="str">
            <v/>
          </cell>
          <cell r="O8">
            <v>0.41860000000000003</v>
          </cell>
          <cell r="P8" t="str">
            <v>R</v>
          </cell>
          <cell r="Q8" t="str">
            <v>V</v>
          </cell>
          <cell r="R8" t="str">
            <v>A</v>
          </cell>
          <cell r="T8" t="str">
            <v>30-25-052</v>
          </cell>
          <cell r="U8" t="str">
            <v>Zaniemyśl</v>
          </cell>
          <cell r="V8" t="str">
            <v>30-25-052-0016</v>
          </cell>
          <cell r="W8" t="str">
            <v>Wyszakowo</v>
          </cell>
          <cell r="X8" t="str">
            <v>9155/5</v>
          </cell>
          <cell r="Y8" t="str">
            <v>PO1D/00044114/4</v>
          </cell>
          <cell r="Z8">
            <v>2</v>
          </cell>
          <cell r="AA8">
            <v>0</v>
          </cell>
          <cell r="AB8">
            <v>0</v>
          </cell>
          <cell r="AC8">
            <v>1</v>
          </cell>
          <cell r="AD8">
            <v>0.35</v>
          </cell>
          <cell r="AE8">
            <v>0.14649999999999999</v>
          </cell>
          <cell r="AG8">
            <v>1.25</v>
          </cell>
          <cell r="AH8">
            <v>0.52</v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</row>
        <row r="9">
          <cell r="C9" t="str">
            <v>576.4</v>
          </cell>
          <cell r="D9" t="str">
            <v>576|A|Lubonieczek|156 a|PS|IV|9156/4|0|PO1D/00044114/4</v>
          </cell>
          <cell r="E9">
            <v>576</v>
          </cell>
          <cell r="F9">
            <v>4</v>
          </cell>
          <cell r="G9" t="str">
            <v>Baczyński Krzysztof</v>
          </cell>
          <cell r="H9" t="str">
            <v>ul. Wspólna 51 Lubonieczek</v>
          </cell>
          <cell r="I9" t="str">
            <v>63-020 Zaniemyśl</v>
          </cell>
          <cell r="J9" t="str">
            <v>Zaniemyśl</v>
          </cell>
          <cell r="K9" t="str">
            <v>18</v>
          </cell>
          <cell r="L9" t="str">
            <v>Lubonieczek</v>
          </cell>
          <cell r="M9" t="str">
            <v>156 a</v>
          </cell>
          <cell r="N9" t="str">
            <v/>
          </cell>
          <cell r="O9">
            <v>2.14</v>
          </cell>
          <cell r="P9" t="str">
            <v>PS</v>
          </cell>
          <cell r="Q9" t="str">
            <v>IV</v>
          </cell>
          <cell r="R9" t="str">
            <v>A</v>
          </cell>
          <cell r="S9" t="str">
            <v>kosić 1 - 2 razy w roku</v>
          </cell>
          <cell r="T9" t="str">
            <v>30-25-052</v>
          </cell>
          <cell r="U9" t="str">
            <v>Zaniemyśl</v>
          </cell>
          <cell r="V9" t="str">
            <v>30-25-052-0016</v>
          </cell>
          <cell r="W9" t="str">
            <v>Wyszakowo</v>
          </cell>
          <cell r="X9" t="str">
            <v>9156/4</v>
          </cell>
          <cell r="Y9" t="str">
            <v>PO1D/00044114/4</v>
          </cell>
          <cell r="Z9">
            <v>2</v>
          </cell>
          <cell r="AA9">
            <v>0</v>
          </cell>
          <cell r="AB9">
            <v>0</v>
          </cell>
          <cell r="AC9">
            <v>1</v>
          </cell>
          <cell r="AD9">
            <v>0.75</v>
          </cell>
          <cell r="AE9">
            <v>1.605</v>
          </cell>
          <cell r="AG9">
            <v>0.75</v>
          </cell>
          <cell r="AH9">
            <v>1.61</v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</row>
        <row r="10">
          <cell r="C10" t="str">
            <v>576.5</v>
          </cell>
          <cell r="D10" t="str">
            <v>576|A|Lubonieczek|161 k|PS|V|9161/3|0|PO1D/00042929/6</v>
          </cell>
          <cell r="E10">
            <v>576</v>
          </cell>
          <cell r="F10">
            <v>5</v>
          </cell>
          <cell r="G10" t="str">
            <v>Baczyński Krzysztof</v>
          </cell>
          <cell r="H10" t="str">
            <v>ul. Wspólna 51 Lubonieczek</v>
          </cell>
          <cell r="I10" t="str">
            <v>63-020 Zaniemyśl</v>
          </cell>
          <cell r="J10" t="str">
            <v>Zaniemyśl</v>
          </cell>
          <cell r="K10" t="str">
            <v>18</v>
          </cell>
          <cell r="L10" t="str">
            <v>Lubonieczek</v>
          </cell>
          <cell r="M10" t="str">
            <v>161 k</v>
          </cell>
          <cell r="N10" t="str">
            <v/>
          </cell>
          <cell r="O10">
            <v>3.0867</v>
          </cell>
          <cell r="P10" t="str">
            <v>PS</v>
          </cell>
          <cell r="Q10" t="str">
            <v>V</v>
          </cell>
          <cell r="R10" t="str">
            <v>A</v>
          </cell>
          <cell r="T10" t="str">
            <v>30-25-052</v>
          </cell>
          <cell r="U10" t="str">
            <v>Zaniemyśl</v>
          </cell>
          <cell r="V10" t="str">
            <v>30-25-052-0003</v>
          </cell>
          <cell r="W10" t="str">
            <v>Czarnotki</v>
          </cell>
          <cell r="X10" t="str">
            <v>9161/3</v>
          </cell>
          <cell r="Y10" t="str">
            <v>PO1D/00042929/6</v>
          </cell>
          <cell r="Z10">
            <v>5</v>
          </cell>
          <cell r="AA10">
            <v>0</v>
          </cell>
          <cell r="AB10">
            <v>0</v>
          </cell>
          <cell r="AC10">
            <v>1</v>
          </cell>
          <cell r="AD10">
            <v>0.2</v>
          </cell>
          <cell r="AE10">
            <v>0.61729999999999996</v>
          </cell>
          <cell r="AG10">
            <v>0.625</v>
          </cell>
          <cell r="AH10">
            <v>1.93</v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</row>
        <row r="11">
          <cell r="C11" t="str">
            <v>576.6</v>
          </cell>
          <cell r="D11" t="str">
            <v>576|A|Lubonieczek|175 s|R|V|9175/2|0|PO1D/00043015/3</v>
          </cell>
          <cell r="E11">
            <v>576</v>
          </cell>
          <cell r="F11">
            <v>6</v>
          </cell>
          <cell r="G11" t="str">
            <v>Baczyński Krzysztof</v>
          </cell>
          <cell r="H11" t="str">
            <v>ul. Wspólna 51 Lubonieczek</v>
          </cell>
          <cell r="I11" t="str">
            <v>63-020 Zaniemyśl</v>
          </cell>
          <cell r="J11" t="str">
            <v>Zaniemyśl</v>
          </cell>
          <cell r="K11" t="str">
            <v>18</v>
          </cell>
          <cell r="L11" t="str">
            <v>Lubonieczek</v>
          </cell>
          <cell r="M11" t="str">
            <v>175 s</v>
          </cell>
          <cell r="N11" t="str">
            <v/>
          </cell>
          <cell r="O11">
            <v>0.3</v>
          </cell>
          <cell r="P11" t="str">
            <v>R</v>
          </cell>
          <cell r="Q11" t="str">
            <v>V</v>
          </cell>
          <cell r="R11" t="str">
            <v>A</v>
          </cell>
          <cell r="T11" t="str">
            <v>30-25-052</v>
          </cell>
          <cell r="U11" t="str">
            <v>Zaniemyśl</v>
          </cell>
          <cell r="V11" t="str">
            <v>30-25-052-0007</v>
          </cell>
          <cell r="W11" t="str">
            <v>Luboniec</v>
          </cell>
          <cell r="X11" t="str">
            <v>9175/2</v>
          </cell>
          <cell r="Y11" t="str">
            <v>PO1D/00043015/3</v>
          </cell>
          <cell r="Z11">
            <v>7</v>
          </cell>
          <cell r="AA11">
            <v>0</v>
          </cell>
          <cell r="AB11">
            <v>0</v>
          </cell>
          <cell r="AC11">
            <v>1</v>
          </cell>
          <cell r="AD11">
            <v>0.35</v>
          </cell>
          <cell r="AE11">
            <v>0.105</v>
          </cell>
          <cell r="AG11">
            <v>1.25</v>
          </cell>
          <cell r="AH11">
            <v>0.38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</row>
        <row r="12">
          <cell r="C12" t="str">
            <v>576.7</v>
          </cell>
          <cell r="D12" t="str">
            <v>576|A|Lubonieczek|175 w|R|V|9175/2|0|PO1D/00043015/3</v>
          </cell>
          <cell r="E12">
            <v>576</v>
          </cell>
          <cell r="F12">
            <v>7</v>
          </cell>
          <cell r="G12" t="str">
            <v>Baczyński Krzysztof</v>
          </cell>
          <cell r="H12" t="str">
            <v>ul. Wspólna 51 Lubonieczek</v>
          </cell>
          <cell r="I12" t="str">
            <v>63-020 Zaniemyśl</v>
          </cell>
          <cell r="J12" t="str">
            <v>Zaniemyśl</v>
          </cell>
          <cell r="K12" t="str">
            <v>18</v>
          </cell>
          <cell r="L12" t="str">
            <v>Lubonieczek</v>
          </cell>
          <cell r="M12" t="str">
            <v>175 w</v>
          </cell>
          <cell r="N12" t="str">
            <v/>
          </cell>
          <cell r="O12">
            <v>0.65</v>
          </cell>
          <cell r="P12" t="str">
            <v>R</v>
          </cell>
          <cell r="Q12" t="str">
            <v>V</v>
          </cell>
          <cell r="R12" t="str">
            <v>A</v>
          </cell>
          <cell r="T12" t="str">
            <v>30-25-052</v>
          </cell>
          <cell r="U12" t="str">
            <v>Zaniemyśl</v>
          </cell>
          <cell r="V12" t="str">
            <v>30-25-052-0007</v>
          </cell>
          <cell r="W12" t="str">
            <v>Luboniec</v>
          </cell>
          <cell r="X12" t="str">
            <v>9175/2</v>
          </cell>
          <cell r="Y12" t="str">
            <v>PO1D/00043015/3</v>
          </cell>
          <cell r="Z12">
            <v>7</v>
          </cell>
          <cell r="AA12">
            <v>0</v>
          </cell>
          <cell r="AB12">
            <v>0</v>
          </cell>
          <cell r="AC12">
            <v>1</v>
          </cell>
          <cell r="AD12">
            <v>0.35</v>
          </cell>
          <cell r="AE12">
            <v>0.22750000000000001</v>
          </cell>
          <cell r="AG12">
            <v>1.25</v>
          </cell>
          <cell r="AH12">
            <v>0.81</v>
          </cell>
          <cell r="AI12" t="str">
            <v/>
          </cell>
          <cell r="AJ12" t="str">
            <v/>
          </cell>
          <cell r="AK12" t="str">
            <v/>
          </cell>
          <cell r="AL12" t="str">
            <v/>
          </cell>
        </row>
        <row r="13">
          <cell r="C13" t="str">
            <v>576.8</v>
          </cell>
          <cell r="D13" t="str">
            <v>576|A|Lubonieczek|175 x|PS|V|9175/2|0|PO1D/00043015/3</v>
          </cell>
          <cell r="E13">
            <v>576</v>
          </cell>
          <cell r="F13">
            <v>8</v>
          </cell>
          <cell r="G13" t="str">
            <v>Baczyński Krzysztof</v>
          </cell>
          <cell r="H13" t="str">
            <v>ul. Wspólna 51 Lubonieczek</v>
          </cell>
          <cell r="I13" t="str">
            <v>63-020 Zaniemyśl</v>
          </cell>
          <cell r="J13" t="str">
            <v>Zaniemyśl</v>
          </cell>
          <cell r="K13" t="str">
            <v>18</v>
          </cell>
          <cell r="L13" t="str">
            <v>Lubonieczek</v>
          </cell>
          <cell r="M13" t="str">
            <v>175 x</v>
          </cell>
          <cell r="N13" t="str">
            <v/>
          </cell>
          <cell r="O13">
            <v>0.5</v>
          </cell>
          <cell r="P13" t="str">
            <v>PS</v>
          </cell>
          <cell r="Q13" t="str">
            <v>V</v>
          </cell>
          <cell r="R13" t="str">
            <v>A</v>
          </cell>
          <cell r="T13" t="str">
            <v>30-25-052</v>
          </cell>
          <cell r="U13" t="str">
            <v>Zaniemyśl</v>
          </cell>
          <cell r="V13" t="str">
            <v>30-25-052-0007</v>
          </cell>
          <cell r="W13" t="str">
            <v>Luboniec</v>
          </cell>
          <cell r="X13" t="str">
            <v>9175/2</v>
          </cell>
          <cell r="Y13" t="str">
            <v>PO1D/00043015/3</v>
          </cell>
          <cell r="Z13">
            <v>7</v>
          </cell>
          <cell r="AA13">
            <v>0</v>
          </cell>
          <cell r="AB13">
            <v>0</v>
          </cell>
          <cell r="AC13">
            <v>1</v>
          </cell>
          <cell r="AD13">
            <v>0.2</v>
          </cell>
          <cell r="AE13">
            <v>0.1</v>
          </cell>
          <cell r="AG13">
            <v>0.625</v>
          </cell>
          <cell r="AH13">
            <v>0.31</v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</row>
        <row r="14">
          <cell r="C14" t="str">
            <v>576.9</v>
          </cell>
          <cell r="D14" t="str">
            <v>576|A|Lubonieczek|192 l|PS|V|9192/1|0|PO1D/00041594/1</v>
          </cell>
          <cell r="E14">
            <v>576</v>
          </cell>
          <cell r="F14">
            <v>9</v>
          </cell>
          <cell r="G14" t="str">
            <v>Baczyński Krzysztof</v>
          </cell>
          <cell r="H14" t="str">
            <v>ul. Wspólna 51 Lubonieczek</v>
          </cell>
          <cell r="I14" t="str">
            <v>63-020 Zaniemyśl</v>
          </cell>
          <cell r="J14" t="str">
            <v>Zaniemyśl</v>
          </cell>
          <cell r="K14" t="str">
            <v>18</v>
          </cell>
          <cell r="L14" t="str">
            <v>Lubonieczek</v>
          </cell>
          <cell r="M14" t="str">
            <v>192 l</v>
          </cell>
          <cell r="N14" t="str">
            <v/>
          </cell>
          <cell r="O14">
            <v>0.52680000000000005</v>
          </cell>
          <cell r="P14" t="str">
            <v>PS</v>
          </cell>
          <cell r="Q14" t="str">
            <v>V</v>
          </cell>
          <cell r="R14" t="str">
            <v>A</v>
          </cell>
          <cell r="T14" t="str">
            <v>30-25-052</v>
          </cell>
          <cell r="U14" t="str">
            <v>Zaniemyśl</v>
          </cell>
          <cell r="V14" t="str">
            <v>30-25-052-0006</v>
          </cell>
          <cell r="W14" t="str">
            <v>Kępa Wielka</v>
          </cell>
          <cell r="X14" t="str">
            <v>9192/1</v>
          </cell>
          <cell r="Y14" t="str">
            <v>PO1D/00041594/1</v>
          </cell>
          <cell r="Z14">
            <v>1</v>
          </cell>
          <cell r="AA14">
            <v>0</v>
          </cell>
          <cell r="AB14">
            <v>0</v>
          </cell>
          <cell r="AC14">
            <v>1</v>
          </cell>
          <cell r="AD14">
            <v>0.2</v>
          </cell>
          <cell r="AE14">
            <v>0.10539999999999999</v>
          </cell>
          <cell r="AG14">
            <v>0.625</v>
          </cell>
          <cell r="AH14">
            <v>0.33</v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</row>
        <row r="15">
          <cell r="C15" t="str">
            <v>577.1</v>
          </cell>
          <cell r="D15" t="str">
            <v>577|A|Murzynówko|66 d|R|V|9066|0|PO1D/00040633/0</v>
          </cell>
          <cell r="E15">
            <v>577</v>
          </cell>
          <cell r="F15">
            <v>1</v>
          </cell>
          <cell r="G15" t="str">
            <v>Bartczak Jan</v>
          </cell>
          <cell r="H15" t="str">
            <v>Oś. Konstytucji 3 Maja 29/28</v>
          </cell>
          <cell r="I15" t="str">
            <v>63-200 Jarocin</v>
          </cell>
          <cell r="J15" t="str">
            <v>Jarocin</v>
          </cell>
          <cell r="K15" t="str">
            <v>20</v>
          </cell>
          <cell r="L15" t="str">
            <v>Murzynówko</v>
          </cell>
          <cell r="M15" t="str">
            <v>66 d</v>
          </cell>
          <cell r="N15" t="str">
            <v/>
          </cell>
          <cell r="O15">
            <v>1.9938</v>
          </cell>
          <cell r="P15" t="str">
            <v>R</v>
          </cell>
          <cell r="Q15" t="str">
            <v>V</v>
          </cell>
          <cell r="R15" t="str">
            <v>A</v>
          </cell>
          <cell r="T15" t="str">
            <v>30-25-022</v>
          </cell>
          <cell r="U15" t="str">
            <v>Krzykosy</v>
          </cell>
          <cell r="V15" t="str">
            <v>30-25-022-0011</v>
          </cell>
          <cell r="W15" t="str">
            <v>Witowo</v>
          </cell>
          <cell r="X15" t="str">
            <v>9066</v>
          </cell>
          <cell r="Y15" t="str">
            <v>PO1D/00040633/0</v>
          </cell>
          <cell r="Z15">
            <v>5</v>
          </cell>
          <cell r="AA15">
            <v>0</v>
          </cell>
          <cell r="AB15">
            <v>0</v>
          </cell>
          <cell r="AC15">
            <v>2</v>
          </cell>
          <cell r="AD15">
            <v>0.3</v>
          </cell>
          <cell r="AE15">
            <v>0.59809999999999997</v>
          </cell>
          <cell r="AG15">
            <v>1.25</v>
          </cell>
          <cell r="AH15">
            <v>2.4900000000000002</v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</row>
        <row r="16">
          <cell r="C16" t="str">
            <v>4980.1</v>
          </cell>
          <cell r="D16" t="str">
            <v>4980|A|Lubonieczek|174 m|PS|V|9174/5|0|PO1D/00041593/4</v>
          </cell>
          <cell r="E16">
            <v>4980</v>
          </cell>
          <cell r="F16">
            <v>1</v>
          </cell>
          <cell r="G16" t="str">
            <v>Bartkowiak Marian</v>
          </cell>
          <cell r="H16" t="str">
            <v xml:space="preserve">Lubonieczek 28 </v>
          </cell>
          <cell r="I16" t="str">
            <v>63-020 Zaniemyśl</v>
          </cell>
          <cell r="J16" t="str">
            <v>Zaniemyśl</v>
          </cell>
          <cell r="K16" t="str">
            <v>18</v>
          </cell>
          <cell r="L16" t="str">
            <v>Lubonieczek</v>
          </cell>
          <cell r="M16" t="str">
            <v>174 m</v>
          </cell>
          <cell r="N16" t="str">
            <v/>
          </cell>
          <cell r="O16">
            <v>7.5899999999999995E-2</v>
          </cell>
          <cell r="P16" t="str">
            <v>PS</v>
          </cell>
          <cell r="Q16" t="str">
            <v>V</v>
          </cell>
          <cell r="R16" t="str">
            <v>A</v>
          </cell>
          <cell r="T16" t="str">
            <v>30-25-052</v>
          </cell>
          <cell r="U16" t="str">
            <v>Zaniemyśl</v>
          </cell>
          <cell r="V16" t="str">
            <v>30-25-052-0008</v>
          </cell>
          <cell r="W16" t="str">
            <v>Lubonieczek</v>
          </cell>
          <cell r="X16" t="str">
            <v>9174/5</v>
          </cell>
          <cell r="Y16" t="str">
            <v>PO1D/00041593/4</v>
          </cell>
          <cell r="Z16">
            <v>2</v>
          </cell>
          <cell r="AA16">
            <v>0</v>
          </cell>
          <cell r="AB16">
            <v>0</v>
          </cell>
          <cell r="AC16">
            <v>1</v>
          </cell>
          <cell r="AD16">
            <v>0.2</v>
          </cell>
          <cell r="AE16">
            <v>1.52E-2</v>
          </cell>
          <cell r="AG16">
            <v>0.625</v>
          </cell>
          <cell r="AH16">
            <v>0.05</v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</row>
        <row r="17">
          <cell r="C17" t="str">
            <v>575.1</v>
          </cell>
          <cell r="D17" t="str">
            <v>575|A|Brzozowiec|53 f|R|VI|9053/1|0|PO1D/00040516/4</v>
          </cell>
          <cell r="E17">
            <v>575</v>
          </cell>
          <cell r="F17">
            <v>1</v>
          </cell>
          <cell r="G17" t="str">
            <v>Becela Maciej</v>
          </cell>
          <cell r="H17" t="str">
            <v xml:space="preserve"> ul. Rzeczna 8 Murzynowo Leśne </v>
          </cell>
          <cell r="I17" t="str">
            <v>63-023 Sulęcinek</v>
          </cell>
          <cell r="J17" t="str">
            <v>Krzykosy</v>
          </cell>
          <cell r="K17" t="str">
            <v>19</v>
          </cell>
          <cell r="L17" t="str">
            <v>Brzozowiec</v>
          </cell>
          <cell r="M17" t="str">
            <v>53 f</v>
          </cell>
          <cell r="N17" t="str">
            <v/>
          </cell>
          <cell r="O17">
            <v>1.3068</v>
          </cell>
          <cell r="P17" t="str">
            <v>R</v>
          </cell>
          <cell r="Q17" t="str">
            <v>VI</v>
          </cell>
          <cell r="R17" t="str">
            <v>A</v>
          </cell>
          <cell r="T17" t="str">
            <v>30-25-022</v>
          </cell>
          <cell r="U17" t="str">
            <v>Krzykosy</v>
          </cell>
          <cell r="V17" t="str">
            <v>30-25-022-0003</v>
          </cell>
          <cell r="W17" t="str">
            <v>Miąskowo</v>
          </cell>
          <cell r="X17" t="str">
            <v>9053/1</v>
          </cell>
          <cell r="Y17" t="str">
            <v>PO1D/00040516/4</v>
          </cell>
          <cell r="Z17">
            <v>3</v>
          </cell>
          <cell r="AA17">
            <v>0</v>
          </cell>
          <cell r="AB17">
            <v>0</v>
          </cell>
          <cell r="AC17">
            <v>2</v>
          </cell>
          <cell r="AD17">
            <v>0.15</v>
          </cell>
          <cell r="AE17">
            <v>0.19600000000000001</v>
          </cell>
          <cell r="AG17">
            <v>1</v>
          </cell>
          <cell r="AH17">
            <v>1.31</v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</row>
        <row r="18">
          <cell r="C18" t="str">
            <v>575.2</v>
          </cell>
          <cell r="D18" t="str">
            <v>575|A|Brzozowiec|74 f|PS|IV|9074/6|0|PO1D/00044700/9</v>
          </cell>
          <cell r="E18">
            <v>575</v>
          </cell>
          <cell r="F18">
            <v>2</v>
          </cell>
          <cell r="G18" t="str">
            <v>Becela Maciej</v>
          </cell>
          <cell r="H18" t="str">
            <v xml:space="preserve"> ul. Rzeczna 8 Murzynowo Leśne </v>
          </cell>
          <cell r="I18" t="str">
            <v>63-023 Sulęcinek</v>
          </cell>
          <cell r="J18" t="str">
            <v>Krzykosy</v>
          </cell>
          <cell r="K18" t="str">
            <v>19</v>
          </cell>
          <cell r="L18" t="str">
            <v>Brzozowiec</v>
          </cell>
          <cell r="M18" t="str">
            <v>74 f</v>
          </cell>
          <cell r="N18" t="str">
            <v/>
          </cell>
          <cell r="O18">
            <v>0.22</v>
          </cell>
          <cell r="P18" t="str">
            <v>PS</v>
          </cell>
          <cell r="Q18" t="str">
            <v>IV</v>
          </cell>
          <cell r="R18" t="str">
            <v>A</v>
          </cell>
          <cell r="T18" t="str">
            <v>30-25-022</v>
          </cell>
          <cell r="U18" t="str">
            <v>Krzykosy</v>
          </cell>
          <cell r="V18" t="str">
            <v>30-25-022-0010</v>
          </cell>
          <cell r="W18" t="str">
            <v>Sulęcinek</v>
          </cell>
          <cell r="X18" t="str">
            <v>9074/6</v>
          </cell>
          <cell r="Y18" t="str">
            <v>PO1D/00044700/9</v>
          </cell>
          <cell r="Z18">
            <v>7</v>
          </cell>
          <cell r="AA18">
            <v>0</v>
          </cell>
          <cell r="AB18">
            <v>0</v>
          </cell>
          <cell r="AC18">
            <v>2</v>
          </cell>
          <cell r="AD18">
            <v>0.7</v>
          </cell>
          <cell r="AE18">
            <v>0.154</v>
          </cell>
          <cell r="AG18">
            <v>0.75</v>
          </cell>
          <cell r="AH18">
            <v>0.17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</row>
        <row r="19">
          <cell r="C19" t="str">
            <v>575.3</v>
          </cell>
          <cell r="D19" t="str">
            <v>575|A|Brzozowiec|74 g|S-R|VI|9074/6|0|PO1D/00044700/9</v>
          </cell>
          <cell r="E19">
            <v>575</v>
          </cell>
          <cell r="F19">
            <v>3</v>
          </cell>
          <cell r="G19" t="str">
            <v>Becela Maciej</v>
          </cell>
          <cell r="H19" t="str">
            <v xml:space="preserve"> ul. Rzeczna 8 Murzynowo Leśne </v>
          </cell>
          <cell r="I19" t="str">
            <v>63-023 Sulęcinek</v>
          </cell>
          <cell r="J19" t="str">
            <v>Krzykosy</v>
          </cell>
          <cell r="K19" t="str">
            <v>19</v>
          </cell>
          <cell r="L19" t="str">
            <v>Brzozowiec</v>
          </cell>
          <cell r="M19" t="str">
            <v>74 g</v>
          </cell>
          <cell r="N19" t="str">
            <v/>
          </cell>
          <cell r="O19">
            <v>0.59909999999999997</v>
          </cell>
          <cell r="P19" t="str">
            <v>S-R</v>
          </cell>
          <cell r="Q19" t="str">
            <v>VI</v>
          </cell>
          <cell r="R19" t="str">
            <v>A</v>
          </cell>
          <cell r="T19" t="str">
            <v>30-25-022</v>
          </cell>
          <cell r="U19" t="str">
            <v>Krzykosy</v>
          </cell>
          <cell r="V19" t="str">
            <v>30-25-022-0010</v>
          </cell>
          <cell r="W19" t="str">
            <v>Sulęcinek</v>
          </cell>
          <cell r="X19" t="str">
            <v>9074/6</v>
          </cell>
          <cell r="Y19" t="str">
            <v>PO1D/00044700/9</v>
          </cell>
          <cell r="Z19">
            <v>7</v>
          </cell>
          <cell r="AA19">
            <v>0</v>
          </cell>
          <cell r="AB19">
            <v>0</v>
          </cell>
          <cell r="AC19">
            <v>2</v>
          </cell>
          <cell r="AD19">
            <v>0.15</v>
          </cell>
          <cell r="AE19">
            <v>8.9899999999999994E-2</v>
          </cell>
          <cell r="AG19">
            <v>1</v>
          </cell>
          <cell r="AH19">
            <v>0.6</v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</row>
        <row r="20">
          <cell r="C20" t="str">
            <v>575.4</v>
          </cell>
          <cell r="D20" t="str">
            <v>575|A|Brzozowiec|74 h|R|VI|9074/7|0|PO1D/00044700/9</v>
          </cell>
          <cell r="E20">
            <v>575</v>
          </cell>
          <cell r="F20">
            <v>4</v>
          </cell>
          <cell r="G20" t="str">
            <v>Becela Maciej</v>
          </cell>
          <cell r="H20" t="str">
            <v xml:space="preserve"> ul. Rzeczna 8 Murzynowo Leśne </v>
          </cell>
          <cell r="I20" t="str">
            <v>63-023 Sulęcinek</v>
          </cell>
          <cell r="J20" t="str">
            <v>Krzykosy</v>
          </cell>
          <cell r="K20" t="str">
            <v>19</v>
          </cell>
          <cell r="L20" t="str">
            <v>Brzozowiec</v>
          </cell>
          <cell r="M20" t="str">
            <v>74 h</v>
          </cell>
          <cell r="N20" t="str">
            <v/>
          </cell>
          <cell r="O20">
            <v>9.4100000000000003E-2</v>
          </cell>
          <cell r="P20" t="str">
            <v>R</v>
          </cell>
          <cell r="Q20" t="str">
            <v>VI</v>
          </cell>
          <cell r="R20" t="str">
            <v>A</v>
          </cell>
          <cell r="T20" t="str">
            <v>30-25-022</v>
          </cell>
          <cell r="U20" t="str">
            <v>Krzykosy</v>
          </cell>
          <cell r="V20" t="str">
            <v>30-25-022-0010</v>
          </cell>
          <cell r="W20" t="str">
            <v>Sulęcinek</v>
          </cell>
          <cell r="X20" t="str">
            <v>9074/7</v>
          </cell>
          <cell r="Y20" t="str">
            <v>PO1D/00044700/9</v>
          </cell>
          <cell r="Z20">
            <v>7</v>
          </cell>
          <cell r="AA20">
            <v>0</v>
          </cell>
          <cell r="AB20">
            <v>0</v>
          </cell>
          <cell r="AC20">
            <v>2</v>
          </cell>
          <cell r="AD20">
            <v>0.15</v>
          </cell>
          <cell r="AE20">
            <v>1.41E-2</v>
          </cell>
          <cell r="AG20">
            <v>1</v>
          </cell>
          <cell r="AH20">
            <v>0.09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</row>
        <row r="21">
          <cell r="C21" t="str">
            <v>2578.1</v>
          </cell>
          <cell r="D21" t="str">
            <v>2578|A|Boguszyn|290 i|Ł|IV|9290/2|0|PO1D/00040643/3</v>
          </cell>
          <cell r="E21">
            <v>2578</v>
          </cell>
          <cell r="F21">
            <v>1</v>
          </cell>
          <cell r="G21" t="str">
            <v>Biernacik Rafał</v>
          </cell>
          <cell r="H21" t="str">
            <v>ul. Leśna 2</v>
          </cell>
          <cell r="I21" t="str">
            <v>63-040 Nowe Miasto</v>
          </cell>
          <cell r="J21" t="str">
            <v>Nowe Miasto</v>
          </cell>
          <cell r="K21" t="str">
            <v>16</v>
          </cell>
          <cell r="L21" t="str">
            <v>Boguszyn</v>
          </cell>
          <cell r="M21" t="str">
            <v>290 i</v>
          </cell>
          <cell r="N21" t="str">
            <v/>
          </cell>
          <cell r="O21">
            <v>0.37</v>
          </cell>
          <cell r="P21" t="str">
            <v>Ł</v>
          </cell>
          <cell r="Q21" t="str">
            <v>IV</v>
          </cell>
          <cell r="R21" t="str">
            <v>A</v>
          </cell>
          <cell r="T21" t="str">
            <v>30-25-032</v>
          </cell>
          <cell r="U21" t="str">
            <v>N.Miasto</v>
          </cell>
          <cell r="V21" t="str">
            <v>30-25-032-0009</v>
          </cell>
          <cell r="W21" t="str">
            <v>Komorze</v>
          </cell>
          <cell r="X21" t="str">
            <v>9290/2</v>
          </cell>
          <cell r="Y21" t="str">
            <v>PO1D/00040643/3</v>
          </cell>
          <cell r="Z21">
            <v>2</v>
          </cell>
          <cell r="AA21">
            <v>0</v>
          </cell>
          <cell r="AB21">
            <v>0</v>
          </cell>
          <cell r="AC21">
            <v>1</v>
          </cell>
          <cell r="AD21">
            <v>0.75</v>
          </cell>
          <cell r="AE21">
            <v>0.27750000000000002</v>
          </cell>
          <cell r="AG21">
            <v>1.5</v>
          </cell>
          <cell r="AH21">
            <v>0.56000000000000005</v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</row>
        <row r="22">
          <cell r="C22" t="str">
            <v>2578.2</v>
          </cell>
          <cell r="D22" t="str">
            <v>2578|A|Boguszyn|300 f|R|V|9300/3|0|PO1D/00040643/3</v>
          </cell>
          <cell r="E22">
            <v>2578</v>
          </cell>
          <cell r="F22">
            <v>2</v>
          </cell>
          <cell r="G22" t="str">
            <v>Biernacik Rafał</v>
          </cell>
          <cell r="H22" t="str">
            <v>ul. Leśna 2</v>
          </cell>
          <cell r="I22" t="str">
            <v>63-040 Nowe Miasto</v>
          </cell>
          <cell r="J22" t="str">
            <v>Nowe Miasto</v>
          </cell>
          <cell r="K22" t="str">
            <v>16</v>
          </cell>
          <cell r="L22" t="str">
            <v>Boguszyn</v>
          </cell>
          <cell r="M22" t="str">
            <v>300 f</v>
          </cell>
          <cell r="N22" t="str">
            <v/>
          </cell>
          <cell r="O22">
            <v>0.59670000000000001</v>
          </cell>
          <cell r="P22" t="str">
            <v>R</v>
          </cell>
          <cell r="Q22" t="str">
            <v>V</v>
          </cell>
          <cell r="R22" t="str">
            <v>A</v>
          </cell>
          <cell r="T22" t="str">
            <v>30-25-032</v>
          </cell>
          <cell r="U22" t="str">
            <v>N.Miasto</v>
          </cell>
          <cell r="V22" t="str">
            <v>30-25-032-0009</v>
          </cell>
          <cell r="W22" t="str">
            <v>Komorze</v>
          </cell>
          <cell r="X22" t="str">
            <v>9300/3</v>
          </cell>
          <cell r="Y22" t="str">
            <v>PO1D/00040643/3</v>
          </cell>
          <cell r="Z22">
            <v>2</v>
          </cell>
          <cell r="AA22">
            <v>0</v>
          </cell>
          <cell r="AB22">
            <v>0</v>
          </cell>
          <cell r="AC22">
            <v>1</v>
          </cell>
          <cell r="AD22">
            <v>0.35</v>
          </cell>
          <cell r="AE22">
            <v>0.20880000000000001</v>
          </cell>
          <cell r="AG22">
            <v>1.25</v>
          </cell>
          <cell r="AH22">
            <v>0.75</v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</row>
        <row r="23">
          <cell r="C23" t="str">
            <v>2578.3</v>
          </cell>
          <cell r="D23" t="str">
            <v>2578|A|Boguszyn|317 b|PS|VI|9317/3|0|PO1M/00036959/9</v>
          </cell>
          <cell r="E23">
            <v>2578</v>
          </cell>
          <cell r="F23">
            <v>3</v>
          </cell>
          <cell r="G23" t="str">
            <v>Biernacik Rafał</v>
          </cell>
          <cell r="H23" t="str">
            <v>ul. Leśna 2</v>
          </cell>
          <cell r="I23" t="str">
            <v>63-040 Nowe Miasto</v>
          </cell>
          <cell r="J23" t="str">
            <v>Nowe Miasto</v>
          </cell>
          <cell r="K23" t="str">
            <v>16</v>
          </cell>
          <cell r="L23" t="str">
            <v>Boguszyn</v>
          </cell>
          <cell r="M23" t="str">
            <v>317 b</v>
          </cell>
          <cell r="N23" t="str">
            <v/>
          </cell>
          <cell r="O23">
            <v>0.41</v>
          </cell>
          <cell r="P23" t="str">
            <v>PS</v>
          </cell>
          <cell r="Q23" t="str">
            <v>VI</v>
          </cell>
          <cell r="R23" t="str">
            <v>A</v>
          </cell>
          <cell r="T23" t="str">
            <v>30-26-035</v>
          </cell>
          <cell r="U23" t="str">
            <v>Książ</v>
          </cell>
          <cell r="V23" t="str">
            <v>30-26-035-0014</v>
          </cell>
          <cell r="W23" t="str">
            <v>Świączyń</v>
          </cell>
          <cell r="X23" t="str">
            <v>9317/3</v>
          </cell>
          <cell r="Y23" t="str">
            <v>PO1M/00036959/9</v>
          </cell>
          <cell r="Z23">
            <v>8</v>
          </cell>
          <cell r="AA23">
            <v>0</v>
          </cell>
          <cell r="AB23">
            <v>0</v>
          </cell>
          <cell r="AC23">
            <v>1</v>
          </cell>
          <cell r="AD23">
            <v>0.15</v>
          </cell>
          <cell r="AE23">
            <v>6.1499999999999999E-2</v>
          </cell>
          <cell r="AG23">
            <v>0.5</v>
          </cell>
          <cell r="AH23">
            <v>0.21</v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</row>
        <row r="24">
          <cell r="C24" t="str">
            <v>2578.4</v>
          </cell>
          <cell r="D24" t="str">
            <v>2578|A|Czeszewo|199A k|PS|VI|9199/2|0|PO1D/00035144/7</v>
          </cell>
          <cell r="E24">
            <v>2578</v>
          </cell>
          <cell r="F24">
            <v>4</v>
          </cell>
          <cell r="G24" t="str">
            <v>Biernacik Rafał</v>
          </cell>
          <cell r="H24" t="str">
            <v>ul. Leśna 2</v>
          </cell>
          <cell r="I24" t="str">
            <v>63-040 Nowe Miasto</v>
          </cell>
          <cell r="J24" t="str">
            <v>Nowe Miasto</v>
          </cell>
          <cell r="K24" t="str">
            <v>02</v>
          </cell>
          <cell r="L24" t="str">
            <v>Czeszewo</v>
          </cell>
          <cell r="M24" t="str">
            <v>199A k</v>
          </cell>
          <cell r="N24" t="str">
            <v/>
          </cell>
          <cell r="O24">
            <v>0.44</v>
          </cell>
          <cell r="P24" t="str">
            <v>PS</v>
          </cell>
          <cell r="Q24" t="str">
            <v>VI</v>
          </cell>
          <cell r="R24" t="str">
            <v>A</v>
          </cell>
          <cell r="T24" t="str">
            <v>30-25-032</v>
          </cell>
          <cell r="U24" t="str">
            <v>N.Miasto</v>
          </cell>
          <cell r="V24" t="str">
            <v>30-25-032-0007</v>
          </cell>
          <cell r="W24" t="str">
            <v>Dębno</v>
          </cell>
          <cell r="X24" t="str">
            <v>9199/2</v>
          </cell>
          <cell r="Y24" t="str">
            <v>PO1D/00035144/7</v>
          </cell>
          <cell r="Z24">
            <v>1</v>
          </cell>
          <cell r="AA24">
            <v>0</v>
          </cell>
          <cell r="AB24">
            <v>0</v>
          </cell>
          <cell r="AC24">
            <v>1</v>
          </cell>
          <cell r="AD24">
            <v>0.15</v>
          </cell>
          <cell r="AE24">
            <v>6.6000000000000003E-2</v>
          </cell>
          <cell r="AG24">
            <v>0.5</v>
          </cell>
          <cell r="AH24">
            <v>0.22</v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</row>
        <row r="25">
          <cell r="C25" t="str">
            <v>2578.5</v>
          </cell>
          <cell r="D25" t="str">
            <v>2578|A|Brzozowiec|31 f|PS|IV|9031/1|0|PO1D/00034832/0</v>
          </cell>
          <cell r="E25">
            <v>2578</v>
          </cell>
          <cell r="F25">
            <v>5</v>
          </cell>
          <cell r="G25" t="str">
            <v>Biernacik Rafał</v>
          </cell>
          <cell r="H25" t="str">
            <v>ul. Leśna 2</v>
          </cell>
          <cell r="I25" t="str">
            <v>63-040 Nowe Miasto</v>
          </cell>
          <cell r="J25" t="str">
            <v>Nowe Miasto</v>
          </cell>
          <cell r="K25" t="str">
            <v>19</v>
          </cell>
          <cell r="L25" t="str">
            <v>Brzozowiec</v>
          </cell>
          <cell r="M25" t="str">
            <v>31 f</v>
          </cell>
          <cell r="N25" t="str">
            <v/>
          </cell>
          <cell r="O25">
            <v>1.2664</v>
          </cell>
          <cell r="P25" t="str">
            <v>PS</v>
          </cell>
          <cell r="Q25" t="str">
            <v>IV</v>
          </cell>
          <cell r="R25" t="str">
            <v>A</v>
          </cell>
          <cell r="T25" t="str">
            <v>30-25-045</v>
          </cell>
          <cell r="U25" t="str">
            <v>Środa Wlkp</v>
          </cell>
          <cell r="V25" t="str">
            <v>30-25-045-0001</v>
          </cell>
          <cell r="W25" t="str">
            <v>Brodowo</v>
          </cell>
          <cell r="X25" t="str">
            <v>9031/1</v>
          </cell>
          <cell r="Y25" t="str">
            <v>PO1D/00034832/0</v>
          </cell>
          <cell r="Z25">
            <v>3</v>
          </cell>
          <cell r="AA25">
            <v>0</v>
          </cell>
          <cell r="AB25">
            <v>0</v>
          </cell>
          <cell r="AC25">
            <v>1</v>
          </cell>
          <cell r="AD25">
            <v>0.75</v>
          </cell>
          <cell r="AE25">
            <v>0.94979999999999998</v>
          </cell>
          <cell r="AG25">
            <v>0.75</v>
          </cell>
          <cell r="AH25">
            <v>0.95</v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</row>
        <row r="26">
          <cell r="C26" t="str">
            <v>2578.6</v>
          </cell>
          <cell r="D26" t="str">
            <v>2578|A|Brzozowiec|32 a|Ł|IV|9032/1|0|PO1D/00034832/0</v>
          </cell>
          <cell r="E26">
            <v>2578</v>
          </cell>
          <cell r="F26">
            <v>6</v>
          </cell>
          <cell r="G26" t="str">
            <v>Biernacik Rafał</v>
          </cell>
          <cell r="H26" t="str">
            <v>ul. Leśna 2</v>
          </cell>
          <cell r="I26" t="str">
            <v>63-040 Nowe Miasto</v>
          </cell>
          <cell r="J26" t="str">
            <v>Nowe Miasto</v>
          </cell>
          <cell r="K26" t="str">
            <v>19</v>
          </cell>
          <cell r="L26" t="str">
            <v>Brzozowiec</v>
          </cell>
          <cell r="M26" t="str">
            <v>32 a</v>
          </cell>
          <cell r="N26" t="str">
            <v/>
          </cell>
          <cell r="O26">
            <v>0.61960000000000004</v>
          </cell>
          <cell r="P26" t="str">
            <v>Ł</v>
          </cell>
          <cell r="Q26" t="str">
            <v>IV</v>
          </cell>
          <cell r="R26" t="str">
            <v>A</v>
          </cell>
          <cell r="T26" t="str">
            <v>30-25-045</v>
          </cell>
          <cell r="U26" t="str">
            <v>Środa Wlkp</v>
          </cell>
          <cell r="V26" t="str">
            <v>30-25-045-0001</v>
          </cell>
          <cell r="W26" t="str">
            <v>Brodowo</v>
          </cell>
          <cell r="X26" t="str">
            <v>9032/1</v>
          </cell>
          <cell r="Y26" t="str">
            <v>PO1D/00034832/0</v>
          </cell>
          <cell r="Z26">
            <v>3</v>
          </cell>
          <cell r="AA26">
            <v>0</v>
          </cell>
          <cell r="AB26">
            <v>0</v>
          </cell>
          <cell r="AC26">
            <v>1</v>
          </cell>
          <cell r="AD26">
            <v>0.75</v>
          </cell>
          <cell r="AE26">
            <v>0.4647</v>
          </cell>
          <cell r="AG26">
            <v>1.5</v>
          </cell>
          <cell r="AH26">
            <v>0.93</v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</row>
        <row r="27">
          <cell r="C27" t="str">
            <v>748.1</v>
          </cell>
          <cell r="D27" t="str">
            <v>748|A|Potarzyca|344 h|B-R|VI|8344/1|0|KZ1R/00033751/3</v>
          </cell>
          <cell r="E27">
            <v>748</v>
          </cell>
          <cell r="F27">
            <v>1</v>
          </cell>
          <cell r="G27" t="str">
            <v>Błaszczyński Henryk</v>
          </cell>
          <cell r="H27" t="str">
            <v>Białydwór</v>
          </cell>
          <cell r="I27" t="str">
            <v>63-720 Koźmin</v>
          </cell>
          <cell r="J27" t="str">
            <v>Koźmin</v>
          </cell>
          <cell r="K27" t="str">
            <v>10</v>
          </cell>
          <cell r="L27" t="str">
            <v>Potarzyca</v>
          </cell>
          <cell r="M27" t="str">
            <v>344 h</v>
          </cell>
          <cell r="N27" t="str">
            <v/>
          </cell>
          <cell r="O27">
            <v>0.1474</v>
          </cell>
          <cell r="P27" t="str">
            <v>B-R</v>
          </cell>
          <cell r="Q27" t="str">
            <v>VI</v>
          </cell>
          <cell r="R27" t="str">
            <v>A</v>
          </cell>
          <cell r="T27" t="str">
            <v>30-12-035</v>
          </cell>
          <cell r="U27" t="str">
            <v>Koźmin</v>
          </cell>
          <cell r="V27" t="str">
            <v>30-12-035-0001</v>
          </cell>
          <cell r="W27" t="str">
            <v>Biały Dwór</v>
          </cell>
          <cell r="X27" t="str">
            <v>8344/1</v>
          </cell>
          <cell r="Y27" t="str">
            <v>KZ1R/00033751/3</v>
          </cell>
          <cell r="Z27">
            <v>1</v>
          </cell>
          <cell r="AA27">
            <v>0</v>
          </cell>
          <cell r="AB27">
            <v>0</v>
          </cell>
          <cell r="AC27">
            <v>1</v>
          </cell>
          <cell r="AD27">
            <v>0</v>
          </cell>
          <cell r="AE27">
            <v>0</v>
          </cell>
          <cell r="AG27">
            <v>1</v>
          </cell>
          <cell r="AH27">
            <v>0.15</v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</row>
        <row r="28">
          <cell r="C28" t="str">
            <v>748.2</v>
          </cell>
          <cell r="D28" t="str">
            <v>748|A|Potarzyca|344 i|R|VI|8344/3|0|KZ1R/00033751/3</v>
          </cell>
          <cell r="E28">
            <v>748</v>
          </cell>
          <cell r="F28">
            <v>2</v>
          </cell>
          <cell r="G28" t="str">
            <v>Błaszczyński Henryk</v>
          </cell>
          <cell r="H28" t="str">
            <v>Białydwór</v>
          </cell>
          <cell r="I28" t="str">
            <v>63-720 Koźmin</v>
          </cell>
          <cell r="J28" t="str">
            <v>Koźmin</v>
          </cell>
          <cell r="K28" t="str">
            <v>10</v>
          </cell>
          <cell r="L28" t="str">
            <v>Potarzyca</v>
          </cell>
          <cell r="M28" t="str">
            <v>344 i</v>
          </cell>
          <cell r="N28" t="str">
            <v/>
          </cell>
          <cell r="O28">
            <v>0.75039999999999996</v>
          </cell>
          <cell r="P28" t="str">
            <v>R</v>
          </cell>
          <cell r="Q28" t="str">
            <v>VI</v>
          </cell>
          <cell r="R28" t="str">
            <v>A</v>
          </cell>
          <cell r="T28" t="str">
            <v>30-12-035</v>
          </cell>
          <cell r="U28" t="str">
            <v>Koźmin</v>
          </cell>
          <cell r="V28" t="str">
            <v>30-12-035-0001</v>
          </cell>
          <cell r="W28" t="str">
            <v>Biały Dwór</v>
          </cell>
          <cell r="X28" t="str">
            <v>8344/3</v>
          </cell>
          <cell r="Y28" t="str">
            <v>KZ1R/00033751/3</v>
          </cell>
          <cell r="Z28">
            <v>2</v>
          </cell>
          <cell r="AA28">
            <v>0</v>
          </cell>
          <cell r="AB28">
            <v>0</v>
          </cell>
          <cell r="AC28">
            <v>1</v>
          </cell>
          <cell r="AD28">
            <v>0.2</v>
          </cell>
          <cell r="AE28">
            <v>0.15010000000000001</v>
          </cell>
          <cell r="AG28">
            <v>1</v>
          </cell>
          <cell r="AH28">
            <v>0.75</v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</row>
        <row r="29">
          <cell r="C29" t="str">
            <v>5081.1</v>
          </cell>
          <cell r="D29" t="str">
            <v>5081|A|Radliniec|218 b|R|V|9218/5|0|PO1D/00040644/0</v>
          </cell>
          <cell r="E29">
            <v>5081</v>
          </cell>
          <cell r="F29">
            <v>1</v>
          </cell>
          <cell r="G29" t="str">
            <v>Bojko Teresa</v>
          </cell>
          <cell r="H29" t="str">
            <v xml:space="preserve">Wolica Kozia 47        </v>
          </cell>
          <cell r="I29" t="str">
            <v>63-040 Nowe Miasto</v>
          </cell>
          <cell r="J29" t="str">
            <v>Nowe Miasto</v>
          </cell>
          <cell r="K29" t="str">
            <v>22</v>
          </cell>
          <cell r="L29" t="str">
            <v>Radliniec</v>
          </cell>
          <cell r="M29" t="str">
            <v>218 b</v>
          </cell>
          <cell r="N29" t="str">
            <v/>
          </cell>
          <cell r="O29">
            <v>0.1</v>
          </cell>
          <cell r="P29" t="str">
            <v>R</v>
          </cell>
          <cell r="Q29" t="str">
            <v>V</v>
          </cell>
          <cell r="R29" t="str">
            <v>A</v>
          </cell>
          <cell r="T29" t="str">
            <v>30-25-032</v>
          </cell>
          <cell r="U29" t="str">
            <v>N.Miasto</v>
          </cell>
          <cell r="V29" t="str">
            <v>30-25-032-0020</v>
          </cell>
          <cell r="W29" t="str">
            <v>Wolica Kozia</v>
          </cell>
          <cell r="X29" t="str">
            <v>9218/5</v>
          </cell>
          <cell r="Y29" t="str">
            <v>PO1D/00040644/0</v>
          </cell>
          <cell r="Z29">
            <v>2</v>
          </cell>
          <cell r="AA29">
            <v>0</v>
          </cell>
          <cell r="AB29">
            <v>0</v>
          </cell>
          <cell r="AC29">
            <v>1</v>
          </cell>
          <cell r="AD29">
            <v>0.35</v>
          </cell>
          <cell r="AE29">
            <v>3.5000000000000003E-2</v>
          </cell>
          <cell r="AG29">
            <v>1.25</v>
          </cell>
          <cell r="AH29">
            <v>0.13</v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</row>
        <row r="30">
          <cell r="C30" t="str">
            <v>5081.2</v>
          </cell>
          <cell r="D30" t="str">
            <v>5081|A|Radliniec|218 c|R|V|9218/5|0|PO1D/00040644/0</v>
          </cell>
          <cell r="E30">
            <v>5081</v>
          </cell>
          <cell r="F30">
            <v>2</v>
          </cell>
          <cell r="G30" t="str">
            <v>Bojko Teresa</v>
          </cell>
          <cell r="H30" t="str">
            <v xml:space="preserve">Wolica Kozia 47        </v>
          </cell>
          <cell r="I30" t="str">
            <v>63-040 Nowe Miasto</v>
          </cell>
          <cell r="J30" t="str">
            <v>Nowe Miasto</v>
          </cell>
          <cell r="K30" t="str">
            <v>22</v>
          </cell>
          <cell r="L30" t="str">
            <v>Radliniec</v>
          </cell>
          <cell r="M30" t="str">
            <v>218 c</v>
          </cell>
          <cell r="N30" t="str">
            <v/>
          </cell>
          <cell r="O30">
            <v>3.2000000000000001E-2</v>
          </cell>
          <cell r="P30" t="str">
            <v>R</v>
          </cell>
          <cell r="Q30" t="str">
            <v>V</v>
          </cell>
          <cell r="R30" t="str">
            <v>A</v>
          </cell>
          <cell r="T30" t="str">
            <v>30-25-032</v>
          </cell>
          <cell r="U30" t="str">
            <v>N.Miasto</v>
          </cell>
          <cell r="V30" t="str">
            <v>30-25-032-0020</v>
          </cell>
          <cell r="W30" t="str">
            <v>Wolica Kozia</v>
          </cell>
          <cell r="X30" t="str">
            <v>9218/5</v>
          </cell>
          <cell r="Y30" t="str">
            <v>PO1D/00040644/0</v>
          </cell>
          <cell r="Z30">
            <v>2</v>
          </cell>
          <cell r="AA30">
            <v>0</v>
          </cell>
          <cell r="AB30">
            <v>0</v>
          </cell>
          <cell r="AC30">
            <v>1</v>
          </cell>
          <cell r="AD30">
            <v>0.35</v>
          </cell>
          <cell r="AE30">
            <v>1.12E-2</v>
          </cell>
          <cell r="AG30">
            <v>1.25</v>
          </cell>
          <cell r="AH30">
            <v>0.04</v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</row>
        <row r="31">
          <cell r="C31" t="str">
            <v>586.1</v>
          </cell>
          <cell r="D31" t="str">
            <v>586|A|Lubonieczek|134 h|R|V|9134|0|PO1D/00044700/9</v>
          </cell>
          <cell r="E31">
            <v>586</v>
          </cell>
          <cell r="F31">
            <v>1</v>
          </cell>
          <cell r="G31" t="str">
            <v>Czerniejewski Jacek</v>
          </cell>
          <cell r="H31" t="str">
            <v>ul. Podgórna 6</v>
          </cell>
          <cell r="I31" t="str">
            <v>63-023 Sulęcinek</v>
          </cell>
          <cell r="J31" t="str">
            <v>Krzykosy</v>
          </cell>
          <cell r="K31" t="str">
            <v>18</v>
          </cell>
          <cell r="L31" t="str">
            <v>Lubonieczek</v>
          </cell>
          <cell r="M31" t="str">
            <v>134 h</v>
          </cell>
          <cell r="N31" t="str">
            <v/>
          </cell>
          <cell r="O31">
            <v>0.9</v>
          </cell>
          <cell r="P31" t="str">
            <v>R</v>
          </cell>
          <cell r="Q31" t="str">
            <v>V</v>
          </cell>
          <cell r="R31" t="str">
            <v>A</v>
          </cell>
          <cell r="T31" t="str">
            <v>30-25-022</v>
          </cell>
          <cell r="U31" t="str">
            <v>Krzykosy</v>
          </cell>
          <cell r="V31" t="str">
            <v>30-25-022-0010</v>
          </cell>
          <cell r="W31" t="str">
            <v>Sulęcinek</v>
          </cell>
          <cell r="X31" t="str">
            <v>9134</v>
          </cell>
          <cell r="Y31" t="str">
            <v>PO1D/00044700/9</v>
          </cell>
          <cell r="Z31">
            <v>6</v>
          </cell>
          <cell r="AA31">
            <v>0</v>
          </cell>
          <cell r="AB31">
            <v>0</v>
          </cell>
          <cell r="AC31">
            <v>2</v>
          </cell>
          <cell r="AD31">
            <v>0.3</v>
          </cell>
          <cell r="AE31">
            <v>0.27</v>
          </cell>
          <cell r="AG31">
            <v>1.25</v>
          </cell>
          <cell r="AH31">
            <v>1.1299999999999999</v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</row>
        <row r="32">
          <cell r="C32" t="str">
            <v>586.2</v>
          </cell>
          <cell r="D32" t="str">
            <v>586|A|Lubonieczek|162 w|PS|V|9162/5|0|PO1D/00042929/6</v>
          </cell>
          <cell r="E32">
            <v>586</v>
          </cell>
          <cell r="F32">
            <v>2</v>
          </cell>
          <cell r="G32" t="str">
            <v>Czerniejewski Jacek</v>
          </cell>
          <cell r="H32" t="str">
            <v>ul. Podgórna 6</v>
          </cell>
          <cell r="I32" t="str">
            <v>63-023 Sulęcinek</v>
          </cell>
          <cell r="J32" t="str">
            <v>Krzykosy</v>
          </cell>
          <cell r="K32" t="str">
            <v>18</v>
          </cell>
          <cell r="L32" t="str">
            <v>Lubonieczek</v>
          </cell>
          <cell r="M32" t="str">
            <v>162 w</v>
          </cell>
          <cell r="N32" t="str">
            <v/>
          </cell>
          <cell r="O32">
            <v>0.78</v>
          </cell>
          <cell r="P32" t="str">
            <v>PS</v>
          </cell>
          <cell r="Q32" t="str">
            <v>V</v>
          </cell>
          <cell r="R32" t="str">
            <v>A</v>
          </cell>
          <cell r="T32" t="str">
            <v>30-25-052</v>
          </cell>
          <cell r="U32" t="str">
            <v>Zaniemyśl</v>
          </cell>
          <cell r="V32" t="str">
            <v>30-25-052-0003</v>
          </cell>
          <cell r="W32" t="str">
            <v>Czarnotki</v>
          </cell>
          <cell r="X32" t="str">
            <v>9162/5</v>
          </cell>
          <cell r="Y32" t="str">
            <v>PO1D/00042929/6</v>
          </cell>
          <cell r="Z32">
            <v>4</v>
          </cell>
          <cell r="AA32">
            <v>0</v>
          </cell>
          <cell r="AB32">
            <v>0</v>
          </cell>
          <cell r="AC32">
            <v>1</v>
          </cell>
          <cell r="AD32">
            <v>0.2</v>
          </cell>
          <cell r="AE32">
            <v>0.156</v>
          </cell>
          <cell r="AG32">
            <v>0.625</v>
          </cell>
          <cell r="AH32">
            <v>0.49</v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</row>
        <row r="33">
          <cell r="C33" t="str">
            <v>586.3</v>
          </cell>
          <cell r="D33" t="str">
            <v>586|A|Lubonieczek|166 c|PS|V|9166/1|0|PO1D/00041594/1</v>
          </cell>
          <cell r="E33">
            <v>586</v>
          </cell>
          <cell r="F33">
            <v>3</v>
          </cell>
          <cell r="G33" t="str">
            <v>Czerniejewski Jacek</v>
          </cell>
          <cell r="H33" t="str">
            <v>ul. Podgórna 6</v>
          </cell>
          <cell r="I33" t="str">
            <v>63-023 Sulęcinek</v>
          </cell>
          <cell r="J33" t="str">
            <v>Krzykosy</v>
          </cell>
          <cell r="K33" t="str">
            <v>18</v>
          </cell>
          <cell r="L33" t="str">
            <v>Lubonieczek</v>
          </cell>
          <cell r="M33" t="str">
            <v>166 c</v>
          </cell>
          <cell r="N33" t="str">
            <v/>
          </cell>
          <cell r="O33">
            <v>1.46</v>
          </cell>
          <cell r="P33" t="str">
            <v>PS</v>
          </cell>
          <cell r="Q33" t="str">
            <v>V</v>
          </cell>
          <cell r="R33" t="str">
            <v>A</v>
          </cell>
          <cell r="T33" t="str">
            <v>30-25-052</v>
          </cell>
          <cell r="U33" t="str">
            <v>Zaniemyśl</v>
          </cell>
          <cell r="V33" t="str">
            <v>30-25-052-0006</v>
          </cell>
          <cell r="W33" t="str">
            <v>Kępa Wielka</v>
          </cell>
          <cell r="X33" t="str">
            <v>9166/1</v>
          </cell>
          <cell r="Y33" t="str">
            <v>PO1D/00041594/1</v>
          </cell>
          <cell r="Z33">
            <v>2</v>
          </cell>
          <cell r="AA33">
            <v>0</v>
          </cell>
          <cell r="AB33">
            <v>0</v>
          </cell>
          <cell r="AC33">
            <v>1</v>
          </cell>
          <cell r="AD33">
            <v>0.2</v>
          </cell>
          <cell r="AE33">
            <v>0.29199999999999998</v>
          </cell>
          <cell r="AG33">
            <v>0.625</v>
          </cell>
          <cell r="AH33">
            <v>0.91</v>
          </cell>
          <cell r="AI33" t="str">
            <v/>
          </cell>
          <cell r="AJ33" t="str">
            <v/>
          </cell>
          <cell r="AK33" t="str">
            <v/>
          </cell>
          <cell r="AL33" t="str">
            <v/>
          </cell>
        </row>
        <row r="34">
          <cell r="C34" t="str">
            <v>586.4</v>
          </cell>
          <cell r="D34" t="str">
            <v>586|A|Brzozowiec|125 g|R|VI|9125|0|PO1D/00042956/4</v>
          </cell>
          <cell r="E34">
            <v>586</v>
          </cell>
          <cell r="F34">
            <v>4</v>
          </cell>
          <cell r="G34" t="str">
            <v>Czerniejewski Jacek</v>
          </cell>
          <cell r="H34" t="str">
            <v>ul. Podgórna 6</v>
          </cell>
          <cell r="I34" t="str">
            <v>63-023 Sulęcinek</v>
          </cell>
          <cell r="J34" t="str">
            <v>Krzykosy</v>
          </cell>
          <cell r="K34" t="str">
            <v>19</v>
          </cell>
          <cell r="L34" t="str">
            <v>Brzozowiec</v>
          </cell>
          <cell r="M34" t="str">
            <v>125 g</v>
          </cell>
          <cell r="N34" t="str">
            <v/>
          </cell>
          <cell r="O34">
            <v>1.1000000000000001</v>
          </cell>
          <cell r="P34" t="str">
            <v>R</v>
          </cell>
          <cell r="Q34" t="str">
            <v>VI</v>
          </cell>
          <cell r="R34" t="str">
            <v>A</v>
          </cell>
          <cell r="T34" t="str">
            <v>30-25-022</v>
          </cell>
          <cell r="U34" t="str">
            <v>Krzykosy</v>
          </cell>
          <cell r="V34" t="str">
            <v>30-25-022-0006</v>
          </cell>
          <cell r="W34" t="str">
            <v>Murzynowo Leśne</v>
          </cell>
          <cell r="X34" t="str">
            <v>9125</v>
          </cell>
          <cell r="Y34" t="str">
            <v>PO1D/00042956/4</v>
          </cell>
          <cell r="Z34">
            <v>3</v>
          </cell>
          <cell r="AA34">
            <v>0</v>
          </cell>
          <cell r="AB34">
            <v>0</v>
          </cell>
          <cell r="AC34">
            <v>2</v>
          </cell>
          <cell r="AD34">
            <v>0.15</v>
          </cell>
          <cell r="AE34">
            <v>0.16500000000000001</v>
          </cell>
          <cell r="AG34">
            <v>1</v>
          </cell>
          <cell r="AH34">
            <v>1.1000000000000001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</row>
        <row r="35">
          <cell r="C35" t="str">
            <v>587.1</v>
          </cell>
          <cell r="D35" t="str">
            <v>587|A|Boguszyn|279 n|R|V|9279/2|0|KZ1J/00030205/3</v>
          </cell>
          <cell r="E35">
            <v>587</v>
          </cell>
          <cell r="F35">
            <v>1</v>
          </cell>
          <cell r="G35" t="str">
            <v>Daszczyk Tomasz</v>
          </cell>
          <cell r="H35" t="str">
            <v xml:space="preserve">Świętomierz 15A </v>
          </cell>
          <cell r="I35" t="str">
            <v>63-040 Nowe Miasto</v>
          </cell>
          <cell r="J35" t="str">
            <v>Nowe Miasto</v>
          </cell>
          <cell r="K35" t="str">
            <v>16</v>
          </cell>
          <cell r="L35" t="str">
            <v>Boguszyn</v>
          </cell>
          <cell r="M35" t="str">
            <v>279 n</v>
          </cell>
          <cell r="N35" t="str">
            <v/>
          </cell>
          <cell r="O35">
            <v>1.1200000000000001</v>
          </cell>
          <cell r="P35" t="str">
            <v>R</v>
          </cell>
          <cell r="Q35" t="str">
            <v>V</v>
          </cell>
          <cell r="R35" t="str">
            <v>A</v>
          </cell>
          <cell r="T35" t="str">
            <v>30-06-025</v>
          </cell>
          <cell r="U35" t="str">
            <v>Jarocin</v>
          </cell>
          <cell r="V35" t="str">
            <v>30-06-025-0009</v>
          </cell>
          <cell r="W35" t="str">
            <v>Osiek</v>
          </cell>
          <cell r="X35" t="str">
            <v>9279/2</v>
          </cell>
          <cell r="Y35" t="str">
            <v>KZ1J/00030205/3</v>
          </cell>
          <cell r="Z35">
            <v>1</v>
          </cell>
          <cell r="AA35">
            <v>0</v>
          </cell>
          <cell r="AB35">
            <v>0</v>
          </cell>
          <cell r="AC35">
            <v>1</v>
          </cell>
          <cell r="AD35">
            <v>0.35</v>
          </cell>
          <cell r="AE35">
            <v>0.39200000000000002</v>
          </cell>
          <cell r="AG35">
            <v>1.25</v>
          </cell>
          <cell r="AH35">
            <v>1.4000000000000001</v>
          </cell>
          <cell r="AI35" t="str">
            <v/>
          </cell>
          <cell r="AJ35" t="str">
            <v/>
          </cell>
          <cell r="AK35" t="str">
            <v/>
          </cell>
          <cell r="AL35" t="str">
            <v/>
          </cell>
        </row>
        <row r="36">
          <cell r="C36" t="str">
            <v>587.2</v>
          </cell>
          <cell r="D36" t="str">
            <v>587|A|Boguszyn|279 o|R|V|9279/2|0|KZ1J/00030205/3</v>
          </cell>
          <cell r="E36">
            <v>587</v>
          </cell>
          <cell r="F36">
            <v>2</v>
          </cell>
          <cell r="G36" t="str">
            <v>Daszczyk Tomasz</v>
          </cell>
          <cell r="H36" t="str">
            <v xml:space="preserve">Świętomierz 15A </v>
          </cell>
          <cell r="I36" t="str">
            <v>63-040 Nowe Miasto</v>
          </cell>
          <cell r="J36" t="str">
            <v>Nowe Miasto</v>
          </cell>
          <cell r="K36" t="str">
            <v>16</v>
          </cell>
          <cell r="L36" t="str">
            <v>Boguszyn</v>
          </cell>
          <cell r="M36" t="str">
            <v>279 o</v>
          </cell>
          <cell r="N36" t="str">
            <v/>
          </cell>
          <cell r="O36">
            <v>0.55000000000000004</v>
          </cell>
          <cell r="P36" t="str">
            <v>R</v>
          </cell>
          <cell r="Q36" t="str">
            <v>V</v>
          </cell>
          <cell r="R36" t="str">
            <v>A</v>
          </cell>
          <cell r="T36" t="str">
            <v>30-06-025</v>
          </cell>
          <cell r="U36" t="str">
            <v>Jarocin</v>
          </cell>
          <cell r="V36" t="str">
            <v>30-06-025-0009</v>
          </cell>
          <cell r="W36" t="str">
            <v>Osiek</v>
          </cell>
          <cell r="X36" t="str">
            <v>9279/2</v>
          </cell>
          <cell r="Y36" t="str">
            <v>KZ1J/00030205/3</v>
          </cell>
          <cell r="Z36">
            <v>1</v>
          </cell>
          <cell r="AA36">
            <v>0</v>
          </cell>
          <cell r="AB36">
            <v>0</v>
          </cell>
          <cell r="AC36">
            <v>1</v>
          </cell>
          <cell r="AD36">
            <v>0.35</v>
          </cell>
          <cell r="AE36">
            <v>0.1925</v>
          </cell>
          <cell r="AG36">
            <v>1.25</v>
          </cell>
          <cell r="AH36">
            <v>0.69</v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</row>
        <row r="37">
          <cell r="C37" t="str">
            <v>587.3</v>
          </cell>
          <cell r="D37" t="str">
            <v>587|A|Cielcza|170 b|R|VI|9170/4|0|KZ1J/00030205/3</v>
          </cell>
          <cell r="E37">
            <v>587</v>
          </cell>
          <cell r="F37">
            <v>3</v>
          </cell>
          <cell r="G37" t="str">
            <v>Daszczyk Tomasz</v>
          </cell>
          <cell r="H37" t="str">
            <v xml:space="preserve">Świętomierz 15A </v>
          </cell>
          <cell r="I37" t="str">
            <v>63-040 Nowe Miasto</v>
          </cell>
          <cell r="J37" t="str">
            <v>Nowe Miasto</v>
          </cell>
          <cell r="K37" t="str">
            <v>08</v>
          </cell>
          <cell r="L37" t="str">
            <v>Cielcza</v>
          </cell>
          <cell r="M37" t="str">
            <v>170 b</v>
          </cell>
          <cell r="N37" t="str">
            <v/>
          </cell>
          <cell r="O37">
            <v>0.04</v>
          </cell>
          <cell r="P37" t="str">
            <v>R</v>
          </cell>
          <cell r="Q37" t="str">
            <v>VI</v>
          </cell>
          <cell r="R37" t="str">
            <v>A</v>
          </cell>
          <cell r="T37" t="str">
            <v>30-06-025</v>
          </cell>
          <cell r="U37" t="str">
            <v>Jarocin</v>
          </cell>
          <cell r="V37" t="str">
            <v>30-06-025-0009</v>
          </cell>
          <cell r="W37" t="str">
            <v>Osiek</v>
          </cell>
          <cell r="X37" t="str">
            <v>9170/4</v>
          </cell>
          <cell r="Y37" t="str">
            <v>KZ1J/00030205/3</v>
          </cell>
          <cell r="Z37">
            <v>2</v>
          </cell>
          <cell r="AA37">
            <v>0</v>
          </cell>
          <cell r="AB37">
            <v>0</v>
          </cell>
          <cell r="AC37">
            <v>1</v>
          </cell>
          <cell r="AD37">
            <v>0.2</v>
          </cell>
          <cell r="AE37">
            <v>8.0000000000000002E-3</v>
          </cell>
          <cell r="AG37">
            <v>1</v>
          </cell>
          <cell r="AH37">
            <v>0.04</v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</row>
        <row r="38">
          <cell r="C38" t="str">
            <v>587.4</v>
          </cell>
          <cell r="D38" t="str">
            <v>587|A|Cielcza|170 c|R|V|9170/4|0|KZ1J/00030205/3</v>
          </cell>
          <cell r="E38">
            <v>587</v>
          </cell>
          <cell r="F38">
            <v>4</v>
          </cell>
          <cell r="G38" t="str">
            <v>Daszczyk Tomasz</v>
          </cell>
          <cell r="H38" t="str">
            <v xml:space="preserve">Świętomierz 15A </v>
          </cell>
          <cell r="I38" t="str">
            <v>63-040 Nowe Miasto</v>
          </cell>
          <cell r="J38" t="str">
            <v>Nowe Miasto</v>
          </cell>
          <cell r="K38" t="str">
            <v>08</v>
          </cell>
          <cell r="L38" t="str">
            <v>Cielcza</v>
          </cell>
          <cell r="M38" t="str">
            <v>170 c</v>
          </cell>
          <cell r="N38" t="str">
            <v/>
          </cell>
          <cell r="O38">
            <v>0.25</v>
          </cell>
          <cell r="P38" t="str">
            <v>R</v>
          </cell>
          <cell r="Q38" t="str">
            <v>V</v>
          </cell>
          <cell r="R38" t="str">
            <v>A</v>
          </cell>
          <cell r="T38" t="str">
            <v>30-06-025</v>
          </cell>
          <cell r="U38" t="str">
            <v>Jarocin</v>
          </cell>
          <cell r="V38" t="str">
            <v>30-06-025-0009</v>
          </cell>
          <cell r="W38" t="str">
            <v>Osiek</v>
          </cell>
          <cell r="X38" t="str">
            <v>9170/4</v>
          </cell>
          <cell r="Y38" t="str">
            <v>KZ1J/00030205/3</v>
          </cell>
          <cell r="Z38">
            <v>2</v>
          </cell>
          <cell r="AA38">
            <v>0</v>
          </cell>
          <cell r="AB38">
            <v>0</v>
          </cell>
          <cell r="AC38">
            <v>1</v>
          </cell>
          <cell r="AD38">
            <v>0.35</v>
          </cell>
          <cell r="AE38">
            <v>8.7499999999999994E-2</v>
          </cell>
          <cell r="AG38">
            <v>1.25</v>
          </cell>
          <cell r="AH38">
            <v>0.31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</row>
        <row r="39">
          <cell r="C39" t="str">
            <v>3896.1</v>
          </cell>
          <cell r="D39" t="str">
            <v>3896|A|Czeszewo|167 a|PS|VI|602/5|0|PO1F/00031430/3</v>
          </cell>
          <cell r="E39">
            <v>3896</v>
          </cell>
          <cell r="F39">
            <v>1</v>
          </cell>
          <cell r="G39" t="str">
            <v>Dobroczyński Marek</v>
          </cell>
          <cell r="H39" t="str">
            <v>ul. Polna 4</v>
          </cell>
          <cell r="I39" t="str">
            <v>62-322 Orzechowo</v>
          </cell>
          <cell r="J39" t="str">
            <v>Miłosław</v>
          </cell>
          <cell r="K39" t="str">
            <v>02</v>
          </cell>
          <cell r="L39" t="str">
            <v>Czeszewo</v>
          </cell>
          <cell r="M39" t="str">
            <v>167 a</v>
          </cell>
          <cell r="N39" t="str">
            <v/>
          </cell>
          <cell r="O39">
            <v>1.0374000000000001</v>
          </cell>
          <cell r="P39" t="str">
            <v>PS</v>
          </cell>
          <cell r="Q39" t="str">
            <v>VI</v>
          </cell>
          <cell r="R39" t="str">
            <v>A</v>
          </cell>
          <cell r="T39" t="str">
            <v>30-30-025</v>
          </cell>
          <cell r="U39" t="str">
            <v>Miłosław</v>
          </cell>
          <cell r="V39" t="str">
            <v>30-30-025-0006</v>
          </cell>
          <cell r="W39" t="str">
            <v>Czeszewo</v>
          </cell>
          <cell r="X39" t="str">
            <v>602/5</v>
          </cell>
          <cell r="Y39" t="str">
            <v>PO1F/00031430/3</v>
          </cell>
          <cell r="Z39">
            <v>8</v>
          </cell>
          <cell r="AA39">
            <v>0</v>
          </cell>
          <cell r="AB39">
            <v>0</v>
          </cell>
          <cell r="AC39">
            <v>1</v>
          </cell>
          <cell r="AD39">
            <v>0.15</v>
          </cell>
          <cell r="AE39">
            <v>0.15559999999999999</v>
          </cell>
          <cell r="AG39">
            <v>0.5</v>
          </cell>
          <cell r="AH39">
            <v>0.52</v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</row>
        <row r="40">
          <cell r="C40" t="str">
            <v>3896.2</v>
          </cell>
          <cell r="D40" t="str">
            <v>3896|A|Czeszewo|167 h|PS|VI|602/5|0|PO1F/00031430/3</v>
          </cell>
          <cell r="E40">
            <v>3896</v>
          </cell>
          <cell r="F40">
            <v>2</v>
          </cell>
          <cell r="G40" t="str">
            <v>Dobroczyński Marek</v>
          </cell>
          <cell r="H40" t="str">
            <v>ul. Polna 4</v>
          </cell>
          <cell r="I40" t="str">
            <v>62-322 Orzechowo</v>
          </cell>
          <cell r="J40" t="str">
            <v>Miłosław</v>
          </cell>
          <cell r="K40" t="str">
            <v>02</v>
          </cell>
          <cell r="L40" t="str">
            <v>Czeszewo</v>
          </cell>
          <cell r="M40" t="str">
            <v>167 h</v>
          </cell>
          <cell r="N40" t="str">
            <v/>
          </cell>
          <cell r="O40">
            <v>1.28</v>
          </cell>
          <cell r="P40" t="str">
            <v>PS</v>
          </cell>
          <cell r="Q40" t="str">
            <v>VI</v>
          </cell>
          <cell r="R40" t="str">
            <v>A</v>
          </cell>
          <cell r="T40" t="str">
            <v>30-30-025</v>
          </cell>
          <cell r="U40" t="str">
            <v>Miłosław</v>
          </cell>
          <cell r="V40" t="str">
            <v>30-30-025-0006</v>
          </cell>
          <cell r="W40" t="str">
            <v>Czeszewo</v>
          </cell>
          <cell r="X40" t="str">
            <v>602/5</v>
          </cell>
          <cell r="Y40" t="str">
            <v>PO1F/00031430/3</v>
          </cell>
          <cell r="Z40">
            <v>8</v>
          </cell>
          <cell r="AA40">
            <v>0</v>
          </cell>
          <cell r="AB40">
            <v>0</v>
          </cell>
          <cell r="AC40">
            <v>1</v>
          </cell>
          <cell r="AD40">
            <v>0.15</v>
          </cell>
          <cell r="AE40">
            <v>0.192</v>
          </cell>
          <cell r="AG40">
            <v>0.5</v>
          </cell>
          <cell r="AH40">
            <v>0.64</v>
          </cell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</row>
        <row r="41">
          <cell r="C41" t="str">
            <v>3896.3</v>
          </cell>
          <cell r="D41" t="str">
            <v>3896|A|Czeszewo|196 b|Ł|III|7196|0|KZ1J/00029705/8</v>
          </cell>
          <cell r="E41">
            <v>3896</v>
          </cell>
          <cell r="F41">
            <v>3</v>
          </cell>
          <cell r="G41" t="str">
            <v>Dobroczyński Marek</v>
          </cell>
          <cell r="H41" t="str">
            <v>ul. Polna 4</v>
          </cell>
          <cell r="I41" t="str">
            <v>62-322 Orzechowo</v>
          </cell>
          <cell r="J41" t="str">
            <v>Miłosław</v>
          </cell>
          <cell r="K41" t="str">
            <v>02</v>
          </cell>
          <cell r="L41" t="str">
            <v>Czeszewo</v>
          </cell>
          <cell r="M41" t="str">
            <v>196 b</v>
          </cell>
          <cell r="N41" t="str">
            <v/>
          </cell>
          <cell r="O41">
            <v>0.8</v>
          </cell>
          <cell r="P41" t="str">
            <v>Ł</v>
          </cell>
          <cell r="Q41" t="str">
            <v>III</v>
          </cell>
          <cell r="R41" t="str">
            <v>A</v>
          </cell>
          <cell r="S41" t="str">
            <v>Jednokrotne koszenie po 15 czerwca lub dwa pokosy z pozostawianiem fragmentów nieskoszonych. Usuwanie biomasy nie później niż 2 tygodnie po pokosie. Nie stosowanie podsiewania traw. Wszystkie działania ochronne wykonywać w ścisłej konsultacji z Nadleśnictwem.</v>
          </cell>
          <cell r="T41" t="str">
            <v>30-06-045</v>
          </cell>
          <cell r="U41" t="str">
            <v>Żerków</v>
          </cell>
          <cell r="V41" t="str">
            <v>30-06-045-0007</v>
          </cell>
          <cell r="W41" t="str">
            <v>Lgów</v>
          </cell>
          <cell r="X41" t="str">
            <v>7196</v>
          </cell>
          <cell r="Y41" t="str">
            <v>KZ1J/00029705/8</v>
          </cell>
          <cell r="Z41">
            <v>1</v>
          </cell>
          <cell r="AA41">
            <v>0</v>
          </cell>
          <cell r="AB41">
            <v>0</v>
          </cell>
          <cell r="AC41">
            <v>1</v>
          </cell>
          <cell r="AD41">
            <v>1.25</v>
          </cell>
          <cell r="AE41">
            <v>1</v>
          </cell>
          <cell r="AG41">
            <v>1.75</v>
          </cell>
          <cell r="AH41">
            <v>1.4000000000000001</v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</row>
        <row r="42">
          <cell r="C42" t="str">
            <v>3896.4</v>
          </cell>
          <cell r="D42" t="str">
            <v>3896|A|Czeszewo|197A k|PS|V|9197/1|0|PO1D/00035144/7</v>
          </cell>
          <cell r="E42">
            <v>3896</v>
          </cell>
          <cell r="F42">
            <v>4</v>
          </cell>
          <cell r="G42" t="str">
            <v>Dobroczyński Marek</v>
          </cell>
          <cell r="H42" t="str">
            <v>ul. Polna 4</v>
          </cell>
          <cell r="I42" t="str">
            <v>62-322 Orzechowo</v>
          </cell>
          <cell r="J42" t="str">
            <v>Miłosław</v>
          </cell>
          <cell r="K42" t="str">
            <v>02</v>
          </cell>
          <cell r="L42" t="str">
            <v>Czeszewo</v>
          </cell>
          <cell r="M42" t="str">
            <v>197A k</v>
          </cell>
          <cell r="N42" t="str">
            <v/>
          </cell>
          <cell r="O42">
            <v>5.53</v>
          </cell>
          <cell r="P42" t="str">
            <v>PS</v>
          </cell>
          <cell r="Q42" t="str">
            <v>V</v>
          </cell>
          <cell r="R42" t="str">
            <v>A</v>
          </cell>
          <cell r="T42" t="str">
            <v>30-25-032</v>
          </cell>
          <cell r="U42" t="str">
            <v>N.Miasto</v>
          </cell>
          <cell r="V42" t="str">
            <v>30-25-032-0007</v>
          </cell>
          <cell r="W42" t="str">
            <v>Dębno</v>
          </cell>
          <cell r="X42" t="str">
            <v>9197/1</v>
          </cell>
          <cell r="Y42" t="str">
            <v>PO1D/00035144/7</v>
          </cell>
          <cell r="Z42">
            <v>1</v>
          </cell>
          <cell r="AA42">
            <v>0</v>
          </cell>
          <cell r="AB42">
            <v>0</v>
          </cell>
          <cell r="AC42">
            <v>1</v>
          </cell>
          <cell r="AD42">
            <v>0.2</v>
          </cell>
          <cell r="AE42">
            <v>1.1060000000000001</v>
          </cell>
          <cell r="AG42">
            <v>0.625</v>
          </cell>
          <cell r="AH42">
            <v>3.46</v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</row>
        <row r="43">
          <cell r="C43" t="str">
            <v>592.1</v>
          </cell>
          <cell r="D43" t="str">
            <v>592|A|Radliniec|201 a|R|IVB|9201/3|0|PO1D/00035144/7</v>
          </cell>
          <cell r="E43">
            <v>592</v>
          </cell>
          <cell r="F43">
            <v>1</v>
          </cell>
          <cell r="G43" t="str">
            <v>Dutkowiak Zofia</v>
          </cell>
          <cell r="H43" t="str">
            <v>Dębno 24</v>
          </cell>
          <cell r="I43" t="str">
            <v>63-040 Nowe Miasto</v>
          </cell>
          <cell r="J43" t="str">
            <v>Nowe Miasto</v>
          </cell>
          <cell r="K43" t="str">
            <v>22</v>
          </cell>
          <cell r="L43" t="str">
            <v>Radliniec</v>
          </cell>
          <cell r="M43" t="str">
            <v>201 a</v>
          </cell>
          <cell r="N43" t="str">
            <v/>
          </cell>
          <cell r="O43">
            <v>0.95</v>
          </cell>
          <cell r="P43" t="str">
            <v>R</v>
          </cell>
          <cell r="Q43" t="str">
            <v>IVB</v>
          </cell>
          <cell r="R43" t="str">
            <v>A</v>
          </cell>
          <cell r="T43" t="str">
            <v>30-25-032</v>
          </cell>
          <cell r="U43" t="str">
            <v>N.Miasto</v>
          </cell>
          <cell r="V43" t="str">
            <v>30-25-032-0007</v>
          </cell>
          <cell r="W43" t="str">
            <v>Dębno</v>
          </cell>
          <cell r="X43" t="str">
            <v>9201/3</v>
          </cell>
          <cell r="Y43" t="str">
            <v>PO1D/00035144/7</v>
          </cell>
          <cell r="Z43">
            <v>1</v>
          </cell>
          <cell r="AA43">
            <v>0</v>
          </cell>
          <cell r="AB43">
            <v>0</v>
          </cell>
          <cell r="AC43">
            <v>1</v>
          </cell>
          <cell r="AD43">
            <v>0.8</v>
          </cell>
          <cell r="AE43">
            <v>0.76</v>
          </cell>
          <cell r="AG43">
            <v>1.5</v>
          </cell>
          <cell r="AH43">
            <v>1.43</v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</row>
        <row r="44">
          <cell r="C44" t="str">
            <v>592.2</v>
          </cell>
          <cell r="D44" t="str">
            <v>592|A|Radliniec|201 b|R|V|9201/3|0|PO1D/00035144/7</v>
          </cell>
          <cell r="E44">
            <v>592</v>
          </cell>
          <cell r="F44">
            <v>2</v>
          </cell>
          <cell r="G44" t="str">
            <v>Dutkowiak Zofia</v>
          </cell>
          <cell r="H44" t="str">
            <v>Dębno 24</v>
          </cell>
          <cell r="I44" t="str">
            <v>63-040 Nowe Miasto</v>
          </cell>
          <cell r="J44" t="str">
            <v>Nowe Miasto</v>
          </cell>
          <cell r="K44" t="str">
            <v>22</v>
          </cell>
          <cell r="L44" t="str">
            <v>Radliniec</v>
          </cell>
          <cell r="M44" t="str">
            <v>201 b</v>
          </cell>
          <cell r="N44" t="str">
            <v/>
          </cell>
          <cell r="O44">
            <v>0.22</v>
          </cell>
          <cell r="P44" t="str">
            <v>R</v>
          </cell>
          <cell r="Q44" t="str">
            <v>V</v>
          </cell>
          <cell r="R44" t="str">
            <v>A</v>
          </cell>
          <cell r="T44" t="str">
            <v>30-25-032</v>
          </cell>
          <cell r="U44" t="str">
            <v>N.Miasto</v>
          </cell>
          <cell r="V44" t="str">
            <v>30-25-032-0007</v>
          </cell>
          <cell r="W44" t="str">
            <v>Dębno</v>
          </cell>
          <cell r="X44" t="str">
            <v>9201/3</v>
          </cell>
          <cell r="Y44" t="str">
            <v>PO1D/00035144/7</v>
          </cell>
          <cell r="Z44">
            <v>1</v>
          </cell>
          <cell r="AA44">
            <v>0</v>
          </cell>
          <cell r="AB44">
            <v>0</v>
          </cell>
          <cell r="AC44">
            <v>1</v>
          </cell>
          <cell r="AD44">
            <v>0.35</v>
          </cell>
          <cell r="AE44">
            <v>7.6999999999999999E-2</v>
          </cell>
          <cell r="AG44">
            <v>1.25</v>
          </cell>
          <cell r="AH44">
            <v>0.28000000000000003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</row>
        <row r="45">
          <cell r="C45" t="str">
            <v>592.3</v>
          </cell>
          <cell r="D45" t="str">
            <v>592|A|Radliniec|201 c|R|V|9201/8|0|PO1D/00021869/4 NAWROCCY</v>
          </cell>
          <cell r="E45">
            <v>592</v>
          </cell>
          <cell r="F45">
            <v>3</v>
          </cell>
          <cell r="G45" t="str">
            <v>Dutkowiak Zofia</v>
          </cell>
          <cell r="H45" t="str">
            <v>Dębno 24</v>
          </cell>
          <cell r="I45" t="str">
            <v>63-040 Nowe Miasto</v>
          </cell>
          <cell r="J45" t="str">
            <v>Nowe Miasto</v>
          </cell>
          <cell r="K45" t="str">
            <v>22</v>
          </cell>
          <cell r="L45" t="str">
            <v>Radliniec</v>
          </cell>
          <cell r="M45" t="str">
            <v>201 c</v>
          </cell>
          <cell r="N45" t="str">
            <v/>
          </cell>
          <cell r="O45">
            <v>0.16309999999999999</v>
          </cell>
          <cell r="P45" t="str">
            <v>R</v>
          </cell>
          <cell r="Q45" t="str">
            <v>V</v>
          </cell>
          <cell r="R45" t="str">
            <v>A</v>
          </cell>
          <cell r="T45" t="str">
            <v>30-25-032</v>
          </cell>
          <cell r="U45" t="str">
            <v>N.Miasto</v>
          </cell>
          <cell r="V45" t="str">
            <v>30-25-032-0007</v>
          </cell>
          <cell r="W45" t="str">
            <v>Dębno</v>
          </cell>
          <cell r="X45" t="str">
            <v>9201/8</v>
          </cell>
          <cell r="Y45" t="str">
            <v>PO1D/00021869/4 NAWROCCY</v>
          </cell>
          <cell r="Z45">
            <v>1</v>
          </cell>
          <cell r="AA45">
            <v>0</v>
          </cell>
          <cell r="AB45">
            <v>0</v>
          </cell>
          <cell r="AC45">
            <v>1</v>
          </cell>
          <cell r="AD45">
            <v>0.35</v>
          </cell>
          <cell r="AE45">
            <v>5.7099999999999998E-2</v>
          </cell>
          <cell r="AG45">
            <v>1.25</v>
          </cell>
          <cell r="AH45">
            <v>0.2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</row>
        <row r="46">
          <cell r="C46" t="str">
            <v>596.1</v>
          </cell>
          <cell r="D46" t="str">
            <v>596|A|Tumidaj|150 i|R|IVA|8150/6|0|KZ1J/00026539/2</v>
          </cell>
          <cell r="E46">
            <v>596</v>
          </cell>
          <cell r="F46">
            <v>1</v>
          </cell>
          <cell r="G46" t="str">
            <v>Filipiak Andrzej</v>
          </cell>
          <cell r="H46" t="str">
            <v>Długa 57 Łuszczanów</v>
          </cell>
          <cell r="I46" t="str">
            <v>63-200 Jarocin</v>
          </cell>
          <cell r="J46" t="str">
            <v>Jarocin</v>
          </cell>
          <cell r="K46" t="str">
            <v>14</v>
          </cell>
          <cell r="L46" t="str">
            <v>Tumidaj</v>
          </cell>
          <cell r="M46" t="str">
            <v>150 i</v>
          </cell>
          <cell r="N46" t="str">
            <v/>
          </cell>
          <cell r="O46">
            <v>0.21</v>
          </cell>
          <cell r="P46" t="str">
            <v>R</v>
          </cell>
          <cell r="Q46" t="str">
            <v>IVA</v>
          </cell>
          <cell r="R46" t="str">
            <v>A</v>
          </cell>
          <cell r="T46" t="str">
            <v>30-06-025</v>
          </cell>
          <cell r="U46" t="str">
            <v>Jarocin</v>
          </cell>
          <cell r="V46" t="str">
            <v>30-06-025-0020</v>
          </cell>
          <cell r="W46" t="str">
            <v>Witaszyczki</v>
          </cell>
          <cell r="X46" t="str">
            <v>8150/6</v>
          </cell>
          <cell r="Y46" t="str">
            <v>KZ1J/00026539/2</v>
          </cell>
          <cell r="Z46">
            <v>2</v>
          </cell>
          <cell r="AA46">
            <v>0</v>
          </cell>
          <cell r="AB46">
            <v>0</v>
          </cell>
          <cell r="AC46">
            <v>1</v>
          </cell>
          <cell r="AD46">
            <v>1.1000000000000001</v>
          </cell>
          <cell r="AE46">
            <v>0.23100000000000001</v>
          </cell>
          <cell r="AG46">
            <v>1.5</v>
          </cell>
          <cell r="AH46">
            <v>0.32</v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</row>
        <row r="47">
          <cell r="C47" t="str">
            <v>597.1</v>
          </cell>
          <cell r="D47" t="str">
            <v>597|A|Sarnice|113 c|PS|IV|646|0|PO1F/00031430/3</v>
          </cell>
          <cell r="E47">
            <v>597</v>
          </cell>
          <cell r="F47">
            <v>1</v>
          </cell>
          <cell r="G47" t="str">
            <v>Filipiak Wiktor</v>
          </cell>
          <cell r="H47" t="str">
            <v>L-ctwo Sarnice</v>
          </cell>
          <cell r="I47" t="str">
            <v>62-320 Miłosław</v>
          </cell>
          <cell r="J47" t="str">
            <v>Miłosław</v>
          </cell>
          <cell r="K47" t="str">
            <v>04</v>
          </cell>
          <cell r="L47" t="str">
            <v>Sarnice</v>
          </cell>
          <cell r="M47" t="str">
            <v>113 c</v>
          </cell>
          <cell r="N47" t="str">
            <v/>
          </cell>
          <cell r="O47">
            <v>0.17</v>
          </cell>
          <cell r="P47" t="str">
            <v>PS</v>
          </cell>
          <cell r="Q47" t="str">
            <v>IV</v>
          </cell>
          <cell r="R47" t="str">
            <v>A</v>
          </cell>
          <cell r="T47" t="str">
            <v>30-30-025</v>
          </cell>
          <cell r="U47" t="str">
            <v>Miłosław</v>
          </cell>
          <cell r="V47" t="str">
            <v>30-30-025-0006</v>
          </cell>
          <cell r="W47" t="str">
            <v>Czeszewo</v>
          </cell>
          <cell r="X47" t="str">
            <v>646</v>
          </cell>
          <cell r="Y47" t="str">
            <v>PO1F/00031430/3</v>
          </cell>
          <cell r="Z47">
            <v>10</v>
          </cell>
          <cell r="AA47">
            <v>0</v>
          </cell>
          <cell r="AB47">
            <v>0</v>
          </cell>
          <cell r="AC47">
            <v>1</v>
          </cell>
          <cell r="AD47">
            <v>0.75</v>
          </cell>
          <cell r="AE47">
            <v>0.1275</v>
          </cell>
          <cell r="AG47">
            <v>0.75</v>
          </cell>
          <cell r="AH47">
            <v>0.13</v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</row>
        <row r="48">
          <cell r="C48" t="str">
            <v>597.2</v>
          </cell>
          <cell r="D48" t="str">
            <v>597|A|Sarnice|39 l|R|V|147|0|PO1F/00031425/5</v>
          </cell>
          <cell r="E48">
            <v>597</v>
          </cell>
          <cell r="F48">
            <v>2</v>
          </cell>
          <cell r="G48" t="str">
            <v>Filipiak Wiktor</v>
          </cell>
          <cell r="H48" t="str">
            <v>L-ctwo Sarnice</v>
          </cell>
          <cell r="I48" t="str">
            <v>62-320 Miłosław</v>
          </cell>
          <cell r="J48" t="str">
            <v>Miłosław</v>
          </cell>
          <cell r="K48" t="str">
            <v>04</v>
          </cell>
          <cell r="L48" t="str">
            <v>Sarnice</v>
          </cell>
          <cell r="M48" t="str">
            <v>39 l</v>
          </cell>
          <cell r="N48" t="str">
            <v/>
          </cell>
          <cell r="O48">
            <v>2</v>
          </cell>
          <cell r="P48" t="str">
            <v>R</v>
          </cell>
          <cell r="Q48" t="str">
            <v>V</v>
          </cell>
          <cell r="R48" t="str">
            <v>A</v>
          </cell>
          <cell r="T48" t="str">
            <v>30-30-025</v>
          </cell>
          <cell r="U48" t="str">
            <v>Miłosław</v>
          </cell>
          <cell r="V48" t="str">
            <v>30-30-025-0009</v>
          </cell>
          <cell r="W48" t="str">
            <v>Kozubiec</v>
          </cell>
          <cell r="X48" t="str">
            <v>147</v>
          </cell>
          <cell r="Y48" t="str">
            <v>PO1F/00031425/5</v>
          </cell>
          <cell r="Z48">
            <v>2</v>
          </cell>
          <cell r="AA48">
            <v>0</v>
          </cell>
          <cell r="AB48">
            <v>0</v>
          </cell>
          <cell r="AC48">
            <v>1</v>
          </cell>
          <cell r="AD48">
            <v>0.35</v>
          </cell>
          <cell r="AE48">
            <v>0.7</v>
          </cell>
          <cell r="AG48">
            <v>1.25</v>
          </cell>
          <cell r="AH48">
            <v>2.5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</row>
        <row r="49">
          <cell r="C49" t="str">
            <v>607.1</v>
          </cell>
          <cell r="D49" t="str">
            <v>607|A|Boguszyn|323 a|R|VI|9323/7|0|PO1M/00010301/4</v>
          </cell>
          <cell r="E49">
            <v>607</v>
          </cell>
          <cell r="F49">
            <v>1</v>
          </cell>
          <cell r="G49" t="str">
            <v>Gogolewski Stanisław</v>
          </cell>
          <cell r="H49" t="str">
            <v>Świączyń 1</v>
          </cell>
          <cell r="I49" t="str">
            <v>63-130 Książ</v>
          </cell>
          <cell r="J49" t="str">
            <v>Książ</v>
          </cell>
          <cell r="K49" t="str">
            <v>16</v>
          </cell>
          <cell r="L49" t="str">
            <v>Boguszyn</v>
          </cell>
          <cell r="M49" t="str">
            <v>323 a</v>
          </cell>
          <cell r="N49" t="str">
            <v/>
          </cell>
          <cell r="O49">
            <v>0.56169999999999998</v>
          </cell>
          <cell r="P49" t="str">
            <v>R</v>
          </cell>
          <cell r="Q49" t="str">
            <v>VI</v>
          </cell>
          <cell r="R49" t="str">
            <v>A</v>
          </cell>
          <cell r="T49" t="str">
            <v>30-26-035</v>
          </cell>
          <cell r="U49" t="str">
            <v>Książ</v>
          </cell>
          <cell r="V49" t="str">
            <v>30-26-035-0014</v>
          </cell>
          <cell r="W49" t="str">
            <v>Świączyń</v>
          </cell>
          <cell r="X49" t="str">
            <v>9323/7</v>
          </cell>
          <cell r="Y49" t="str">
            <v>PO1M/00010301/4</v>
          </cell>
          <cell r="Z49">
            <v>4</v>
          </cell>
          <cell r="AA49">
            <v>0</v>
          </cell>
          <cell r="AB49">
            <v>0</v>
          </cell>
          <cell r="AC49">
            <v>1</v>
          </cell>
          <cell r="AD49">
            <v>0.2</v>
          </cell>
          <cell r="AE49">
            <v>0.1123</v>
          </cell>
          <cell r="AG49">
            <v>1</v>
          </cell>
          <cell r="AH49">
            <v>0.56000000000000005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</row>
        <row r="50">
          <cell r="C50" t="str">
            <v>598.1</v>
          </cell>
          <cell r="D50" t="str">
            <v>598|A|Rozmarynów|214 b|R|IIIA|7214/3|0|KZ1J/00029736/4</v>
          </cell>
          <cell r="E50">
            <v>598</v>
          </cell>
          <cell r="F50">
            <v>1</v>
          </cell>
          <cell r="G50" t="str">
            <v>Gola Jacek</v>
          </cell>
          <cell r="H50" t="str">
            <v>ul. Kościelna 16</v>
          </cell>
          <cell r="I50" t="str">
            <v>63-210 Żerków</v>
          </cell>
          <cell r="J50" t="str">
            <v>Żerków</v>
          </cell>
          <cell r="K50" t="str">
            <v>03</v>
          </cell>
          <cell r="L50" t="str">
            <v>Rozmarynów</v>
          </cell>
          <cell r="M50" t="str">
            <v>214 b</v>
          </cell>
          <cell r="N50" t="str">
            <v/>
          </cell>
          <cell r="O50">
            <v>4.0000000000000001E-3</v>
          </cell>
          <cell r="P50" t="str">
            <v>R</v>
          </cell>
          <cell r="Q50" t="str">
            <v>IIIA</v>
          </cell>
          <cell r="R50" t="str">
            <v>A</v>
          </cell>
          <cell r="T50" t="str">
            <v>30-06-045</v>
          </cell>
          <cell r="U50" t="str">
            <v>Żerków</v>
          </cell>
          <cell r="V50" t="str">
            <v>30-06-045-0001</v>
          </cell>
          <cell r="W50" t="str">
            <v>Antonin</v>
          </cell>
          <cell r="X50" t="str">
            <v>7214/3</v>
          </cell>
          <cell r="Y50" t="str">
            <v>KZ1J/00029736/4</v>
          </cell>
          <cell r="Z50">
            <v>2</v>
          </cell>
          <cell r="AA50">
            <v>0</v>
          </cell>
          <cell r="AB50">
            <v>0</v>
          </cell>
          <cell r="AC50">
            <v>1</v>
          </cell>
          <cell r="AD50">
            <v>1.65</v>
          </cell>
          <cell r="AE50">
            <v>6.6E-3</v>
          </cell>
          <cell r="AG50">
            <v>1.75</v>
          </cell>
          <cell r="AH50">
            <v>0.01</v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</row>
        <row r="51">
          <cell r="C51" t="str">
            <v>598.2</v>
          </cell>
          <cell r="D51" t="str">
            <v>598|A|Rozmarynów|214 c|R|IIIA|7214/4|0|KZ1J/00029736/4</v>
          </cell>
          <cell r="E51">
            <v>598</v>
          </cell>
          <cell r="F51">
            <v>2</v>
          </cell>
          <cell r="G51" t="str">
            <v>Gola Jacek</v>
          </cell>
          <cell r="H51" t="str">
            <v>ul. Kościelna 16</v>
          </cell>
          <cell r="I51" t="str">
            <v>63-210 Żerków</v>
          </cell>
          <cell r="J51" t="str">
            <v>Żerków</v>
          </cell>
          <cell r="K51" t="str">
            <v>03</v>
          </cell>
          <cell r="L51" t="str">
            <v>Rozmarynów</v>
          </cell>
          <cell r="M51" t="str">
            <v>214 c</v>
          </cell>
          <cell r="N51" t="str">
            <v/>
          </cell>
          <cell r="O51">
            <v>4.4999999999999998E-2</v>
          </cell>
          <cell r="P51" t="str">
            <v>R</v>
          </cell>
          <cell r="Q51" t="str">
            <v>IIIA</v>
          </cell>
          <cell r="R51" t="str">
            <v>A</v>
          </cell>
          <cell r="T51" t="str">
            <v>30-06-045</v>
          </cell>
          <cell r="U51" t="str">
            <v>Żerków</v>
          </cell>
          <cell r="V51" t="str">
            <v>30-06-045-0001</v>
          </cell>
          <cell r="W51" t="str">
            <v>Antonin</v>
          </cell>
          <cell r="X51" t="str">
            <v>7214/4</v>
          </cell>
          <cell r="Y51" t="str">
            <v>KZ1J/00029736/4</v>
          </cell>
          <cell r="Z51">
            <v>2</v>
          </cell>
          <cell r="AA51">
            <v>0</v>
          </cell>
          <cell r="AB51">
            <v>0</v>
          </cell>
          <cell r="AC51">
            <v>1</v>
          </cell>
          <cell r="AD51">
            <v>1.65</v>
          </cell>
          <cell r="AE51">
            <v>7.4300000000000005E-2</v>
          </cell>
          <cell r="AG51">
            <v>1.75</v>
          </cell>
          <cell r="AH51">
            <v>0.08</v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</row>
        <row r="52">
          <cell r="C52" t="str">
            <v>598.3</v>
          </cell>
          <cell r="D52" t="str">
            <v>598|A|Rozmarynów|214 d|R|II|7214/4|0|KZ1J/00029736/4</v>
          </cell>
          <cell r="E52">
            <v>598</v>
          </cell>
          <cell r="F52">
            <v>3</v>
          </cell>
          <cell r="G52" t="str">
            <v>Gola Jacek</v>
          </cell>
          <cell r="H52" t="str">
            <v>ul. Kościelna 16</v>
          </cell>
          <cell r="I52" t="str">
            <v>63-210 Żerków</v>
          </cell>
          <cell r="J52" t="str">
            <v>Żerków</v>
          </cell>
          <cell r="K52" t="str">
            <v>03</v>
          </cell>
          <cell r="L52" t="str">
            <v>Rozmarynów</v>
          </cell>
          <cell r="M52" t="str">
            <v>214 d</v>
          </cell>
          <cell r="N52" t="str">
            <v/>
          </cell>
          <cell r="O52">
            <v>0.51</v>
          </cell>
          <cell r="P52" t="str">
            <v>R</v>
          </cell>
          <cell r="Q52" t="str">
            <v>II</v>
          </cell>
          <cell r="R52" t="str">
            <v>A</v>
          </cell>
          <cell r="T52" t="str">
            <v>30-06-045</v>
          </cell>
          <cell r="U52" t="str">
            <v>Żerków</v>
          </cell>
          <cell r="V52" t="str">
            <v>30-06-045-0001</v>
          </cell>
          <cell r="W52" t="str">
            <v>Antonin</v>
          </cell>
          <cell r="X52" t="str">
            <v>7214/4</v>
          </cell>
          <cell r="Y52" t="str">
            <v>KZ1J/00029736/4</v>
          </cell>
          <cell r="Z52">
            <v>2</v>
          </cell>
          <cell r="AA52">
            <v>0</v>
          </cell>
          <cell r="AB52">
            <v>0</v>
          </cell>
          <cell r="AC52">
            <v>1</v>
          </cell>
          <cell r="AD52">
            <v>1.8</v>
          </cell>
          <cell r="AE52">
            <v>0.91800000000000004</v>
          </cell>
          <cell r="AG52">
            <v>2</v>
          </cell>
          <cell r="AH52">
            <v>1.02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</row>
        <row r="53">
          <cell r="C53" t="str">
            <v>1254.1</v>
          </cell>
          <cell r="D53" t="str">
            <v>1254|A|Czeszewo|174 r|R|V|7174/2|0|KZ1J/00029735/7</v>
          </cell>
          <cell r="E53">
            <v>1254</v>
          </cell>
          <cell r="F53">
            <v>1</v>
          </cell>
          <cell r="G53" t="str">
            <v>Górna Józefa</v>
          </cell>
          <cell r="H53" t="str">
            <v>Gąsiorów 7</v>
          </cell>
          <cell r="I53" t="str">
            <v>63-210 Żerków</v>
          </cell>
          <cell r="J53" t="str">
            <v>Żerków</v>
          </cell>
          <cell r="K53" t="str">
            <v>02</v>
          </cell>
          <cell r="L53" t="str">
            <v>Czeszewo</v>
          </cell>
          <cell r="M53" t="str">
            <v>174 r</v>
          </cell>
          <cell r="N53" t="str">
            <v/>
          </cell>
          <cell r="O53">
            <v>0.92100000000000004</v>
          </cell>
          <cell r="P53" t="str">
            <v>R</v>
          </cell>
          <cell r="Q53" t="str">
            <v>V</v>
          </cell>
          <cell r="R53" t="str">
            <v>A</v>
          </cell>
          <cell r="T53" t="str">
            <v>30-06-045</v>
          </cell>
          <cell r="U53" t="str">
            <v>Żerków</v>
          </cell>
          <cell r="V53" t="str">
            <v>30-06-045-0017</v>
          </cell>
          <cell r="W53" t="str">
            <v>Śmiełów</v>
          </cell>
          <cell r="X53" t="str">
            <v>7174/2</v>
          </cell>
          <cell r="Y53" t="str">
            <v>KZ1J/00029735/7</v>
          </cell>
          <cell r="Z53">
            <v>1</v>
          </cell>
          <cell r="AA53">
            <v>0</v>
          </cell>
          <cell r="AB53">
            <v>0</v>
          </cell>
          <cell r="AC53">
            <v>1</v>
          </cell>
          <cell r="AD53">
            <v>0.35</v>
          </cell>
          <cell r="AE53">
            <v>0.32240000000000002</v>
          </cell>
          <cell r="AG53">
            <v>1.25</v>
          </cell>
          <cell r="AH53">
            <v>1.1499999999999999</v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</row>
        <row r="54">
          <cell r="C54" t="str">
            <v>1254.2</v>
          </cell>
          <cell r="D54" t="str">
            <v>1254|A|Czeszewo|174 s|R|IVB|7174/2|0|KZ1J/00029735/7</v>
          </cell>
          <cell r="E54">
            <v>1254</v>
          </cell>
          <cell r="F54">
            <v>2</v>
          </cell>
          <cell r="G54" t="str">
            <v>Górna Józefa</v>
          </cell>
          <cell r="H54" t="str">
            <v>Gąsiorów 7</v>
          </cell>
          <cell r="I54" t="str">
            <v>63-210 Żerków</v>
          </cell>
          <cell r="J54" t="str">
            <v>Żerków</v>
          </cell>
          <cell r="K54" t="str">
            <v>02</v>
          </cell>
          <cell r="L54" t="str">
            <v>Czeszewo</v>
          </cell>
          <cell r="M54" t="str">
            <v>174 s</v>
          </cell>
          <cell r="N54" t="str">
            <v/>
          </cell>
          <cell r="O54">
            <v>0.35099999999999998</v>
          </cell>
          <cell r="P54" t="str">
            <v>R</v>
          </cell>
          <cell r="Q54" t="str">
            <v>IVB</v>
          </cell>
          <cell r="R54" t="str">
            <v>A</v>
          </cell>
          <cell r="T54" t="str">
            <v>30-06-045</v>
          </cell>
          <cell r="U54" t="str">
            <v>Żerków</v>
          </cell>
          <cell r="V54" t="str">
            <v>30-06-045-0017</v>
          </cell>
          <cell r="W54" t="str">
            <v>Śmiełów</v>
          </cell>
          <cell r="X54" t="str">
            <v>7174/2</v>
          </cell>
          <cell r="Y54" t="str">
            <v>KZ1J/00029735/7</v>
          </cell>
          <cell r="Z54">
            <v>1</v>
          </cell>
          <cell r="AA54">
            <v>0</v>
          </cell>
          <cell r="AB54">
            <v>0</v>
          </cell>
          <cell r="AC54">
            <v>1</v>
          </cell>
          <cell r="AD54">
            <v>0.8</v>
          </cell>
          <cell r="AE54">
            <v>0.28079999999999999</v>
          </cell>
          <cell r="AG54">
            <v>1.5</v>
          </cell>
          <cell r="AH54">
            <v>0.53</v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</row>
        <row r="55">
          <cell r="C55" t="str">
            <v>3935.1</v>
          </cell>
          <cell r="D55" t="str">
            <v>3935|A|Cielcza|164 a|R|V|8164/7|0|KZ1J/00026538/5</v>
          </cell>
          <cell r="E55">
            <v>3935</v>
          </cell>
          <cell r="F55">
            <v>1</v>
          </cell>
          <cell r="G55" t="str">
            <v>Grygiel Michał</v>
          </cell>
          <cell r="H55" t="str">
            <v>Cielcza ul.Poznańska 1</v>
          </cell>
          <cell r="I55" t="str">
            <v>63-200 Jarocin</v>
          </cell>
          <cell r="J55" t="str">
            <v>Jarocin</v>
          </cell>
          <cell r="K55" t="str">
            <v>08</v>
          </cell>
          <cell r="L55" t="str">
            <v>Cielcza</v>
          </cell>
          <cell r="M55" t="str">
            <v>164 a</v>
          </cell>
          <cell r="N55" t="str">
            <v/>
          </cell>
          <cell r="O55">
            <v>0.18</v>
          </cell>
          <cell r="P55" t="str">
            <v>R</v>
          </cell>
          <cell r="Q55" t="str">
            <v>V</v>
          </cell>
          <cell r="R55" t="str">
            <v>A</v>
          </cell>
          <cell r="T55" t="str">
            <v>30-06-025</v>
          </cell>
          <cell r="U55" t="str">
            <v>Jarocin</v>
          </cell>
          <cell r="V55" t="str">
            <v>30-06-025-0003</v>
          </cell>
          <cell r="W55" t="str">
            <v>Cielcza</v>
          </cell>
          <cell r="X55" t="str">
            <v>8164/7</v>
          </cell>
          <cell r="Y55" t="str">
            <v>KZ1J/00026538/5</v>
          </cell>
          <cell r="Z55">
            <v>2</v>
          </cell>
          <cell r="AA55">
            <v>0</v>
          </cell>
          <cell r="AB55">
            <v>0</v>
          </cell>
          <cell r="AC55">
            <v>1</v>
          </cell>
          <cell r="AD55">
            <v>0.35</v>
          </cell>
          <cell r="AE55">
            <v>6.3E-2</v>
          </cell>
          <cell r="AG55">
            <v>1.25</v>
          </cell>
          <cell r="AH55">
            <v>0.23</v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</row>
        <row r="56">
          <cell r="C56" t="str">
            <v>3935.2</v>
          </cell>
          <cell r="D56" t="str">
            <v>3935|A|Tarce|26 c|Ł|IV|8026/1|0|KZ1J/00026792/3</v>
          </cell>
          <cell r="E56">
            <v>3935</v>
          </cell>
          <cell r="F56">
            <v>2</v>
          </cell>
          <cell r="G56" t="str">
            <v>Grygiel Michał</v>
          </cell>
          <cell r="H56" t="str">
            <v>Cielcza ul.Poznańska 1</v>
          </cell>
          <cell r="I56" t="str">
            <v>63-200 Jarocin</v>
          </cell>
          <cell r="J56" t="str">
            <v>Jarocin</v>
          </cell>
          <cell r="K56" t="str">
            <v>13</v>
          </cell>
          <cell r="L56" t="str">
            <v>Tarce</v>
          </cell>
          <cell r="M56" t="str">
            <v>26 c</v>
          </cell>
          <cell r="N56" t="str">
            <v/>
          </cell>
          <cell r="O56">
            <v>0.57999999999999996</v>
          </cell>
          <cell r="P56" t="str">
            <v>Ł</v>
          </cell>
          <cell r="Q56" t="str">
            <v>IV</v>
          </cell>
          <cell r="R56" t="str">
            <v>A</v>
          </cell>
          <cell r="T56" t="str">
            <v>30-06-025</v>
          </cell>
          <cell r="U56" t="str">
            <v>Jarocin</v>
          </cell>
          <cell r="V56" t="str">
            <v>30-06-025-0016</v>
          </cell>
          <cell r="W56" t="str">
            <v>Tarce</v>
          </cell>
          <cell r="X56" t="str">
            <v>8026/1</v>
          </cell>
          <cell r="Y56" t="str">
            <v>KZ1J/00026792/3</v>
          </cell>
          <cell r="Z56">
            <v>2</v>
          </cell>
          <cell r="AA56">
            <v>0</v>
          </cell>
          <cell r="AB56">
            <v>0</v>
          </cell>
          <cell r="AC56">
            <v>1</v>
          </cell>
          <cell r="AD56">
            <v>0.75</v>
          </cell>
          <cell r="AE56">
            <v>0.435</v>
          </cell>
          <cell r="AG56">
            <v>1.5</v>
          </cell>
          <cell r="AH56">
            <v>0.86999999999999988</v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</row>
        <row r="57">
          <cell r="C57" t="str">
            <v>3935.3</v>
          </cell>
          <cell r="D57" t="str">
            <v>3935|A|Tumidaj|84 f|R|VI|8084/1|0|KZ1J/00028746/0</v>
          </cell>
          <cell r="E57">
            <v>3935</v>
          </cell>
          <cell r="F57">
            <v>3</v>
          </cell>
          <cell r="G57" t="str">
            <v>Grygiel Michał</v>
          </cell>
          <cell r="H57" t="str">
            <v>Cielcza ul.Poznańska 1</v>
          </cell>
          <cell r="I57" t="str">
            <v>63-200 Jarocin</v>
          </cell>
          <cell r="J57" t="str">
            <v>Jarocin</v>
          </cell>
          <cell r="K57" t="str">
            <v>14</v>
          </cell>
          <cell r="L57" t="str">
            <v>Tumidaj</v>
          </cell>
          <cell r="M57" t="str">
            <v>84 f</v>
          </cell>
          <cell r="N57" t="str">
            <v/>
          </cell>
          <cell r="O57">
            <v>0.9</v>
          </cell>
          <cell r="P57" t="str">
            <v>R</v>
          </cell>
          <cell r="Q57" t="str">
            <v>VI</v>
          </cell>
          <cell r="R57" t="str">
            <v>A</v>
          </cell>
          <cell r="T57" t="str">
            <v>30-06-032</v>
          </cell>
          <cell r="U57" t="str">
            <v>Kotlin</v>
          </cell>
          <cell r="V57" t="str">
            <v>30-06-032-0009</v>
          </cell>
          <cell r="W57" t="str">
            <v>Wola Książęca</v>
          </cell>
          <cell r="X57" t="str">
            <v>8084/1</v>
          </cell>
          <cell r="Y57" t="str">
            <v>KZ1J/00028746/0</v>
          </cell>
          <cell r="Z57">
            <v>1</v>
          </cell>
          <cell r="AA57">
            <v>0</v>
          </cell>
          <cell r="AB57">
            <v>0</v>
          </cell>
          <cell r="AC57">
            <v>2</v>
          </cell>
          <cell r="AD57">
            <v>0.15</v>
          </cell>
          <cell r="AE57">
            <v>0.13500000000000001</v>
          </cell>
          <cell r="AG57">
            <v>1</v>
          </cell>
          <cell r="AH57">
            <v>0.9</v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</row>
        <row r="58">
          <cell r="C58" t="str">
            <v>3935.4</v>
          </cell>
          <cell r="D58" t="str">
            <v>3935|A|Tumidaj|86 b|R|VI|8086/3|0|KZ1J/00028746/0</v>
          </cell>
          <cell r="E58">
            <v>3935</v>
          </cell>
          <cell r="F58">
            <v>4</v>
          </cell>
          <cell r="G58" t="str">
            <v>Grygiel Michał</v>
          </cell>
          <cell r="H58" t="str">
            <v>Cielcza ul.Poznańska 1</v>
          </cell>
          <cell r="I58" t="str">
            <v>63-200 Jarocin</v>
          </cell>
          <cell r="J58" t="str">
            <v>Jarocin</v>
          </cell>
          <cell r="K58" t="str">
            <v>14</v>
          </cell>
          <cell r="L58" t="str">
            <v>Tumidaj</v>
          </cell>
          <cell r="M58" t="str">
            <v>86 b</v>
          </cell>
          <cell r="N58" t="str">
            <v/>
          </cell>
          <cell r="O58">
            <v>9.3100000000000002E-2</v>
          </cell>
          <cell r="P58" t="str">
            <v>R</v>
          </cell>
          <cell r="Q58" t="str">
            <v>VI</v>
          </cell>
          <cell r="R58" t="str">
            <v>A</v>
          </cell>
          <cell r="T58" t="str">
            <v>30-06-032</v>
          </cell>
          <cell r="U58" t="str">
            <v>Kotlin</v>
          </cell>
          <cell r="V58" t="str">
            <v>30-06-032-0009</v>
          </cell>
          <cell r="W58" t="str">
            <v>Wola Książęca</v>
          </cell>
          <cell r="X58" t="str">
            <v>8086/3</v>
          </cell>
          <cell r="Y58" t="str">
            <v>KZ1J/00028746/0</v>
          </cell>
          <cell r="Z58">
            <v>1</v>
          </cell>
          <cell r="AA58">
            <v>0</v>
          </cell>
          <cell r="AB58">
            <v>0</v>
          </cell>
          <cell r="AC58">
            <v>2</v>
          </cell>
          <cell r="AD58">
            <v>0.15</v>
          </cell>
          <cell r="AE58">
            <v>1.4E-2</v>
          </cell>
          <cell r="AG58">
            <v>1</v>
          </cell>
          <cell r="AH58">
            <v>0.09</v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</row>
        <row r="59">
          <cell r="C59" t="str">
            <v>599.1</v>
          </cell>
          <cell r="D59" t="str">
            <v>599|A|Rozmarynów|206A j|R|VI|9206/1|0|PO1D/00035144/7</v>
          </cell>
          <cell r="E59">
            <v>599</v>
          </cell>
          <cell r="F59">
            <v>1</v>
          </cell>
          <cell r="G59" t="str">
            <v>Grzebyszak Zdzisław</v>
          </cell>
          <cell r="H59" t="str">
            <v>ul.Ceglana 5</v>
          </cell>
          <cell r="I59" t="str">
            <v>63-210 Żerków</v>
          </cell>
          <cell r="J59" t="str">
            <v>Żerków</v>
          </cell>
          <cell r="K59" t="str">
            <v>03</v>
          </cell>
          <cell r="L59" t="str">
            <v>Rozmarynów</v>
          </cell>
          <cell r="M59" t="str">
            <v>206A j</v>
          </cell>
          <cell r="N59" t="str">
            <v/>
          </cell>
          <cell r="O59">
            <v>2</v>
          </cell>
          <cell r="P59" t="str">
            <v>R</v>
          </cell>
          <cell r="Q59" t="str">
            <v>VI</v>
          </cell>
          <cell r="R59" t="str">
            <v>A</v>
          </cell>
          <cell r="T59" t="str">
            <v>30-25-032</v>
          </cell>
          <cell r="U59" t="str">
            <v>N.Miasto</v>
          </cell>
          <cell r="V59" t="str">
            <v>30-25-032-0007</v>
          </cell>
          <cell r="W59" t="str">
            <v>Dębno</v>
          </cell>
          <cell r="X59" t="str">
            <v>9206/1</v>
          </cell>
          <cell r="Y59" t="str">
            <v>PO1D/00035144/7</v>
          </cell>
          <cell r="Z59">
            <v>3</v>
          </cell>
          <cell r="AA59">
            <v>0</v>
          </cell>
          <cell r="AB59">
            <v>0</v>
          </cell>
          <cell r="AC59">
            <v>1</v>
          </cell>
          <cell r="AD59">
            <v>0.2</v>
          </cell>
          <cell r="AE59">
            <v>0.4</v>
          </cell>
          <cell r="AG59">
            <v>1</v>
          </cell>
          <cell r="AH59">
            <v>2</v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</row>
        <row r="60">
          <cell r="C60" t="str">
            <v>600.1</v>
          </cell>
          <cell r="D60" t="str">
            <v>600|A|Góra|236 a|R|V|8236/4|0|KZ1J/00026537/8</v>
          </cell>
          <cell r="E60">
            <v>600</v>
          </cell>
          <cell r="F60">
            <v>1</v>
          </cell>
          <cell r="G60" t="str">
            <v>Grzesiek Edward</v>
          </cell>
          <cell r="H60" t="str">
            <v>Warciana 4 Jarocin</v>
          </cell>
          <cell r="I60" t="str">
            <v>63-200 Jarocin</v>
          </cell>
          <cell r="J60" t="str">
            <v>Jarocin</v>
          </cell>
          <cell r="K60" t="str">
            <v>09</v>
          </cell>
          <cell r="L60" t="str">
            <v>Góra</v>
          </cell>
          <cell r="M60" t="str">
            <v>236 a</v>
          </cell>
          <cell r="N60" t="str">
            <v/>
          </cell>
          <cell r="O60">
            <v>0.2147</v>
          </cell>
          <cell r="P60" t="str">
            <v>R</v>
          </cell>
          <cell r="Q60" t="str">
            <v>V</v>
          </cell>
          <cell r="R60" t="str">
            <v>A</v>
          </cell>
          <cell r="T60" t="str">
            <v>30-06-024</v>
          </cell>
          <cell r="U60" t="str">
            <v>Jarocin</v>
          </cell>
          <cell r="V60" t="str">
            <v>30-06-024-0002</v>
          </cell>
          <cell r="W60" t="str">
            <v>Bogusław-Ługi</v>
          </cell>
          <cell r="X60" t="str">
            <v>8236/4</v>
          </cell>
          <cell r="Y60" t="str">
            <v>KZ1J/00026537/8</v>
          </cell>
          <cell r="Z60">
            <v>15</v>
          </cell>
          <cell r="AA60">
            <v>0</v>
          </cell>
          <cell r="AB60">
            <v>0</v>
          </cell>
          <cell r="AC60">
            <v>1</v>
          </cell>
          <cell r="AD60">
            <v>0.35</v>
          </cell>
          <cell r="AE60">
            <v>7.51E-2</v>
          </cell>
          <cell r="AG60">
            <v>1.25</v>
          </cell>
          <cell r="AH60">
            <v>0.27</v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</row>
        <row r="61">
          <cell r="C61" t="str">
            <v>614.1</v>
          </cell>
          <cell r="D61" t="str">
            <v>614|A|Rozmarynów|214 b|R|IIIA|7214/3|0|KZ1J/00029736/4</v>
          </cell>
          <cell r="E61">
            <v>614</v>
          </cell>
          <cell r="F61">
            <v>1</v>
          </cell>
          <cell r="G61" t="str">
            <v>Idczak  Sławomir</v>
          </cell>
          <cell r="H61" t="str">
            <v>Żółków 40D</v>
          </cell>
          <cell r="I61" t="str">
            <v>63-210 Żerków</v>
          </cell>
          <cell r="J61" t="str">
            <v>Żerków</v>
          </cell>
          <cell r="K61" t="str">
            <v>03</v>
          </cell>
          <cell r="L61" t="str">
            <v>Rozmarynów</v>
          </cell>
          <cell r="M61" t="str">
            <v>214 b</v>
          </cell>
          <cell r="N61" t="str">
            <v/>
          </cell>
          <cell r="O61">
            <v>0.60599999999999998</v>
          </cell>
          <cell r="P61" t="str">
            <v>R</v>
          </cell>
          <cell r="Q61" t="str">
            <v>IIIA</v>
          </cell>
          <cell r="R61" t="str">
            <v>A</v>
          </cell>
          <cell r="T61" t="str">
            <v>30-06-045</v>
          </cell>
          <cell r="U61" t="str">
            <v>Żerków</v>
          </cell>
          <cell r="V61" t="str">
            <v>30-06-045-0001</v>
          </cell>
          <cell r="W61" t="str">
            <v>Antonin</v>
          </cell>
          <cell r="X61" t="str">
            <v>7214/3</v>
          </cell>
          <cell r="Y61" t="str">
            <v>KZ1J/00029736/4</v>
          </cell>
          <cell r="Z61">
            <v>2</v>
          </cell>
          <cell r="AA61">
            <v>0</v>
          </cell>
          <cell r="AB61">
            <v>0</v>
          </cell>
          <cell r="AC61">
            <v>1</v>
          </cell>
          <cell r="AD61">
            <v>1.65</v>
          </cell>
          <cell r="AE61">
            <v>0.99990000000000001</v>
          </cell>
          <cell r="AG61">
            <v>1.75</v>
          </cell>
          <cell r="AH61">
            <v>1.06</v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</row>
        <row r="62">
          <cell r="C62" t="str">
            <v>4981.1</v>
          </cell>
          <cell r="D62" t="str">
            <v>4981|A|Radliniec|234 h|R|IIIB|9234|0|PO1D/00040644/0</v>
          </cell>
          <cell r="E62">
            <v>4981</v>
          </cell>
          <cell r="F62">
            <v>1</v>
          </cell>
          <cell r="G62" t="str">
            <v>Janicki Bronisław</v>
          </cell>
          <cell r="H62" t="str">
            <v>ul.Poznańska 7</v>
          </cell>
          <cell r="I62" t="str">
            <v>63-040 Nowe Miasto</v>
          </cell>
          <cell r="J62" t="str">
            <v>Nowe Miasto</v>
          </cell>
          <cell r="K62" t="str">
            <v>22</v>
          </cell>
          <cell r="L62" t="str">
            <v>Radliniec</v>
          </cell>
          <cell r="M62" t="str">
            <v>234 h</v>
          </cell>
          <cell r="N62" t="str">
            <v/>
          </cell>
          <cell r="O62">
            <v>0.59850000000000003</v>
          </cell>
          <cell r="P62" t="str">
            <v>R</v>
          </cell>
          <cell r="Q62" t="str">
            <v>IIIB</v>
          </cell>
          <cell r="R62" t="str">
            <v>A</v>
          </cell>
          <cell r="T62" t="str">
            <v>30-25-032</v>
          </cell>
          <cell r="U62" t="str">
            <v>N.Miasto</v>
          </cell>
          <cell r="V62" t="str">
            <v>30-25-032-0020</v>
          </cell>
          <cell r="W62" t="str">
            <v>Wolica Kozia</v>
          </cell>
          <cell r="X62" t="str">
            <v>9234</v>
          </cell>
          <cell r="Y62" t="str">
            <v>PO1D/00040644/0</v>
          </cell>
          <cell r="Z62">
            <v>1</v>
          </cell>
          <cell r="AA62">
            <v>0</v>
          </cell>
          <cell r="AB62">
            <v>0</v>
          </cell>
          <cell r="AC62">
            <v>1</v>
          </cell>
          <cell r="AD62">
            <v>1.35</v>
          </cell>
          <cell r="AE62">
            <v>0.80800000000000005</v>
          </cell>
          <cell r="AG62">
            <v>1.75</v>
          </cell>
          <cell r="AH62">
            <v>1.05</v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</row>
        <row r="63">
          <cell r="C63" t="str">
            <v>4981.2</v>
          </cell>
          <cell r="D63" t="str">
            <v>4981|A|Radliniec|234 d|R|IVB|9234|0|PO1D/00040644/0</v>
          </cell>
          <cell r="E63">
            <v>4981</v>
          </cell>
          <cell r="F63">
            <v>2</v>
          </cell>
          <cell r="G63" t="str">
            <v>Janicki Bronisław</v>
          </cell>
          <cell r="H63" t="str">
            <v>ul.Poznańska 7</v>
          </cell>
          <cell r="I63" t="str">
            <v>63-040 Nowe Miasto</v>
          </cell>
          <cell r="J63" t="str">
            <v>Nowe Miasto</v>
          </cell>
          <cell r="K63" t="str">
            <v>22</v>
          </cell>
          <cell r="L63" t="str">
            <v>Radliniec</v>
          </cell>
          <cell r="M63" t="str">
            <v>234 d</v>
          </cell>
          <cell r="N63" t="str">
            <v/>
          </cell>
          <cell r="O63">
            <v>0.06</v>
          </cell>
          <cell r="P63" t="str">
            <v>R</v>
          </cell>
          <cell r="Q63" t="str">
            <v>IVB</v>
          </cell>
          <cell r="R63" t="str">
            <v>A</v>
          </cell>
          <cell r="T63" t="str">
            <v>30-25-032</v>
          </cell>
          <cell r="U63" t="str">
            <v>N.Miasto</v>
          </cell>
          <cell r="V63" t="str">
            <v>30-25-032-0020</v>
          </cell>
          <cell r="W63" t="str">
            <v>Wolica Kozia</v>
          </cell>
          <cell r="X63" t="str">
            <v>9234</v>
          </cell>
          <cell r="Y63" t="str">
            <v>PO1D/00040644/0</v>
          </cell>
          <cell r="Z63">
            <v>1</v>
          </cell>
          <cell r="AA63">
            <v>0</v>
          </cell>
          <cell r="AB63">
            <v>0</v>
          </cell>
          <cell r="AC63">
            <v>1</v>
          </cell>
          <cell r="AD63">
            <v>0.8</v>
          </cell>
          <cell r="AE63">
            <v>4.8000000000000001E-2</v>
          </cell>
          <cell r="AG63">
            <v>1.5</v>
          </cell>
          <cell r="AH63">
            <v>0.09</v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</row>
        <row r="64">
          <cell r="C64" t="str">
            <v>4981.3</v>
          </cell>
          <cell r="D64" t="str">
            <v>4981|A|Radliniec|234 f|R|IVA|9234|0|PO1D/00040644/0</v>
          </cell>
          <cell r="E64">
            <v>4981</v>
          </cell>
          <cell r="F64">
            <v>3</v>
          </cell>
          <cell r="G64" t="str">
            <v>Janicki Bronisław</v>
          </cell>
          <cell r="H64" t="str">
            <v>ul.Poznańska 7</v>
          </cell>
          <cell r="I64" t="str">
            <v>63-040 Nowe Miasto</v>
          </cell>
          <cell r="J64" t="str">
            <v>Nowe Miasto</v>
          </cell>
          <cell r="K64" t="str">
            <v>22</v>
          </cell>
          <cell r="L64" t="str">
            <v>Radliniec</v>
          </cell>
          <cell r="M64" t="str">
            <v>234 f</v>
          </cell>
          <cell r="N64" t="str">
            <v/>
          </cell>
          <cell r="O64">
            <v>0.16</v>
          </cell>
          <cell r="P64" t="str">
            <v>R</v>
          </cell>
          <cell r="Q64" t="str">
            <v>IVA</v>
          </cell>
          <cell r="R64" t="str">
            <v>A</v>
          </cell>
          <cell r="T64" t="str">
            <v>30-25-032</v>
          </cell>
          <cell r="U64" t="str">
            <v>N.Miasto</v>
          </cell>
          <cell r="V64" t="str">
            <v>30-25-032-0020</v>
          </cell>
          <cell r="W64" t="str">
            <v>Wolica Kozia</v>
          </cell>
          <cell r="X64" t="str">
            <v>9234</v>
          </cell>
          <cell r="Y64" t="str">
            <v>PO1D/00040644/0</v>
          </cell>
          <cell r="Z64">
            <v>1</v>
          </cell>
          <cell r="AA64">
            <v>0</v>
          </cell>
          <cell r="AB64">
            <v>0</v>
          </cell>
          <cell r="AC64">
            <v>1</v>
          </cell>
          <cell r="AD64">
            <v>1.1000000000000001</v>
          </cell>
          <cell r="AE64">
            <v>0.17599999999999999</v>
          </cell>
          <cell r="AG64">
            <v>1.5</v>
          </cell>
          <cell r="AH64">
            <v>0.24</v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</row>
        <row r="65">
          <cell r="C65" t="str">
            <v>4571.1</v>
          </cell>
          <cell r="D65" t="str">
            <v>4571|A|Boguszyn|339 c|R|V|9339|0|PO1D/00042321/4</v>
          </cell>
          <cell r="E65">
            <v>4571</v>
          </cell>
          <cell r="F65">
            <v>1</v>
          </cell>
          <cell r="G65" t="str">
            <v>Jankowiak Maria</v>
          </cell>
          <cell r="H65" t="str">
            <v>ul. Widok 100/94</v>
          </cell>
          <cell r="I65" t="str">
            <v>62-800 Kalisz</v>
          </cell>
          <cell r="J65" t="str">
            <v>Kalisz</v>
          </cell>
          <cell r="K65" t="str">
            <v>16</v>
          </cell>
          <cell r="L65" t="str">
            <v>Boguszyn</v>
          </cell>
          <cell r="M65" t="str">
            <v>339 c</v>
          </cell>
          <cell r="N65" t="str">
            <v/>
          </cell>
          <cell r="O65">
            <v>0.46</v>
          </cell>
          <cell r="P65" t="str">
            <v>R</v>
          </cell>
          <cell r="Q65" t="str">
            <v>V</v>
          </cell>
          <cell r="R65" t="str">
            <v>A</v>
          </cell>
          <cell r="T65" t="str">
            <v>30-25-032</v>
          </cell>
          <cell r="U65" t="str">
            <v>N.Miasto</v>
          </cell>
          <cell r="V65" t="str">
            <v>30-25-032-0002</v>
          </cell>
          <cell r="W65" t="str">
            <v>Boguszyn</v>
          </cell>
          <cell r="X65" t="str">
            <v>9339</v>
          </cell>
          <cell r="Y65" t="str">
            <v>PO1D/00042321/4</v>
          </cell>
          <cell r="Z65">
            <v>1</v>
          </cell>
          <cell r="AA65">
            <v>0</v>
          </cell>
          <cell r="AB65">
            <v>0</v>
          </cell>
          <cell r="AC65">
            <v>1</v>
          </cell>
          <cell r="AD65">
            <v>0.35</v>
          </cell>
          <cell r="AE65">
            <v>0.161</v>
          </cell>
          <cell r="AG65">
            <v>1.25</v>
          </cell>
          <cell r="AH65">
            <v>0.57999999999999996</v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</row>
        <row r="66">
          <cell r="C66" t="str">
            <v>4571.2</v>
          </cell>
          <cell r="D66" t="str">
            <v>4571|A|Boguszyn|339 d|R|IVA|9339|0|PO1D/00042321/4</v>
          </cell>
          <cell r="E66">
            <v>4571</v>
          </cell>
          <cell r="F66">
            <v>2</v>
          </cell>
          <cell r="G66" t="str">
            <v>Jankowiak Maria</v>
          </cell>
          <cell r="H66" t="str">
            <v>ul. Widok 100/94</v>
          </cell>
          <cell r="I66" t="str">
            <v>62-800 Kalisz</v>
          </cell>
          <cell r="J66" t="str">
            <v>Kalisz</v>
          </cell>
          <cell r="K66" t="str">
            <v>16</v>
          </cell>
          <cell r="L66" t="str">
            <v>Boguszyn</v>
          </cell>
          <cell r="M66" t="str">
            <v>339 d</v>
          </cell>
          <cell r="N66" t="str">
            <v/>
          </cell>
          <cell r="O66">
            <v>0.9</v>
          </cell>
          <cell r="P66" t="str">
            <v>R</v>
          </cell>
          <cell r="Q66" t="str">
            <v>IVA</v>
          </cell>
          <cell r="R66" t="str">
            <v>A</v>
          </cell>
          <cell r="T66" t="str">
            <v>30-25-032</v>
          </cell>
          <cell r="U66" t="str">
            <v>N.Miasto</v>
          </cell>
          <cell r="V66" t="str">
            <v>30-25-032-0002</v>
          </cell>
          <cell r="W66" t="str">
            <v>Boguszyn</v>
          </cell>
          <cell r="X66" t="str">
            <v>9339</v>
          </cell>
          <cell r="Y66" t="str">
            <v>PO1D/00042321/4</v>
          </cell>
          <cell r="Z66">
            <v>1</v>
          </cell>
          <cell r="AA66">
            <v>0</v>
          </cell>
          <cell r="AB66">
            <v>0</v>
          </cell>
          <cell r="AC66">
            <v>1</v>
          </cell>
          <cell r="AD66">
            <v>1.1000000000000001</v>
          </cell>
          <cell r="AE66">
            <v>0.99</v>
          </cell>
          <cell r="AG66">
            <v>1.5</v>
          </cell>
          <cell r="AH66">
            <v>1.35</v>
          </cell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</row>
        <row r="67">
          <cell r="C67" t="str">
            <v>4571.3</v>
          </cell>
          <cell r="D67" t="str">
            <v>4571|A|Boguszyn|340 c|S-R|V|9340|0|PO1D/00042321/4</v>
          </cell>
          <cell r="E67">
            <v>4571</v>
          </cell>
          <cell r="F67">
            <v>3</v>
          </cell>
          <cell r="G67" t="str">
            <v>Jankowiak Maria</v>
          </cell>
          <cell r="H67" t="str">
            <v>ul. Widok 100/94</v>
          </cell>
          <cell r="I67" t="str">
            <v>62-800 Kalisz</v>
          </cell>
          <cell r="J67" t="str">
            <v>Kalisz</v>
          </cell>
          <cell r="K67" t="str">
            <v>16</v>
          </cell>
          <cell r="L67" t="str">
            <v>Boguszyn</v>
          </cell>
          <cell r="M67" t="str">
            <v>340 c</v>
          </cell>
          <cell r="N67" t="str">
            <v/>
          </cell>
          <cell r="O67">
            <v>0.2</v>
          </cell>
          <cell r="P67" t="str">
            <v>S-R</v>
          </cell>
          <cell r="Q67" t="str">
            <v>V</v>
          </cell>
          <cell r="R67" t="str">
            <v>A</v>
          </cell>
          <cell r="T67" t="str">
            <v>30-25-032</v>
          </cell>
          <cell r="U67" t="str">
            <v>N.Miasto</v>
          </cell>
          <cell r="V67" t="str">
            <v>30-25-032-0002</v>
          </cell>
          <cell r="W67" t="str">
            <v>Boguszyn</v>
          </cell>
          <cell r="X67" t="str">
            <v>9340</v>
          </cell>
          <cell r="Y67" t="str">
            <v>PO1D/00042321/4</v>
          </cell>
          <cell r="Z67">
            <v>1</v>
          </cell>
          <cell r="AA67">
            <v>0</v>
          </cell>
          <cell r="AB67">
            <v>0</v>
          </cell>
          <cell r="AC67">
            <v>1</v>
          </cell>
          <cell r="AD67">
            <v>0.35</v>
          </cell>
          <cell r="AE67">
            <v>7.0000000000000007E-2</v>
          </cell>
          <cell r="AG67">
            <v>1.25</v>
          </cell>
          <cell r="AH67">
            <v>0.25</v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</row>
        <row r="68">
          <cell r="C68" t="str">
            <v>616.1</v>
          </cell>
          <cell r="D68" t="str">
            <v>616|A|Tarce|54 a|R|IIIA|8054/3|0|KZ1J/00026792/3</v>
          </cell>
          <cell r="E68">
            <v>616</v>
          </cell>
          <cell r="F68">
            <v>1</v>
          </cell>
          <cell r="G68" t="str">
            <v>Jędrzejczak Tadeusz</v>
          </cell>
          <cell r="H68" t="str">
            <v>Tarce 24</v>
          </cell>
          <cell r="I68" t="str">
            <v>63-200 Jarocin</v>
          </cell>
          <cell r="J68" t="str">
            <v>Jarocin</v>
          </cell>
          <cell r="K68" t="str">
            <v>13</v>
          </cell>
          <cell r="L68" t="str">
            <v>Tarce</v>
          </cell>
          <cell r="M68" t="str">
            <v>54 a</v>
          </cell>
          <cell r="N68" t="str">
            <v/>
          </cell>
          <cell r="O68">
            <v>0.61</v>
          </cell>
          <cell r="P68" t="str">
            <v>R</v>
          </cell>
          <cell r="Q68" t="str">
            <v>IIIA</v>
          </cell>
          <cell r="R68" t="str">
            <v>A</v>
          </cell>
          <cell r="T68" t="str">
            <v>30-06-025</v>
          </cell>
          <cell r="U68" t="str">
            <v>Jarocin</v>
          </cell>
          <cell r="V68" t="str">
            <v>30-06-025-0016</v>
          </cell>
          <cell r="W68" t="str">
            <v>Tarce</v>
          </cell>
          <cell r="X68" t="str">
            <v>8054/3</v>
          </cell>
          <cell r="Y68" t="str">
            <v>KZ1J/00026792/3</v>
          </cell>
          <cell r="Z68" t="str">
            <v>brak</v>
          </cell>
          <cell r="AA68">
            <v>0</v>
          </cell>
          <cell r="AB68">
            <v>0</v>
          </cell>
          <cell r="AC68">
            <v>1</v>
          </cell>
          <cell r="AD68">
            <v>1.65</v>
          </cell>
          <cell r="AE68">
            <v>1.0065</v>
          </cell>
          <cell r="AG68">
            <v>1.75</v>
          </cell>
          <cell r="AH68">
            <v>1.07</v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</row>
        <row r="69">
          <cell r="C69" t="str">
            <v>627.1</v>
          </cell>
          <cell r="D69" t="str">
            <v>627|A|Cielcza|164 r|PS|V|8164/2|0|KZ1J/00026538/5</v>
          </cell>
          <cell r="E69">
            <v>627</v>
          </cell>
          <cell r="F69">
            <v>1</v>
          </cell>
          <cell r="G69" t="str">
            <v>Kamiński Zbigniew</v>
          </cell>
          <cell r="H69" t="str">
            <v xml:space="preserve"> Cielcza ul. Łąkowa 20 </v>
          </cell>
          <cell r="I69" t="str">
            <v>63-200 Jarocin</v>
          </cell>
          <cell r="J69" t="str">
            <v>Jarocin</v>
          </cell>
          <cell r="K69" t="str">
            <v>08</v>
          </cell>
          <cell r="L69" t="str">
            <v>Cielcza</v>
          </cell>
          <cell r="M69" t="str">
            <v>164 r</v>
          </cell>
          <cell r="N69" t="str">
            <v/>
          </cell>
          <cell r="O69">
            <v>0.70299999999999996</v>
          </cell>
          <cell r="P69" t="str">
            <v>PS</v>
          </cell>
          <cell r="Q69" t="str">
            <v>V</v>
          </cell>
          <cell r="R69" t="str">
            <v>A</v>
          </cell>
          <cell r="T69" t="str">
            <v>30-06-025</v>
          </cell>
          <cell r="U69" t="str">
            <v>Jarocin</v>
          </cell>
          <cell r="V69" t="str">
            <v>30-06-025-0003</v>
          </cell>
          <cell r="W69" t="str">
            <v>Cielcza</v>
          </cell>
          <cell r="X69" t="str">
            <v>8164/2</v>
          </cell>
          <cell r="Y69" t="str">
            <v>KZ1J/00026538/5</v>
          </cell>
          <cell r="Z69">
            <v>1</v>
          </cell>
          <cell r="AA69">
            <v>0</v>
          </cell>
          <cell r="AB69">
            <v>0</v>
          </cell>
          <cell r="AC69">
            <v>1</v>
          </cell>
          <cell r="AD69">
            <v>0.2</v>
          </cell>
          <cell r="AE69">
            <v>0.1406</v>
          </cell>
          <cell r="AG69">
            <v>0.625</v>
          </cell>
          <cell r="AH69">
            <v>0.44</v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</row>
        <row r="70">
          <cell r="C70" t="str">
            <v>627.2</v>
          </cell>
          <cell r="D70" t="str">
            <v>627|A|Cielcza|194 p|R|V|8194/10|0|Tom 38 Karta 1305</v>
          </cell>
          <cell r="E70">
            <v>627</v>
          </cell>
          <cell r="F70">
            <v>2</v>
          </cell>
          <cell r="G70" t="str">
            <v>Kamiński Zbigniew</v>
          </cell>
          <cell r="H70" t="str">
            <v xml:space="preserve"> Cielcza ul. Łąkowa 20 </v>
          </cell>
          <cell r="I70" t="str">
            <v>63-200 Jarocin</v>
          </cell>
          <cell r="J70" t="str">
            <v>Jarocin</v>
          </cell>
          <cell r="K70" t="str">
            <v>08</v>
          </cell>
          <cell r="L70" t="str">
            <v>Cielcza</v>
          </cell>
          <cell r="M70" t="str">
            <v>194 p</v>
          </cell>
          <cell r="N70" t="str">
            <v/>
          </cell>
          <cell r="O70">
            <v>7.7799999999999994E-2</v>
          </cell>
          <cell r="P70" t="str">
            <v>R</v>
          </cell>
          <cell r="Q70" t="str">
            <v>V</v>
          </cell>
          <cell r="R70" t="str">
            <v>A</v>
          </cell>
          <cell r="T70" t="str">
            <v>30-06-025</v>
          </cell>
          <cell r="U70" t="str">
            <v>Jarocin</v>
          </cell>
          <cell r="V70" t="str">
            <v>30-06-025-0003</v>
          </cell>
          <cell r="W70" t="str">
            <v>Cielcza</v>
          </cell>
          <cell r="X70" t="str">
            <v>8194/10</v>
          </cell>
          <cell r="Y70" t="str">
            <v>Tom 38 Karta 1305</v>
          </cell>
          <cell r="Z70">
            <v>3</v>
          </cell>
          <cell r="AA70">
            <v>0</v>
          </cell>
          <cell r="AB70">
            <v>0</v>
          </cell>
          <cell r="AC70">
            <v>1</v>
          </cell>
          <cell r="AD70">
            <v>0.35</v>
          </cell>
          <cell r="AE70">
            <v>2.7199999999999998E-2</v>
          </cell>
          <cell r="AG70">
            <v>1.25</v>
          </cell>
          <cell r="AH70">
            <v>0.1</v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</row>
        <row r="71">
          <cell r="C71" t="str">
            <v>627.3</v>
          </cell>
          <cell r="D71" t="str">
            <v>627|A|Cielcza|194 p|R|V|8194/15|0|KZ1J/00026538/5</v>
          </cell>
          <cell r="E71">
            <v>627</v>
          </cell>
          <cell r="F71">
            <v>3</v>
          </cell>
          <cell r="G71" t="str">
            <v>Kamiński Zbigniew</v>
          </cell>
          <cell r="H71" t="str">
            <v xml:space="preserve"> Cielcza ul. Łąkowa 20 </v>
          </cell>
          <cell r="I71" t="str">
            <v>63-200 Jarocin</v>
          </cell>
          <cell r="J71" t="str">
            <v>Jarocin</v>
          </cell>
          <cell r="K71" t="str">
            <v>08</v>
          </cell>
          <cell r="L71" t="str">
            <v>Cielcza</v>
          </cell>
          <cell r="M71" t="str">
            <v>194 p</v>
          </cell>
          <cell r="N71" t="str">
            <v/>
          </cell>
          <cell r="O71">
            <v>5.2200000000000003E-2</v>
          </cell>
          <cell r="P71" t="str">
            <v>R</v>
          </cell>
          <cell r="Q71" t="str">
            <v>V</v>
          </cell>
          <cell r="R71" t="str">
            <v>A</v>
          </cell>
          <cell r="T71" t="str">
            <v>30-06-025</v>
          </cell>
          <cell r="U71" t="str">
            <v>Jarocin</v>
          </cell>
          <cell r="V71" t="str">
            <v>30-06-025-0003</v>
          </cell>
          <cell r="W71" t="str">
            <v>Cielcza</v>
          </cell>
          <cell r="X71" t="str">
            <v>8194/15</v>
          </cell>
          <cell r="Y71" t="str">
            <v>KZ1J/00026538/5</v>
          </cell>
          <cell r="Z71">
            <v>3</v>
          </cell>
          <cell r="AA71">
            <v>0</v>
          </cell>
          <cell r="AB71">
            <v>0</v>
          </cell>
          <cell r="AC71">
            <v>1</v>
          </cell>
          <cell r="AD71">
            <v>0.35</v>
          </cell>
          <cell r="AE71">
            <v>1.83E-2</v>
          </cell>
          <cell r="AG71">
            <v>1.25</v>
          </cell>
          <cell r="AH71">
            <v>7.0000000000000007E-2</v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</row>
        <row r="72">
          <cell r="C72" t="str">
            <v>5463.1</v>
          </cell>
          <cell r="D72" t="str">
            <v>5463|A|Góra|256 a|R|IIIA|8256/1|0|KZ1J/00027606/0</v>
          </cell>
          <cell r="E72">
            <v>5463</v>
          </cell>
          <cell r="F72">
            <v>1</v>
          </cell>
          <cell r="G72" t="str">
            <v>Kasprzak Feliks</v>
          </cell>
          <cell r="H72" t="str">
            <v xml:space="preserve">Brzostów 3 </v>
          </cell>
          <cell r="I72" t="str">
            <v>63-233 Jaraczewo</v>
          </cell>
          <cell r="J72" t="str">
            <v>Jaraczewo</v>
          </cell>
          <cell r="K72" t="str">
            <v>09</v>
          </cell>
          <cell r="L72" t="str">
            <v>Góra</v>
          </cell>
          <cell r="M72" t="str">
            <v>256 a</v>
          </cell>
          <cell r="N72" t="str">
            <v/>
          </cell>
          <cell r="O72">
            <v>0.6</v>
          </cell>
          <cell r="P72" t="str">
            <v>R</v>
          </cell>
          <cell r="Q72" t="str">
            <v>IIIA</v>
          </cell>
          <cell r="R72" t="str">
            <v>A</v>
          </cell>
          <cell r="T72" t="str">
            <v>30-06-015</v>
          </cell>
          <cell r="U72" t="str">
            <v>Jaraczewo</v>
          </cell>
          <cell r="V72" t="str">
            <v>30-06-015-0005</v>
          </cell>
          <cell r="W72" t="str">
            <v>Góra</v>
          </cell>
          <cell r="X72" t="str">
            <v>8256/1</v>
          </cell>
          <cell r="Y72" t="str">
            <v>KZ1J/00027606/0</v>
          </cell>
          <cell r="Z72">
            <v>3</v>
          </cell>
          <cell r="AA72">
            <v>0</v>
          </cell>
          <cell r="AB72">
            <v>0</v>
          </cell>
          <cell r="AC72">
            <v>1</v>
          </cell>
          <cell r="AD72">
            <v>1.65</v>
          </cell>
          <cell r="AE72">
            <v>0.99</v>
          </cell>
          <cell r="AG72">
            <v>1.75</v>
          </cell>
          <cell r="AH72">
            <v>1.05</v>
          </cell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</row>
        <row r="73">
          <cell r="C73" t="str">
            <v>620.1</v>
          </cell>
          <cell r="D73" t="str">
            <v>620|A|Tumidaj|78 i|S-R|IIIB|8078/1|0|KZ1J/00028747/7</v>
          </cell>
          <cell r="E73">
            <v>620</v>
          </cell>
          <cell r="F73">
            <v>1</v>
          </cell>
          <cell r="G73" t="str">
            <v>Klimpel Eugeniusz</v>
          </cell>
          <cell r="H73" t="str">
            <v>Racendów 45</v>
          </cell>
          <cell r="I73" t="str">
            <v>63-220 Kotlin</v>
          </cell>
          <cell r="J73" t="str">
            <v>Kotlin</v>
          </cell>
          <cell r="K73" t="str">
            <v>14</v>
          </cell>
          <cell r="L73" t="str">
            <v>Tumidaj</v>
          </cell>
          <cell r="M73" t="str">
            <v>78 i</v>
          </cell>
          <cell r="N73" t="str">
            <v/>
          </cell>
          <cell r="O73">
            <v>0.49</v>
          </cell>
          <cell r="P73" t="str">
            <v>S-R</v>
          </cell>
          <cell r="Q73" t="str">
            <v>IIIB</v>
          </cell>
          <cell r="R73" t="str">
            <v>A</v>
          </cell>
          <cell r="T73" t="str">
            <v>30-06-032</v>
          </cell>
          <cell r="U73" t="str">
            <v>Kotlin</v>
          </cell>
          <cell r="V73" t="str">
            <v>30-06-032-0006</v>
          </cell>
          <cell r="W73" t="str">
            <v>Racendów</v>
          </cell>
          <cell r="X73" t="str">
            <v>8078/1</v>
          </cell>
          <cell r="Y73" t="str">
            <v>KZ1J/00028747/7</v>
          </cell>
          <cell r="Z73">
            <v>2</v>
          </cell>
          <cell r="AA73">
            <v>0</v>
          </cell>
          <cell r="AB73">
            <v>0</v>
          </cell>
          <cell r="AC73">
            <v>2</v>
          </cell>
          <cell r="AD73">
            <v>1.25</v>
          </cell>
          <cell r="AE73">
            <v>0.61250000000000004</v>
          </cell>
          <cell r="AG73">
            <v>1.75</v>
          </cell>
          <cell r="AH73">
            <v>0.86</v>
          </cell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</row>
        <row r="74">
          <cell r="C74" t="str">
            <v>624.1</v>
          </cell>
          <cell r="D74" t="str">
            <v>624|A|Góra|278 l|R|IVA|8278/4|0|KZ1J/00027606/0</v>
          </cell>
          <cell r="E74">
            <v>624</v>
          </cell>
          <cell r="F74">
            <v>1</v>
          </cell>
          <cell r="G74" t="str">
            <v>Kozal Jerzy</v>
          </cell>
          <cell r="H74" t="str">
            <v>ul.Jarocińska 14 Góra</v>
          </cell>
          <cell r="I74" t="str">
            <v>63-233 Jaraczewo</v>
          </cell>
          <cell r="J74" t="str">
            <v>Jaraczewo</v>
          </cell>
          <cell r="K74" t="str">
            <v>09</v>
          </cell>
          <cell r="L74" t="str">
            <v>Góra</v>
          </cell>
          <cell r="M74" t="str">
            <v>278 l</v>
          </cell>
          <cell r="N74" t="str">
            <v/>
          </cell>
          <cell r="O74">
            <v>0.85370000000000001</v>
          </cell>
          <cell r="P74" t="str">
            <v>R</v>
          </cell>
          <cell r="Q74" t="str">
            <v>IVA</v>
          </cell>
          <cell r="R74" t="str">
            <v>A</v>
          </cell>
          <cell r="T74" t="str">
            <v>30-06-015</v>
          </cell>
          <cell r="U74" t="str">
            <v>Jaraczewo</v>
          </cell>
          <cell r="V74" t="str">
            <v>30-06-015-0005</v>
          </cell>
          <cell r="W74" t="str">
            <v>Góra</v>
          </cell>
          <cell r="X74" t="str">
            <v>8278/4</v>
          </cell>
          <cell r="Y74" t="str">
            <v>KZ1J/00027606/0</v>
          </cell>
          <cell r="Z74">
            <v>1</v>
          </cell>
          <cell r="AA74">
            <v>0</v>
          </cell>
          <cell r="AB74">
            <v>0</v>
          </cell>
          <cell r="AC74">
            <v>1</v>
          </cell>
          <cell r="AD74">
            <v>1.1000000000000001</v>
          </cell>
          <cell r="AE74">
            <v>0.93910000000000005</v>
          </cell>
          <cell r="AG74">
            <v>1.5</v>
          </cell>
          <cell r="AH74">
            <v>1.28</v>
          </cell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</row>
        <row r="75">
          <cell r="C75" t="str">
            <v>624.2</v>
          </cell>
          <cell r="D75" t="str">
            <v>624|A|Góra|278 n|R|V|8278/4|0|KZ1J/00027606/0</v>
          </cell>
          <cell r="E75">
            <v>624</v>
          </cell>
          <cell r="F75">
            <v>2</v>
          </cell>
          <cell r="G75" t="str">
            <v>Kozal Jerzy</v>
          </cell>
          <cell r="H75" t="str">
            <v>ul.Jarocińska 14 Góra</v>
          </cell>
          <cell r="I75" t="str">
            <v>63-233 Jaraczewo</v>
          </cell>
          <cell r="J75" t="str">
            <v>Jaraczewo</v>
          </cell>
          <cell r="K75" t="str">
            <v>09</v>
          </cell>
          <cell r="L75" t="str">
            <v>Góra</v>
          </cell>
          <cell r="M75" t="str">
            <v>278 n</v>
          </cell>
          <cell r="N75" t="str">
            <v/>
          </cell>
          <cell r="O75">
            <v>1.1100000000000001</v>
          </cell>
          <cell r="P75" t="str">
            <v>R</v>
          </cell>
          <cell r="Q75" t="str">
            <v>V</v>
          </cell>
          <cell r="R75" t="str">
            <v>A</v>
          </cell>
          <cell r="T75" t="str">
            <v>30-06-015</v>
          </cell>
          <cell r="U75" t="str">
            <v>Jaraczewo</v>
          </cell>
          <cell r="V75" t="str">
            <v>30-06-015-0005</v>
          </cell>
          <cell r="W75" t="str">
            <v>Góra</v>
          </cell>
          <cell r="X75" t="str">
            <v>8278/4</v>
          </cell>
          <cell r="Y75" t="str">
            <v>KZ1J/00027606/0</v>
          </cell>
          <cell r="Z75">
            <v>1</v>
          </cell>
          <cell r="AA75">
            <v>0</v>
          </cell>
          <cell r="AB75">
            <v>0</v>
          </cell>
          <cell r="AC75">
            <v>1</v>
          </cell>
          <cell r="AD75">
            <v>0.35</v>
          </cell>
          <cell r="AE75">
            <v>0.38850000000000001</v>
          </cell>
          <cell r="AG75">
            <v>1.25</v>
          </cell>
          <cell r="AH75">
            <v>1.39</v>
          </cell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</row>
        <row r="76">
          <cell r="C76" t="str">
            <v>624.3</v>
          </cell>
          <cell r="D76" t="str">
            <v>624|D|Góra|278 o|S-R|V|8278/4|15,5|KZ1J/00027606/0</v>
          </cell>
          <cell r="E76">
            <v>624</v>
          </cell>
          <cell r="F76">
            <v>3</v>
          </cell>
          <cell r="G76" t="str">
            <v>Kozal Jerzy</v>
          </cell>
          <cell r="H76" t="str">
            <v>ul.Jarocińska 14 Góra</v>
          </cell>
          <cell r="I76" t="str">
            <v>63-233 Jaraczewo</v>
          </cell>
          <cell r="J76" t="str">
            <v>Jaraczewo</v>
          </cell>
          <cell r="K76" t="str">
            <v>09</v>
          </cell>
          <cell r="L76" t="str">
            <v>Góra</v>
          </cell>
          <cell r="M76" t="str">
            <v>278 o</v>
          </cell>
          <cell r="N76" t="str">
            <v/>
          </cell>
          <cell r="O76">
            <v>0.1459</v>
          </cell>
          <cell r="P76" t="str">
            <v>S-R</v>
          </cell>
          <cell r="Q76" t="str">
            <v>V</v>
          </cell>
          <cell r="R76" t="str">
            <v>D</v>
          </cell>
          <cell r="T76" t="str">
            <v>30-06-015</v>
          </cell>
          <cell r="U76" t="str">
            <v>Jaraczewo</v>
          </cell>
          <cell r="V76" t="str">
            <v>30-06-015-0005</v>
          </cell>
          <cell r="W76" t="str">
            <v>Góra</v>
          </cell>
          <cell r="X76" t="str">
            <v>8278/4</v>
          </cell>
          <cell r="Y76" t="str">
            <v>KZ1J/00027606/0</v>
          </cell>
          <cell r="Z76">
            <v>1</v>
          </cell>
          <cell r="AA76">
            <v>15.5</v>
          </cell>
          <cell r="AB76">
            <v>2.2599999999999998</v>
          </cell>
          <cell r="AC76">
            <v>1</v>
          </cell>
          <cell r="AD76">
            <v>0.35</v>
          </cell>
          <cell r="AE76">
            <v>5.11E-2</v>
          </cell>
          <cell r="AG76" t="str">
            <v xml:space="preserve"> </v>
          </cell>
          <cell r="AH76" t="str">
            <v xml:space="preserve"> </v>
          </cell>
          <cell r="AI76" t="str">
            <v>ZS.2217.1.212.2019</v>
          </cell>
          <cell r="AJ76">
            <v>43679</v>
          </cell>
          <cell r="AK76" t="str">
            <v>wniosek-bezprzetargowo</v>
          </cell>
          <cell r="AL76" t="str">
            <v>prowadzenia gospodarstwa domowego</v>
          </cell>
        </row>
        <row r="77">
          <cell r="C77" t="str">
            <v>2125.1</v>
          </cell>
          <cell r="D77" t="str">
            <v>2125|A|Cielcza|164 f|R|V|8164/12|0|KZ1J/00026538/5</v>
          </cell>
          <cell r="E77">
            <v>2125</v>
          </cell>
          <cell r="F77">
            <v>1</v>
          </cell>
          <cell r="G77" t="str">
            <v>Krawczyk Jadwiga</v>
          </cell>
          <cell r="H77" t="str">
            <v>Cząszczew 14</v>
          </cell>
          <cell r="I77" t="str">
            <v>63-242 Mieszków</v>
          </cell>
          <cell r="J77" t="str">
            <v>Jarocin</v>
          </cell>
          <cell r="K77" t="str">
            <v>08</v>
          </cell>
          <cell r="L77" t="str">
            <v>Cielcza</v>
          </cell>
          <cell r="M77" t="str">
            <v>164 f</v>
          </cell>
          <cell r="N77" t="str">
            <v/>
          </cell>
          <cell r="O77">
            <v>1.9</v>
          </cell>
          <cell r="P77" t="str">
            <v>R</v>
          </cell>
          <cell r="Q77" t="str">
            <v>V</v>
          </cell>
          <cell r="R77" t="str">
            <v>A</v>
          </cell>
          <cell r="T77" t="str">
            <v>30-06-025</v>
          </cell>
          <cell r="U77" t="str">
            <v>Jarocin</v>
          </cell>
          <cell r="V77" t="str">
            <v>30-06-025-0003</v>
          </cell>
          <cell r="W77" t="str">
            <v>Cielcza</v>
          </cell>
          <cell r="X77" t="str">
            <v>8164/12</v>
          </cell>
          <cell r="Y77" t="str">
            <v>KZ1J/00026538/5</v>
          </cell>
          <cell r="Z77">
            <v>1</v>
          </cell>
          <cell r="AA77">
            <v>0</v>
          </cell>
          <cell r="AB77">
            <v>0</v>
          </cell>
          <cell r="AC77">
            <v>1</v>
          </cell>
          <cell r="AD77">
            <v>0.35</v>
          </cell>
          <cell r="AE77">
            <v>0.66500000000000004</v>
          </cell>
          <cell r="AG77">
            <v>1.25</v>
          </cell>
          <cell r="AH77">
            <v>2.38</v>
          </cell>
          <cell r="AK77" t="str">
            <v/>
          </cell>
          <cell r="AL77" t="str">
            <v/>
          </cell>
        </row>
        <row r="78">
          <cell r="C78" t="str">
            <v>2125.2</v>
          </cell>
          <cell r="D78" t="str">
            <v>2125|A|Cielcza|170 c|R|V|9170/4|0|KZ1J/00030205/3</v>
          </cell>
          <cell r="E78">
            <v>2125</v>
          </cell>
          <cell r="F78">
            <v>2</v>
          </cell>
          <cell r="G78" t="str">
            <v>Krawczyk Jadwiga</v>
          </cell>
          <cell r="H78" t="str">
            <v>Cząszczew 14</v>
          </cell>
          <cell r="I78" t="str">
            <v>63-242 Mieszków</v>
          </cell>
          <cell r="J78" t="str">
            <v>Jarocin</v>
          </cell>
          <cell r="K78" t="str">
            <v>08</v>
          </cell>
          <cell r="L78" t="str">
            <v>Cielcza</v>
          </cell>
          <cell r="M78" t="str">
            <v>170 c</v>
          </cell>
          <cell r="N78" t="str">
            <v/>
          </cell>
          <cell r="O78">
            <v>4.3900000000000002E-2</v>
          </cell>
          <cell r="P78" t="str">
            <v>R</v>
          </cell>
          <cell r="Q78" t="str">
            <v>V</v>
          </cell>
          <cell r="R78" t="str">
            <v>A</v>
          </cell>
          <cell r="T78" t="str">
            <v>30-06-025</v>
          </cell>
          <cell r="U78" t="str">
            <v>Jarocin</v>
          </cell>
          <cell r="V78" t="str">
            <v>30-06-025-0009</v>
          </cell>
          <cell r="W78" t="str">
            <v>Osiek</v>
          </cell>
          <cell r="X78" t="str">
            <v>9170/4</v>
          </cell>
          <cell r="Y78" t="str">
            <v>KZ1J/00030205/3</v>
          </cell>
          <cell r="Z78">
            <v>2</v>
          </cell>
          <cell r="AA78">
            <v>0</v>
          </cell>
          <cell r="AB78">
            <v>0</v>
          </cell>
          <cell r="AC78">
            <v>1</v>
          </cell>
          <cell r="AD78">
            <v>0.35</v>
          </cell>
          <cell r="AE78">
            <v>1.54E-2</v>
          </cell>
          <cell r="AG78">
            <v>1.25</v>
          </cell>
          <cell r="AH78">
            <v>0.05</v>
          </cell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</row>
        <row r="79">
          <cell r="C79" t="str">
            <v>623.1</v>
          </cell>
          <cell r="D79" t="str">
            <v>623|A|Tumidaj|139 d|R|V|8139/13|0|KZ1J/00026790/9</v>
          </cell>
          <cell r="E79">
            <v>623</v>
          </cell>
          <cell r="F79">
            <v>1</v>
          </cell>
          <cell r="G79" t="str">
            <v>Krawczyk Wiesław</v>
          </cell>
          <cell r="H79" t="str">
            <v>Prusy 17</v>
          </cell>
          <cell r="I79" t="str">
            <v>63-230 Witaszyce</v>
          </cell>
          <cell r="J79" t="str">
            <v>Jarocin</v>
          </cell>
          <cell r="K79" t="str">
            <v>14</v>
          </cell>
          <cell r="L79" t="str">
            <v>Tumidaj</v>
          </cell>
          <cell r="M79" t="str">
            <v>139 d</v>
          </cell>
          <cell r="N79" t="str">
            <v/>
          </cell>
          <cell r="O79">
            <v>1.79</v>
          </cell>
          <cell r="P79" t="str">
            <v>R</v>
          </cell>
          <cell r="Q79" t="str">
            <v>V</v>
          </cell>
          <cell r="R79" t="str">
            <v>A</v>
          </cell>
          <cell r="T79" t="str">
            <v>30-06-025</v>
          </cell>
          <cell r="U79" t="str">
            <v>Jarocin</v>
          </cell>
          <cell r="V79" t="str">
            <v>30-06-025-0014</v>
          </cell>
          <cell r="W79" t="str">
            <v>Roszkówko</v>
          </cell>
          <cell r="X79" t="str">
            <v>8139/13</v>
          </cell>
          <cell r="Y79" t="str">
            <v>KZ1J/00026790/9</v>
          </cell>
          <cell r="Z79">
            <v>1</v>
          </cell>
          <cell r="AA79">
            <v>0</v>
          </cell>
          <cell r="AB79">
            <v>0</v>
          </cell>
          <cell r="AC79">
            <v>1</v>
          </cell>
          <cell r="AD79">
            <v>0.35</v>
          </cell>
          <cell r="AE79">
            <v>0.62649999999999995</v>
          </cell>
          <cell r="AG79">
            <v>1.25</v>
          </cell>
          <cell r="AH79">
            <v>2.2400000000000002</v>
          </cell>
          <cell r="AI79" t="str">
            <v/>
          </cell>
          <cell r="AJ79" t="str">
            <v/>
          </cell>
          <cell r="AK79" t="str">
            <v/>
          </cell>
          <cell r="AL79" t="str">
            <v/>
          </cell>
        </row>
        <row r="80">
          <cell r="C80" t="str">
            <v>623.2</v>
          </cell>
          <cell r="D80" t="str">
            <v>623|A|Tumidaj|140 a|R|V|8140/5|0|KZ1J/00026790/9</v>
          </cell>
          <cell r="E80">
            <v>623</v>
          </cell>
          <cell r="F80">
            <v>2</v>
          </cell>
          <cell r="G80" t="str">
            <v>Krawczyk Wiesław</v>
          </cell>
          <cell r="H80" t="str">
            <v>Prusy 17</v>
          </cell>
          <cell r="I80" t="str">
            <v>63-230 Witaszyce</v>
          </cell>
          <cell r="J80" t="str">
            <v>Jarocin</v>
          </cell>
          <cell r="K80" t="str">
            <v>14</v>
          </cell>
          <cell r="L80" t="str">
            <v>Tumidaj</v>
          </cell>
          <cell r="M80" t="str">
            <v>140 a</v>
          </cell>
          <cell r="N80" t="str">
            <v/>
          </cell>
          <cell r="O80">
            <v>0.21010000000000001</v>
          </cell>
          <cell r="P80" t="str">
            <v>R</v>
          </cell>
          <cell r="Q80" t="str">
            <v>V</v>
          </cell>
          <cell r="R80" t="str">
            <v>A</v>
          </cell>
          <cell r="T80" t="str">
            <v>30-06-025</v>
          </cell>
          <cell r="U80" t="str">
            <v>Jarocin</v>
          </cell>
          <cell r="V80" t="str">
            <v>30-06-025-0014</v>
          </cell>
          <cell r="W80" t="str">
            <v>Roszkówko</v>
          </cell>
          <cell r="X80" t="str">
            <v>8140/5</v>
          </cell>
          <cell r="Y80" t="str">
            <v>KZ1J/00026790/9</v>
          </cell>
          <cell r="Z80">
            <v>1</v>
          </cell>
          <cell r="AA80">
            <v>0</v>
          </cell>
          <cell r="AB80">
            <v>0</v>
          </cell>
          <cell r="AC80">
            <v>1</v>
          </cell>
          <cell r="AD80">
            <v>0.35</v>
          </cell>
          <cell r="AE80">
            <v>7.3499999999999996E-2</v>
          </cell>
          <cell r="AG80">
            <v>1.25</v>
          </cell>
          <cell r="AH80">
            <v>0.26</v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</row>
        <row r="81">
          <cell r="C81" t="str">
            <v>2756.1</v>
          </cell>
          <cell r="D81" t="str">
            <v>2756|A|Cielcza|170 c|R|V|9170/4|0|KZ1J/00030205/3</v>
          </cell>
          <cell r="E81">
            <v>2756</v>
          </cell>
          <cell r="F81">
            <v>1</v>
          </cell>
          <cell r="G81" t="str">
            <v>Krawczyk Wojtkowiak Tatiana</v>
          </cell>
          <cell r="H81" t="str">
            <v>Cząszczew 14</v>
          </cell>
          <cell r="I81" t="str">
            <v>63-242 Mieszków</v>
          </cell>
          <cell r="J81" t="str">
            <v>Jarocin</v>
          </cell>
          <cell r="K81" t="str">
            <v>08</v>
          </cell>
          <cell r="L81" t="str">
            <v>Cielcza</v>
          </cell>
          <cell r="M81" t="str">
            <v>170 c</v>
          </cell>
          <cell r="N81" t="str">
            <v/>
          </cell>
          <cell r="O81">
            <v>1.59</v>
          </cell>
          <cell r="P81" t="str">
            <v>R</v>
          </cell>
          <cell r="Q81" t="str">
            <v>V</v>
          </cell>
          <cell r="R81" t="str">
            <v>A</v>
          </cell>
          <cell r="T81" t="str">
            <v>30-06-025</v>
          </cell>
          <cell r="U81" t="str">
            <v>Jarocin</v>
          </cell>
          <cell r="V81" t="str">
            <v>30-06-025-0009</v>
          </cell>
          <cell r="W81" t="str">
            <v>Osiek</v>
          </cell>
          <cell r="X81" t="str">
            <v>9170/4</v>
          </cell>
          <cell r="Y81" t="str">
            <v>KZ1J/00030205/3</v>
          </cell>
          <cell r="Z81">
            <v>2</v>
          </cell>
          <cell r="AA81">
            <v>0</v>
          </cell>
          <cell r="AB81">
            <v>0</v>
          </cell>
          <cell r="AC81">
            <v>1</v>
          </cell>
          <cell r="AD81">
            <v>0.35</v>
          </cell>
          <cell r="AE81">
            <v>0.55649999999999999</v>
          </cell>
          <cell r="AG81">
            <v>1.25</v>
          </cell>
          <cell r="AH81">
            <v>1.99</v>
          </cell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</row>
        <row r="82">
          <cell r="C82" t="str">
            <v>2756.2</v>
          </cell>
          <cell r="D82" t="str">
            <v>2756|A|Cielcza|170 d|R|VI|9170/4|0|KZ1J/00030205/3</v>
          </cell>
          <cell r="E82">
            <v>2756</v>
          </cell>
          <cell r="F82">
            <v>2</v>
          </cell>
          <cell r="G82" t="str">
            <v>Krawczyk Wojtkowiak Tatiana</v>
          </cell>
          <cell r="H82" t="str">
            <v>Cząszczew 14</v>
          </cell>
          <cell r="I82" t="str">
            <v>63-242 Mieszków</v>
          </cell>
          <cell r="J82" t="str">
            <v>Jarocin</v>
          </cell>
          <cell r="K82" t="str">
            <v>08</v>
          </cell>
          <cell r="L82" t="str">
            <v>Cielcza</v>
          </cell>
          <cell r="M82" t="str">
            <v>170 d</v>
          </cell>
          <cell r="N82" t="str">
            <v/>
          </cell>
          <cell r="O82">
            <v>0.28999999999999998</v>
          </cell>
          <cell r="P82" t="str">
            <v>R</v>
          </cell>
          <cell r="Q82" t="str">
            <v>VI</v>
          </cell>
          <cell r="R82" t="str">
            <v>A</v>
          </cell>
          <cell r="T82" t="str">
            <v>30-06-025</v>
          </cell>
          <cell r="U82" t="str">
            <v>Jarocin</v>
          </cell>
          <cell r="V82" t="str">
            <v>30-06-025-0009</v>
          </cell>
          <cell r="W82" t="str">
            <v>Osiek</v>
          </cell>
          <cell r="X82" t="str">
            <v>9170/4</v>
          </cell>
          <cell r="Y82" t="str">
            <v>KZ1J/00030205/3</v>
          </cell>
          <cell r="Z82">
            <v>2</v>
          </cell>
          <cell r="AA82">
            <v>0</v>
          </cell>
          <cell r="AB82">
            <v>0</v>
          </cell>
          <cell r="AC82">
            <v>1</v>
          </cell>
          <cell r="AD82">
            <v>0.2</v>
          </cell>
          <cell r="AE82">
            <v>5.8000000000000003E-2</v>
          </cell>
          <cell r="AG82">
            <v>1</v>
          </cell>
          <cell r="AH82">
            <v>0.28999999999999998</v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</row>
        <row r="83">
          <cell r="C83" t="str">
            <v>2756.3</v>
          </cell>
          <cell r="D83" t="str">
            <v>2756|A|Cielcza|170 f|R|V|9170/4|0|KZ1J/00030205/3</v>
          </cell>
          <cell r="E83">
            <v>2756</v>
          </cell>
          <cell r="F83">
            <v>3</v>
          </cell>
          <cell r="G83" t="str">
            <v>Krawczyk Wojtkowiak Tatiana</v>
          </cell>
          <cell r="H83" t="str">
            <v>Cząszczew 14</v>
          </cell>
          <cell r="I83" t="str">
            <v>63-242 Mieszków</v>
          </cell>
          <cell r="J83" t="str">
            <v>Jarocin</v>
          </cell>
          <cell r="K83" t="str">
            <v>08</v>
          </cell>
          <cell r="L83" t="str">
            <v>Cielcza</v>
          </cell>
          <cell r="M83" t="str">
            <v>170 f</v>
          </cell>
          <cell r="N83" t="str">
            <v/>
          </cell>
          <cell r="O83">
            <v>0.11</v>
          </cell>
          <cell r="P83" t="str">
            <v>R</v>
          </cell>
          <cell r="Q83" t="str">
            <v>V</v>
          </cell>
          <cell r="R83" t="str">
            <v>A</v>
          </cell>
          <cell r="T83" t="str">
            <v>30-06-025</v>
          </cell>
          <cell r="U83" t="str">
            <v>Jarocin</v>
          </cell>
          <cell r="V83" t="str">
            <v>30-06-025-0009</v>
          </cell>
          <cell r="W83" t="str">
            <v>Osiek</v>
          </cell>
          <cell r="X83" t="str">
            <v>9170/4</v>
          </cell>
          <cell r="Y83" t="str">
            <v>KZ1J/00030205/3</v>
          </cell>
          <cell r="Z83">
            <v>2</v>
          </cell>
          <cell r="AA83">
            <v>0</v>
          </cell>
          <cell r="AB83">
            <v>0</v>
          </cell>
          <cell r="AC83">
            <v>1</v>
          </cell>
          <cell r="AD83">
            <v>0.35</v>
          </cell>
          <cell r="AE83">
            <v>3.85E-2</v>
          </cell>
          <cell r="AG83">
            <v>1.25</v>
          </cell>
          <cell r="AH83">
            <v>0.14000000000000001</v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</row>
        <row r="84">
          <cell r="C84" t="str">
            <v>4397.1</v>
          </cell>
          <cell r="D84" t="str">
            <v>4397|A|Brzozowiec|53 f|R|VI|9053/1|0|PO1D/00040516/4</v>
          </cell>
          <cell r="E84">
            <v>4397</v>
          </cell>
          <cell r="F84">
            <v>1</v>
          </cell>
          <cell r="G84" t="str">
            <v>Kucharczyk Kazimiera</v>
          </cell>
          <cell r="H84" t="str">
            <v>Murzynowiec Leśny 4</v>
          </cell>
          <cell r="I84" t="str">
            <v>63-023 Sulęcinek</v>
          </cell>
          <cell r="J84" t="str">
            <v>Krzykosy</v>
          </cell>
          <cell r="K84" t="str">
            <v>19</v>
          </cell>
          <cell r="L84" t="str">
            <v>Brzozowiec</v>
          </cell>
          <cell r="M84" t="str">
            <v>53 f</v>
          </cell>
          <cell r="N84" t="str">
            <v/>
          </cell>
          <cell r="O84">
            <v>1</v>
          </cell>
          <cell r="P84" t="str">
            <v>R</v>
          </cell>
          <cell r="Q84" t="str">
            <v>VI</v>
          </cell>
          <cell r="R84" t="str">
            <v>A</v>
          </cell>
          <cell r="T84" t="str">
            <v>30-25-022</v>
          </cell>
          <cell r="U84" t="str">
            <v>Krzykosy</v>
          </cell>
          <cell r="V84" t="str">
            <v>30-25-022-0003</v>
          </cell>
          <cell r="W84" t="str">
            <v>Miąskowo</v>
          </cell>
          <cell r="X84" t="str">
            <v>9053/1</v>
          </cell>
          <cell r="Y84" t="str">
            <v>PO1D/00040516/4</v>
          </cell>
          <cell r="Z84">
            <v>3</v>
          </cell>
          <cell r="AA84">
            <v>0</v>
          </cell>
          <cell r="AB84">
            <v>0</v>
          </cell>
          <cell r="AC84">
            <v>2</v>
          </cell>
          <cell r="AD84">
            <v>0.15</v>
          </cell>
          <cell r="AE84">
            <v>0.15</v>
          </cell>
          <cell r="AG84">
            <v>1</v>
          </cell>
          <cell r="AH84">
            <v>1</v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</row>
        <row r="85">
          <cell r="C85" t="str">
            <v>4397.2</v>
          </cell>
          <cell r="D85" t="str">
            <v>4397|A|Brzozowiec|86 c|Ł|V|9086|0|PO1D/00044700/9</v>
          </cell>
          <cell r="E85">
            <v>4397</v>
          </cell>
          <cell r="F85">
            <v>2</v>
          </cell>
          <cell r="G85" t="str">
            <v>Kucharczyk Kazimiera</v>
          </cell>
          <cell r="H85" t="str">
            <v>Murzynowiec Leśny 4</v>
          </cell>
          <cell r="I85" t="str">
            <v>63-023 Sulęcinek</v>
          </cell>
          <cell r="J85" t="str">
            <v>Krzykosy</v>
          </cell>
          <cell r="K85" t="str">
            <v>19</v>
          </cell>
          <cell r="L85" t="str">
            <v>Brzozowiec</v>
          </cell>
          <cell r="M85" t="str">
            <v>86 c</v>
          </cell>
          <cell r="N85" t="str">
            <v/>
          </cell>
          <cell r="O85">
            <v>1</v>
          </cell>
          <cell r="P85" t="str">
            <v>Ł</v>
          </cell>
          <cell r="Q85" t="str">
            <v>V</v>
          </cell>
          <cell r="R85" t="str">
            <v>A</v>
          </cell>
          <cell r="S85" t="str">
            <v>kosić 1 - 2 razy w roku</v>
          </cell>
          <cell r="T85" t="str">
            <v>30-25-022</v>
          </cell>
          <cell r="U85" t="str">
            <v>Krzykosy</v>
          </cell>
          <cell r="V85" t="str">
            <v>30-25-022-0010</v>
          </cell>
          <cell r="W85" t="str">
            <v>Sulęcinek</v>
          </cell>
          <cell r="X85" t="str">
            <v>9086</v>
          </cell>
          <cell r="Y85" t="str">
            <v>PO1D/00044700/9</v>
          </cell>
          <cell r="Z85">
            <v>7</v>
          </cell>
          <cell r="AA85">
            <v>0</v>
          </cell>
          <cell r="AB85">
            <v>0</v>
          </cell>
          <cell r="AC85">
            <v>2</v>
          </cell>
          <cell r="AD85">
            <v>0.2</v>
          </cell>
          <cell r="AE85">
            <v>0.2</v>
          </cell>
          <cell r="AG85">
            <v>1.25</v>
          </cell>
          <cell r="AH85">
            <v>1.25</v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</row>
        <row r="86">
          <cell r="C86" t="str">
            <v>1491.1</v>
          </cell>
          <cell r="D86" t="str">
            <v>1491|A|Boguszyn|352 g|R|IVB|9352|0|PO1M/00036963/0</v>
          </cell>
          <cell r="E86">
            <v>1491</v>
          </cell>
          <cell r="F86">
            <v>1</v>
          </cell>
          <cell r="G86" t="str">
            <v>Majsnerowska Ewa</v>
          </cell>
          <cell r="H86" t="str">
            <v>ul.Wichury 8/2</v>
          </cell>
          <cell r="I86" t="str">
            <v>63-130 Książ Wlkp.</v>
          </cell>
          <cell r="J86" t="str">
            <v>Książ</v>
          </cell>
          <cell r="K86" t="str">
            <v>16</v>
          </cell>
          <cell r="L86" t="str">
            <v>Boguszyn</v>
          </cell>
          <cell r="M86" t="str">
            <v>352 g</v>
          </cell>
          <cell r="N86" t="str">
            <v/>
          </cell>
          <cell r="O86">
            <v>1.25</v>
          </cell>
          <cell r="P86" t="str">
            <v>R</v>
          </cell>
          <cell r="Q86" t="str">
            <v>IVB</v>
          </cell>
          <cell r="R86" t="str">
            <v>A</v>
          </cell>
          <cell r="T86" t="str">
            <v>30-26-035</v>
          </cell>
          <cell r="U86" t="str">
            <v>Książ</v>
          </cell>
          <cell r="V86" t="str">
            <v>30-26-035-0018</v>
          </cell>
          <cell r="W86" t="str">
            <v>Zakrzewice</v>
          </cell>
          <cell r="X86" t="str">
            <v>9352</v>
          </cell>
          <cell r="Y86" t="str">
            <v>PO1M/00036963/0</v>
          </cell>
          <cell r="Z86">
            <v>3</v>
          </cell>
          <cell r="AA86">
            <v>0</v>
          </cell>
          <cell r="AB86">
            <v>0</v>
          </cell>
          <cell r="AC86">
            <v>1</v>
          </cell>
          <cell r="AD86">
            <v>0.8</v>
          </cell>
          <cell r="AE86">
            <v>1</v>
          </cell>
          <cell r="AG86">
            <v>1.5</v>
          </cell>
          <cell r="AH86">
            <v>1.88</v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</row>
        <row r="87">
          <cell r="C87" t="str">
            <v>4979.1</v>
          </cell>
          <cell r="D87" t="str">
            <v>4979|A|Lubonieczek|161 m|PS|VI|9161/4|0|PO1D/00042929/6</v>
          </cell>
          <cell r="E87">
            <v>4979</v>
          </cell>
          <cell r="F87">
            <v>1</v>
          </cell>
          <cell r="G87" t="str">
            <v>Marciniak Jadwiga</v>
          </cell>
          <cell r="H87" t="str">
            <v>Czarnotki 11</v>
          </cell>
          <cell r="I87" t="str">
            <v>63-020 Zaniemyśl</v>
          </cell>
          <cell r="J87" t="str">
            <v>Zaniemyśl</v>
          </cell>
          <cell r="K87" t="str">
            <v>18</v>
          </cell>
          <cell r="L87" t="str">
            <v>Lubonieczek</v>
          </cell>
          <cell r="M87" t="str">
            <v>161 m</v>
          </cell>
          <cell r="N87" t="str">
            <v/>
          </cell>
          <cell r="O87">
            <v>0.05</v>
          </cell>
          <cell r="P87" t="str">
            <v>PS</v>
          </cell>
          <cell r="Q87" t="str">
            <v>VI</v>
          </cell>
          <cell r="R87" t="str">
            <v>A</v>
          </cell>
          <cell r="T87" t="str">
            <v>30-25-052</v>
          </cell>
          <cell r="U87" t="str">
            <v>Zaniemyśl</v>
          </cell>
          <cell r="V87" t="str">
            <v>30-25-052-0003</v>
          </cell>
          <cell r="W87" t="str">
            <v>Czarnotki</v>
          </cell>
          <cell r="X87" t="str">
            <v>9161/4</v>
          </cell>
          <cell r="Y87" t="str">
            <v>PO1D/00042929/6</v>
          </cell>
          <cell r="Z87">
            <v>3</v>
          </cell>
          <cell r="AA87">
            <v>0</v>
          </cell>
          <cell r="AB87">
            <v>0</v>
          </cell>
          <cell r="AC87">
            <v>1</v>
          </cell>
          <cell r="AD87">
            <v>0.15</v>
          </cell>
          <cell r="AE87">
            <v>7.4999999999999997E-3</v>
          </cell>
          <cell r="AG87">
            <v>0.5</v>
          </cell>
          <cell r="AH87">
            <v>0.03</v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</row>
        <row r="88">
          <cell r="C88" t="str">
            <v>4979.2</v>
          </cell>
          <cell r="D88" t="str">
            <v>4979|A|Lubonieczek|161 n|Ł|V|9161/4|0|PO1D/00042929/6</v>
          </cell>
          <cell r="E88">
            <v>4979</v>
          </cell>
          <cell r="F88">
            <v>2</v>
          </cell>
          <cell r="G88" t="str">
            <v>Marciniak Jadwiga</v>
          </cell>
          <cell r="H88" t="str">
            <v>Czarnotki 11</v>
          </cell>
          <cell r="I88" t="str">
            <v>63-020 Zaniemyśl</v>
          </cell>
          <cell r="J88" t="str">
            <v>Zaniemyśl</v>
          </cell>
          <cell r="K88" t="str">
            <v>18</v>
          </cell>
          <cell r="L88" t="str">
            <v>Lubonieczek</v>
          </cell>
          <cell r="M88" t="str">
            <v>161 n</v>
          </cell>
          <cell r="N88" t="str">
            <v/>
          </cell>
          <cell r="O88">
            <v>0.15</v>
          </cell>
          <cell r="P88" t="str">
            <v>Ł</v>
          </cell>
          <cell r="Q88" t="str">
            <v>V</v>
          </cell>
          <cell r="R88" t="str">
            <v>A</v>
          </cell>
          <cell r="T88" t="str">
            <v>30-25-052</v>
          </cell>
          <cell r="U88" t="str">
            <v>Zaniemyśl</v>
          </cell>
          <cell r="V88" t="str">
            <v>30-25-052-0003</v>
          </cell>
          <cell r="W88" t="str">
            <v>Czarnotki</v>
          </cell>
          <cell r="X88" t="str">
            <v>9161/4</v>
          </cell>
          <cell r="Y88" t="str">
            <v>PO1D/00042929/6</v>
          </cell>
          <cell r="Z88">
            <v>3</v>
          </cell>
          <cell r="AA88">
            <v>0</v>
          </cell>
          <cell r="AB88">
            <v>0</v>
          </cell>
          <cell r="AC88">
            <v>1</v>
          </cell>
          <cell r="AD88">
            <v>0.2</v>
          </cell>
          <cell r="AE88">
            <v>0.03</v>
          </cell>
          <cell r="AG88">
            <v>1.25</v>
          </cell>
          <cell r="AH88">
            <v>0.19</v>
          </cell>
          <cell r="AI88" t="str">
            <v/>
          </cell>
          <cell r="AJ88" t="str">
            <v/>
          </cell>
          <cell r="AK88" t="str">
            <v/>
          </cell>
          <cell r="AL88" t="str">
            <v/>
          </cell>
        </row>
        <row r="89">
          <cell r="C89" t="str">
            <v>4979.3</v>
          </cell>
          <cell r="D89" t="str">
            <v>4979|A|Lubonieczek|161 o|PS|V|9161/4|0|PO1D/00042929/6</v>
          </cell>
          <cell r="E89">
            <v>4979</v>
          </cell>
          <cell r="F89">
            <v>3</v>
          </cell>
          <cell r="G89" t="str">
            <v>Marciniak Jadwiga</v>
          </cell>
          <cell r="H89" t="str">
            <v>Czarnotki 11</v>
          </cell>
          <cell r="I89" t="str">
            <v>63-020 Zaniemyśl</v>
          </cell>
          <cell r="J89" t="str">
            <v>Zaniemyśl</v>
          </cell>
          <cell r="K89" t="str">
            <v>18</v>
          </cell>
          <cell r="L89" t="str">
            <v>Lubonieczek</v>
          </cell>
          <cell r="M89" t="str">
            <v>161 o</v>
          </cell>
          <cell r="N89" t="str">
            <v/>
          </cell>
          <cell r="O89">
            <v>0.12</v>
          </cell>
          <cell r="P89" t="str">
            <v>PS</v>
          </cell>
          <cell r="Q89" t="str">
            <v>V</v>
          </cell>
          <cell r="R89" t="str">
            <v>A</v>
          </cell>
          <cell r="T89" t="str">
            <v>30-25-052</v>
          </cell>
          <cell r="U89" t="str">
            <v>Zaniemyśl</v>
          </cell>
          <cell r="V89" t="str">
            <v>30-25-052-0003</v>
          </cell>
          <cell r="W89" t="str">
            <v>Czarnotki</v>
          </cell>
          <cell r="X89" t="str">
            <v>9161/4</v>
          </cell>
          <cell r="Y89" t="str">
            <v>PO1D/00042929/6</v>
          </cell>
          <cell r="Z89">
            <v>3</v>
          </cell>
          <cell r="AA89">
            <v>0</v>
          </cell>
          <cell r="AB89">
            <v>0</v>
          </cell>
          <cell r="AC89">
            <v>1</v>
          </cell>
          <cell r="AD89">
            <v>0.2</v>
          </cell>
          <cell r="AE89">
            <v>2.4E-2</v>
          </cell>
          <cell r="AG89">
            <v>0.625</v>
          </cell>
          <cell r="AH89">
            <v>0.08</v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</row>
        <row r="90">
          <cell r="C90" t="str">
            <v>4979.4</v>
          </cell>
          <cell r="D90" t="str">
            <v>4979|A|Lubonieczek|161 p|R|V|9161/4|0|PO1D/00042929/6</v>
          </cell>
          <cell r="E90">
            <v>4979</v>
          </cell>
          <cell r="F90">
            <v>4</v>
          </cell>
          <cell r="G90" t="str">
            <v>Marciniak Jadwiga</v>
          </cell>
          <cell r="H90" t="str">
            <v>Czarnotki 11</v>
          </cell>
          <cell r="I90" t="str">
            <v>63-020 Zaniemyśl</v>
          </cell>
          <cell r="J90" t="str">
            <v>Zaniemyśl</v>
          </cell>
          <cell r="K90" t="str">
            <v>18</v>
          </cell>
          <cell r="L90" t="str">
            <v>Lubonieczek</v>
          </cell>
          <cell r="M90" t="str">
            <v>161 p</v>
          </cell>
          <cell r="N90" t="str">
            <v/>
          </cell>
          <cell r="O90">
            <v>0.27</v>
          </cell>
          <cell r="P90" t="str">
            <v>R</v>
          </cell>
          <cell r="Q90" t="str">
            <v>V</v>
          </cell>
          <cell r="R90" t="str">
            <v>A</v>
          </cell>
          <cell r="T90" t="str">
            <v>30-25-052</v>
          </cell>
          <cell r="U90" t="str">
            <v>Zaniemyśl</v>
          </cell>
          <cell r="V90" t="str">
            <v>30-25-052-0003</v>
          </cell>
          <cell r="W90" t="str">
            <v>Czarnotki</v>
          </cell>
          <cell r="X90" t="str">
            <v>9161/4</v>
          </cell>
          <cell r="Y90" t="str">
            <v>PO1D/00042929/6</v>
          </cell>
          <cell r="Z90">
            <v>3</v>
          </cell>
          <cell r="AA90">
            <v>0</v>
          </cell>
          <cell r="AB90">
            <v>0</v>
          </cell>
          <cell r="AC90">
            <v>1</v>
          </cell>
          <cell r="AD90">
            <v>0.35</v>
          </cell>
          <cell r="AE90">
            <v>9.4500000000000001E-2</v>
          </cell>
          <cell r="AG90">
            <v>1.25</v>
          </cell>
          <cell r="AH90">
            <v>0.34</v>
          </cell>
          <cell r="AI90" t="str">
            <v/>
          </cell>
          <cell r="AJ90" t="str">
            <v/>
          </cell>
          <cell r="AK90" t="str">
            <v/>
          </cell>
          <cell r="AL90" t="str">
            <v/>
          </cell>
        </row>
        <row r="91">
          <cell r="C91" t="str">
            <v>4979.5</v>
          </cell>
          <cell r="D91" t="str">
            <v>4979|A|Lubonieczek|161 r|R|VI|9161/7|0|PO1D/00042929/6</v>
          </cell>
          <cell r="E91">
            <v>4979</v>
          </cell>
          <cell r="F91">
            <v>5</v>
          </cell>
          <cell r="G91" t="str">
            <v>Marciniak Jadwiga</v>
          </cell>
          <cell r="H91" t="str">
            <v>Czarnotki 11</v>
          </cell>
          <cell r="I91" t="str">
            <v>63-020 Zaniemyśl</v>
          </cell>
          <cell r="J91" t="str">
            <v>Zaniemyśl</v>
          </cell>
          <cell r="K91" t="str">
            <v>18</v>
          </cell>
          <cell r="L91" t="str">
            <v>Lubonieczek</v>
          </cell>
          <cell r="M91" t="str">
            <v>161 r</v>
          </cell>
          <cell r="N91" t="str">
            <v/>
          </cell>
          <cell r="O91">
            <v>0.27929999999999999</v>
          </cell>
          <cell r="P91" t="str">
            <v>R</v>
          </cell>
          <cell r="Q91" t="str">
            <v>VI</v>
          </cell>
          <cell r="R91" t="str">
            <v>A</v>
          </cell>
          <cell r="T91" t="str">
            <v>30-25-052</v>
          </cell>
          <cell r="U91" t="str">
            <v>Zaniemyśl</v>
          </cell>
          <cell r="V91" t="str">
            <v>30-25-052-0003</v>
          </cell>
          <cell r="W91" t="str">
            <v>Czarnotki</v>
          </cell>
          <cell r="X91" t="str">
            <v>9161/7</v>
          </cell>
          <cell r="Y91" t="str">
            <v>PO1D/00042929/6</v>
          </cell>
          <cell r="Z91">
            <v>1</v>
          </cell>
          <cell r="AA91">
            <v>0</v>
          </cell>
          <cell r="AB91">
            <v>0</v>
          </cell>
          <cell r="AC91">
            <v>1</v>
          </cell>
          <cell r="AD91">
            <v>0.2</v>
          </cell>
          <cell r="AE91">
            <v>5.5899999999999998E-2</v>
          </cell>
          <cell r="AG91">
            <v>1</v>
          </cell>
          <cell r="AH91">
            <v>0.28000000000000003</v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</row>
        <row r="92">
          <cell r="C92" t="str">
            <v>4979.6</v>
          </cell>
          <cell r="D92" t="str">
            <v>4979|A|Lubonieczek|161 s|R|VI|9161/7|0|PO1D/00042929/6</v>
          </cell>
          <cell r="E92">
            <v>4979</v>
          </cell>
          <cell r="F92">
            <v>6</v>
          </cell>
          <cell r="G92" t="str">
            <v>Marciniak Jadwiga</v>
          </cell>
          <cell r="H92" t="str">
            <v>Czarnotki 11</v>
          </cell>
          <cell r="I92" t="str">
            <v>63-020 Zaniemyśl</v>
          </cell>
          <cell r="J92" t="str">
            <v>Zaniemyśl</v>
          </cell>
          <cell r="K92" t="str">
            <v>18</v>
          </cell>
          <cell r="L92" t="str">
            <v>Lubonieczek</v>
          </cell>
          <cell r="M92" t="str">
            <v>161 s</v>
          </cell>
          <cell r="N92" t="str">
            <v/>
          </cell>
          <cell r="O92">
            <v>0.15</v>
          </cell>
          <cell r="P92" t="str">
            <v>R</v>
          </cell>
          <cell r="Q92" t="str">
            <v>VI</v>
          </cell>
          <cell r="R92" t="str">
            <v>A</v>
          </cell>
          <cell r="T92" t="str">
            <v>30-25-052</v>
          </cell>
          <cell r="U92" t="str">
            <v>Zaniemyśl</v>
          </cell>
          <cell r="V92" t="str">
            <v>30-25-052-0003</v>
          </cell>
          <cell r="W92" t="str">
            <v>Czarnotki</v>
          </cell>
          <cell r="X92" t="str">
            <v>9161/7</v>
          </cell>
          <cell r="Y92" t="str">
            <v>PO1D/00042929/6</v>
          </cell>
          <cell r="Z92">
            <v>1</v>
          </cell>
          <cell r="AA92">
            <v>0</v>
          </cell>
          <cell r="AB92">
            <v>0</v>
          </cell>
          <cell r="AC92">
            <v>1</v>
          </cell>
          <cell r="AD92">
            <v>0.2</v>
          </cell>
          <cell r="AE92">
            <v>0.03</v>
          </cell>
          <cell r="AG92">
            <v>1</v>
          </cell>
          <cell r="AH92">
            <v>0.15</v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</row>
        <row r="93">
          <cell r="C93" t="str">
            <v>663.1</v>
          </cell>
          <cell r="D93" t="str">
            <v>663|A|Czeszewo|166 j|R|V|608/2|0|PO1F/00031430/3</v>
          </cell>
          <cell r="E93">
            <v>663</v>
          </cell>
          <cell r="F93">
            <v>1</v>
          </cell>
          <cell r="G93" t="str">
            <v>Marciniak Roman</v>
          </cell>
          <cell r="H93" t="str">
            <v xml:space="preserve">ul.Rzeczna 3  Czeszewo </v>
          </cell>
          <cell r="I93" t="str">
            <v>62-322 Orzechowo</v>
          </cell>
          <cell r="J93" t="str">
            <v>Miłosław</v>
          </cell>
          <cell r="K93" t="str">
            <v>02</v>
          </cell>
          <cell r="L93" t="str">
            <v>Czeszewo</v>
          </cell>
          <cell r="M93" t="str">
            <v>166 j</v>
          </cell>
          <cell r="N93" t="str">
            <v/>
          </cell>
          <cell r="O93">
            <v>7.0000000000000007E-2</v>
          </cell>
          <cell r="P93" t="str">
            <v>R</v>
          </cell>
          <cell r="Q93" t="str">
            <v>V</v>
          </cell>
          <cell r="R93" t="str">
            <v>A</v>
          </cell>
          <cell r="T93" t="str">
            <v>30-30-025</v>
          </cell>
          <cell r="U93" t="str">
            <v>Miłosław</v>
          </cell>
          <cell r="V93" t="str">
            <v>30-30-025-0006</v>
          </cell>
          <cell r="W93" t="str">
            <v>Czeszewo</v>
          </cell>
          <cell r="X93" t="str">
            <v>608/2</v>
          </cell>
          <cell r="Y93" t="str">
            <v>PO1F/00031430/3</v>
          </cell>
          <cell r="Z93">
            <v>8</v>
          </cell>
          <cell r="AA93">
            <v>0</v>
          </cell>
          <cell r="AB93">
            <v>0</v>
          </cell>
          <cell r="AC93">
            <v>1</v>
          </cell>
          <cell r="AD93">
            <v>0.35</v>
          </cell>
          <cell r="AE93">
            <v>2.4500000000000001E-2</v>
          </cell>
          <cell r="AG93">
            <v>1.25</v>
          </cell>
          <cell r="AH93">
            <v>0.09</v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</row>
        <row r="94">
          <cell r="C94" t="str">
            <v>663.2</v>
          </cell>
          <cell r="D94" t="str">
            <v>663|A|Czeszewo|167 d|R|V|602/5|0|PO1F/00031430/3</v>
          </cell>
          <cell r="E94">
            <v>663</v>
          </cell>
          <cell r="F94">
            <v>2</v>
          </cell>
          <cell r="G94" t="str">
            <v>Marciniak Roman</v>
          </cell>
          <cell r="H94" t="str">
            <v xml:space="preserve">ul.Rzeczna 3  Czeszewo </v>
          </cell>
          <cell r="I94" t="str">
            <v>62-322 Orzechowo</v>
          </cell>
          <cell r="J94" t="str">
            <v>Miłosław</v>
          </cell>
          <cell r="K94" t="str">
            <v>02</v>
          </cell>
          <cell r="L94" t="str">
            <v>Czeszewo</v>
          </cell>
          <cell r="M94" t="str">
            <v>167 d</v>
          </cell>
          <cell r="N94" t="str">
            <v/>
          </cell>
          <cell r="O94">
            <v>0.96</v>
          </cell>
          <cell r="P94" t="str">
            <v>R</v>
          </cell>
          <cell r="Q94" t="str">
            <v>V</v>
          </cell>
          <cell r="R94" t="str">
            <v>A</v>
          </cell>
          <cell r="T94" t="str">
            <v>30-30-025</v>
          </cell>
          <cell r="U94" t="str">
            <v>Miłosław</v>
          </cell>
          <cell r="V94" t="str">
            <v>30-30-025-0006</v>
          </cell>
          <cell r="W94" t="str">
            <v>Czeszewo</v>
          </cell>
          <cell r="X94" t="str">
            <v>602/5</v>
          </cell>
          <cell r="Y94" t="str">
            <v>PO1F/00031430/3</v>
          </cell>
          <cell r="Z94">
            <v>8</v>
          </cell>
          <cell r="AA94">
            <v>0</v>
          </cell>
          <cell r="AB94">
            <v>0</v>
          </cell>
          <cell r="AC94">
            <v>1</v>
          </cell>
          <cell r="AD94">
            <v>0.35</v>
          </cell>
          <cell r="AE94">
            <v>0.33600000000000002</v>
          </cell>
          <cell r="AG94">
            <v>1.25</v>
          </cell>
          <cell r="AH94">
            <v>1.2</v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</row>
        <row r="95">
          <cell r="C95" t="str">
            <v>664.1</v>
          </cell>
          <cell r="D95" t="str">
            <v>664|A|Spławik|119 a|R|V|675|0|PO1F/00031430/3</v>
          </cell>
          <cell r="E95">
            <v>664</v>
          </cell>
          <cell r="F95">
            <v>1</v>
          </cell>
          <cell r="G95" t="str">
            <v>Marciniak Zenon</v>
          </cell>
          <cell r="H95" t="str">
            <v>Rzeczna 5</v>
          </cell>
          <cell r="I95" t="str">
            <v>62-322 Orzechowo</v>
          </cell>
          <cell r="J95" t="str">
            <v>Miłosław</v>
          </cell>
          <cell r="K95" t="str">
            <v>05</v>
          </cell>
          <cell r="L95" t="str">
            <v>Spławik</v>
          </cell>
          <cell r="M95" t="str">
            <v>119 a</v>
          </cell>
          <cell r="N95" t="str">
            <v/>
          </cell>
          <cell r="O95">
            <v>0.59</v>
          </cell>
          <cell r="P95" t="str">
            <v>R</v>
          </cell>
          <cell r="Q95" t="str">
            <v>V</v>
          </cell>
          <cell r="R95" t="str">
            <v>A</v>
          </cell>
          <cell r="T95" t="str">
            <v>30-30-025</v>
          </cell>
          <cell r="U95" t="str">
            <v>Miłosław</v>
          </cell>
          <cell r="V95" t="str">
            <v>30-30-025-0006</v>
          </cell>
          <cell r="W95" t="str">
            <v>Czeszewo</v>
          </cell>
          <cell r="X95" t="str">
            <v>675</v>
          </cell>
          <cell r="Y95" t="str">
            <v>PO1F/00031430/3</v>
          </cell>
          <cell r="Z95">
            <v>11</v>
          </cell>
          <cell r="AA95">
            <v>0</v>
          </cell>
          <cell r="AB95">
            <v>0</v>
          </cell>
          <cell r="AC95">
            <v>1</v>
          </cell>
          <cell r="AD95">
            <v>0.35</v>
          </cell>
          <cell r="AE95">
            <v>0.20649999999999999</v>
          </cell>
          <cell r="AG95">
            <v>1.25</v>
          </cell>
          <cell r="AH95">
            <v>0.74</v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</row>
        <row r="96">
          <cell r="C96" t="str">
            <v>664.2</v>
          </cell>
          <cell r="D96" t="str">
            <v>664|A|Spławik|125 d|Ł|IV|666|0|PO1F/00031430/3</v>
          </cell>
          <cell r="E96">
            <v>664</v>
          </cell>
          <cell r="F96">
            <v>2</v>
          </cell>
          <cell r="G96" t="str">
            <v>Marciniak Zenon</v>
          </cell>
          <cell r="H96" t="str">
            <v>Rzeczna 5</v>
          </cell>
          <cell r="I96" t="str">
            <v>62-322 Orzechowo</v>
          </cell>
          <cell r="J96" t="str">
            <v>Miłosław</v>
          </cell>
          <cell r="K96" t="str">
            <v>05</v>
          </cell>
          <cell r="L96" t="str">
            <v>Spławik</v>
          </cell>
          <cell r="M96" t="str">
            <v>125 d</v>
          </cell>
          <cell r="N96" t="str">
            <v/>
          </cell>
          <cell r="O96">
            <v>0.72</v>
          </cell>
          <cell r="P96" t="str">
            <v>Ł</v>
          </cell>
          <cell r="Q96" t="str">
            <v>IV</v>
          </cell>
          <cell r="R96" t="str">
            <v>A</v>
          </cell>
          <cell r="T96" t="str">
            <v>30-30-025</v>
          </cell>
          <cell r="U96" t="str">
            <v>Miłosław</v>
          </cell>
          <cell r="V96" t="str">
            <v>30-30-025-0006</v>
          </cell>
          <cell r="W96" t="str">
            <v>Czeszewo</v>
          </cell>
          <cell r="X96" t="str">
            <v>666</v>
          </cell>
          <cell r="Y96" t="str">
            <v>PO1F/00031430/3</v>
          </cell>
          <cell r="Z96">
            <v>10</v>
          </cell>
          <cell r="AA96">
            <v>0</v>
          </cell>
          <cell r="AB96">
            <v>0</v>
          </cell>
          <cell r="AC96">
            <v>1</v>
          </cell>
          <cell r="AD96">
            <v>0.75</v>
          </cell>
          <cell r="AE96">
            <v>0.54</v>
          </cell>
          <cell r="AG96">
            <v>1.5</v>
          </cell>
          <cell r="AH96">
            <v>1.08</v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</row>
        <row r="97">
          <cell r="C97" t="str">
            <v>664.3</v>
          </cell>
          <cell r="D97" t="str">
            <v>664|A|Spławik|126 i|PS|IV|660|0|PO1F/00031430/3</v>
          </cell>
          <cell r="E97">
            <v>664</v>
          </cell>
          <cell r="F97">
            <v>3</v>
          </cell>
          <cell r="G97" t="str">
            <v>Marciniak Zenon</v>
          </cell>
          <cell r="H97" t="str">
            <v>Rzeczna 5</v>
          </cell>
          <cell r="I97" t="str">
            <v>62-322 Orzechowo</v>
          </cell>
          <cell r="J97" t="str">
            <v>Miłosław</v>
          </cell>
          <cell r="K97" t="str">
            <v>05</v>
          </cell>
          <cell r="L97" t="str">
            <v>Spławik</v>
          </cell>
          <cell r="M97" t="str">
            <v>126 i</v>
          </cell>
          <cell r="N97" t="str">
            <v/>
          </cell>
          <cell r="O97">
            <v>2.13</v>
          </cell>
          <cell r="P97" t="str">
            <v>PS</v>
          </cell>
          <cell r="Q97" t="str">
            <v>IV</v>
          </cell>
          <cell r="R97" t="str">
            <v>A</v>
          </cell>
          <cell r="T97" t="str">
            <v>30-30-025</v>
          </cell>
          <cell r="U97" t="str">
            <v>Miłosław</v>
          </cell>
          <cell r="V97" t="str">
            <v>30-30-025-0006</v>
          </cell>
          <cell r="W97" t="str">
            <v>Czeszewo</v>
          </cell>
          <cell r="X97" t="str">
            <v>660</v>
          </cell>
          <cell r="Y97" t="str">
            <v>PO1F/00031430/3</v>
          </cell>
          <cell r="Z97">
            <v>10</v>
          </cell>
          <cell r="AA97">
            <v>0</v>
          </cell>
          <cell r="AB97">
            <v>0</v>
          </cell>
          <cell r="AC97">
            <v>1</v>
          </cell>
          <cell r="AD97">
            <v>0.75</v>
          </cell>
          <cell r="AE97">
            <v>1.5974999999999999</v>
          </cell>
          <cell r="AG97">
            <v>0.75</v>
          </cell>
          <cell r="AH97">
            <v>1.6</v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</row>
        <row r="98">
          <cell r="C98" t="str">
            <v>664.4</v>
          </cell>
          <cell r="D98" t="str">
            <v>664|A|Spławik|148 b|R|IVA|162|0|PO1F/00031428/6</v>
          </cell>
          <cell r="E98">
            <v>664</v>
          </cell>
          <cell r="F98">
            <v>4</v>
          </cell>
          <cell r="G98" t="str">
            <v>Marciniak Zenon</v>
          </cell>
          <cell r="H98" t="str">
            <v>Rzeczna 5</v>
          </cell>
          <cell r="I98" t="str">
            <v>62-322 Orzechowo</v>
          </cell>
          <cell r="J98" t="str">
            <v>Miłosław</v>
          </cell>
          <cell r="K98" t="str">
            <v>05</v>
          </cell>
          <cell r="L98" t="str">
            <v>Spławik</v>
          </cell>
          <cell r="M98" t="str">
            <v>148 b</v>
          </cell>
          <cell r="N98" t="str">
            <v/>
          </cell>
          <cell r="O98">
            <v>0.25</v>
          </cell>
          <cell r="P98" t="str">
            <v>R</v>
          </cell>
          <cell r="Q98" t="str">
            <v>IVA</v>
          </cell>
          <cell r="R98" t="str">
            <v>A</v>
          </cell>
          <cell r="T98" t="str">
            <v>30-30-025</v>
          </cell>
          <cell r="U98" t="str">
            <v>Miłosław</v>
          </cell>
          <cell r="V98" t="str">
            <v>30-30-025-0013</v>
          </cell>
          <cell r="W98" t="str">
            <v>Nowa Wieś Podgórna</v>
          </cell>
          <cell r="X98" t="str">
            <v>162</v>
          </cell>
          <cell r="Y98" t="str">
            <v>PO1F/00031428/6</v>
          </cell>
          <cell r="Z98">
            <v>1</v>
          </cell>
          <cell r="AA98">
            <v>0</v>
          </cell>
          <cell r="AB98">
            <v>0</v>
          </cell>
          <cell r="AC98">
            <v>1</v>
          </cell>
          <cell r="AD98">
            <v>1.1000000000000001</v>
          </cell>
          <cell r="AE98">
            <v>0.27500000000000002</v>
          </cell>
          <cell r="AG98">
            <v>1.5</v>
          </cell>
          <cell r="AH98">
            <v>0.38</v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</row>
        <row r="99">
          <cell r="C99" t="str">
            <v>664.5</v>
          </cell>
          <cell r="D99" t="str">
            <v>664|A|Spławik|148 c|R|IVB|162|0|PO1F/00031428/6</v>
          </cell>
          <cell r="E99">
            <v>664</v>
          </cell>
          <cell r="F99">
            <v>5</v>
          </cell>
          <cell r="G99" t="str">
            <v>Marciniak Zenon</v>
          </cell>
          <cell r="H99" t="str">
            <v>Rzeczna 5</v>
          </cell>
          <cell r="I99" t="str">
            <v>62-322 Orzechowo</v>
          </cell>
          <cell r="J99" t="str">
            <v>Miłosław</v>
          </cell>
          <cell r="K99" t="str">
            <v>05</v>
          </cell>
          <cell r="L99" t="str">
            <v>Spławik</v>
          </cell>
          <cell r="M99" t="str">
            <v>148 c</v>
          </cell>
          <cell r="O99">
            <v>0.08</v>
          </cell>
          <cell r="P99" t="str">
            <v>R</v>
          </cell>
          <cell r="Q99" t="str">
            <v>IVB</v>
          </cell>
          <cell r="R99" t="str">
            <v>A</v>
          </cell>
          <cell r="T99" t="str">
            <v>30-30-025</v>
          </cell>
          <cell r="U99" t="str">
            <v>Miłosław</v>
          </cell>
          <cell r="V99" t="str">
            <v>30-30-025-0013</v>
          </cell>
          <cell r="W99" t="str">
            <v>Nowa Wieś Podgórna</v>
          </cell>
          <cell r="X99" t="str">
            <v>162</v>
          </cell>
          <cell r="Y99" t="str">
            <v>PO1F/00031428/6</v>
          </cell>
          <cell r="Z99">
            <v>1</v>
          </cell>
          <cell r="AA99">
            <v>0</v>
          </cell>
          <cell r="AB99">
            <v>0</v>
          </cell>
          <cell r="AC99">
            <v>1</v>
          </cell>
          <cell r="AD99">
            <v>0.8</v>
          </cell>
          <cell r="AE99">
            <v>6.4000000000000001E-2</v>
          </cell>
          <cell r="AG99">
            <v>1.5</v>
          </cell>
          <cell r="AH99">
            <v>0.12</v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</row>
        <row r="100">
          <cell r="C100" t="str">
            <v>664.6</v>
          </cell>
          <cell r="D100" t="str">
            <v>664|A|Spławik|159 f|PS|V|104|0|PO1F/00031429/3</v>
          </cell>
          <cell r="E100">
            <v>664</v>
          </cell>
          <cell r="F100">
            <v>6</v>
          </cell>
          <cell r="G100" t="str">
            <v>Marciniak Zenon</v>
          </cell>
          <cell r="H100" t="str">
            <v>Rzeczna 5</v>
          </cell>
          <cell r="I100" t="str">
            <v>62-322 Orzechowo</v>
          </cell>
          <cell r="J100" t="str">
            <v>Miłosław</v>
          </cell>
          <cell r="K100" t="str">
            <v>05</v>
          </cell>
          <cell r="L100" t="str">
            <v>Spławik</v>
          </cell>
          <cell r="M100" t="str">
            <v>159 f</v>
          </cell>
          <cell r="N100" t="str">
            <v/>
          </cell>
          <cell r="O100">
            <v>2.4853999999999998</v>
          </cell>
          <cell r="P100" t="str">
            <v>PS</v>
          </cell>
          <cell r="Q100" t="str">
            <v>V</v>
          </cell>
          <cell r="R100" t="str">
            <v>A</v>
          </cell>
          <cell r="T100" t="str">
            <v>30-30-025</v>
          </cell>
          <cell r="U100" t="str">
            <v>Miłosław</v>
          </cell>
          <cell r="V100" t="str">
            <v>30-30-025-0018</v>
          </cell>
          <cell r="W100" t="str">
            <v>Szczodrzejewo</v>
          </cell>
          <cell r="X100" t="str">
            <v>104</v>
          </cell>
          <cell r="Y100" t="str">
            <v>PO1F/00031429/3</v>
          </cell>
          <cell r="Z100">
            <v>2</v>
          </cell>
          <cell r="AA100">
            <v>0</v>
          </cell>
          <cell r="AB100">
            <v>0</v>
          </cell>
          <cell r="AC100">
            <v>1</v>
          </cell>
          <cell r="AD100">
            <v>0.2</v>
          </cell>
          <cell r="AE100">
            <v>0.49709999999999999</v>
          </cell>
          <cell r="AG100">
            <v>0.625</v>
          </cell>
          <cell r="AH100">
            <v>1.55</v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</row>
        <row r="101">
          <cell r="C101" t="str">
            <v>870.1</v>
          </cell>
          <cell r="D101" t="str">
            <v>870|A|Rozmarynów|214 a|S-R|V|7214/1|0|KZ1J/00029736/4</v>
          </cell>
          <cell r="E101">
            <v>870</v>
          </cell>
          <cell r="F101">
            <v>1</v>
          </cell>
          <cell r="G101" t="str">
            <v>Motała  Iwona</v>
          </cell>
          <cell r="H101" t="str">
            <v>Antonin  1</v>
          </cell>
          <cell r="I101" t="str">
            <v>63-210 Żerków</v>
          </cell>
          <cell r="J101" t="str">
            <v>Żerków</v>
          </cell>
          <cell r="K101" t="str">
            <v>03</v>
          </cell>
          <cell r="L101" t="str">
            <v>Rozmarynów</v>
          </cell>
          <cell r="M101" t="str">
            <v>214 a</v>
          </cell>
          <cell r="N101" t="str">
            <v/>
          </cell>
          <cell r="O101">
            <v>0.1358</v>
          </cell>
          <cell r="P101" t="str">
            <v>S-R</v>
          </cell>
          <cell r="Q101" t="str">
            <v>V</v>
          </cell>
          <cell r="R101" t="str">
            <v>A</v>
          </cell>
          <cell r="T101" t="str">
            <v>30-06-045</v>
          </cell>
          <cell r="U101" t="str">
            <v>Żerków</v>
          </cell>
          <cell r="V101" t="str">
            <v>30-06-045-0001</v>
          </cell>
          <cell r="W101" t="str">
            <v>Antonin</v>
          </cell>
          <cell r="X101" t="str">
            <v>7214/1</v>
          </cell>
          <cell r="Y101" t="str">
            <v>KZ1J/00029736/4</v>
          </cell>
          <cell r="Z101">
            <v>2</v>
          </cell>
          <cell r="AA101">
            <v>0</v>
          </cell>
          <cell r="AB101">
            <v>0</v>
          </cell>
          <cell r="AC101">
            <v>1</v>
          </cell>
          <cell r="AD101">
            <v>0.35</v>
          </cell>
          <cell r="AE101">
            <v>4.7500000000000001E-2</v>
          </cell>
          <cell r="AG101">
            <v>1.25</v>
          </cell>
          <cell r="AH101">
            <v>0.17</v>
          </cell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</row>
        <row r="102">
          <cell r="C102" t="str">
            <v>870.2</v>
          </cell>
          <cell r="D102" t="str">
            <v>870|A|Rozmarynów|214 b|R|IIIA|7214/3|0|KZ1J/00029736/4</v>
          </cell>
          <cell r="E102">
            <v>870</v>
          </cell>
          <cell r="F102">
            <v>2</v>
          </cell>
          <cell r="G102" t="str">
            <v>Motała  Iwona</v>
          </cell>
          <cell r="H102" t="str">
            <v>Antonin  1</v>
          </cell>
          <cell r="I102" t="str">
            <v>63-210 Żerków</v>
          </cell>
          <cell r="J102" t="str">
            <v>Żerków</v>
          </cell>
          <cell r="K102" t="str">
            <v>03</v>
          </cell>
          <cell r="L102" t="str">
            <v>Rozmarynów</v>
          </cell>
          <cell r="M102" t="str">
            <v>214 b</v>
          </cell>
          <cell r="N102" t="str">
            <v/>
          </cell>
          <cell r="O102">
            <v>0.5</v>
          </cell>
          <cell r="P102" t="str">
            <v>R</v>
          </cell>
          <cell r="Q102" t="str">
            <v>IIIA</v>
          </cell>
          <cell r="R102" t="str">
            <v>A</v>
          </cell>
          <cell r="T102" t="str">
            <v>30-06-045</v>
          </cell>
          <cell r="U102" t="str">
            <v>Żerków</v>
          </cell>
          <cell r="V102" t="str">
            <v>30-06-045-0001</v>
          </cell>
          <cell r="W102" t="str">
            <v>Antonin</v>
          </cell>
          <cell r="X102" t="str">
            <v>7214/3</v>
          </cell>
          <cell r="Y102" t="str">
            <v>KZ1J/00029736/4</v>
          </cell>
          <cell r="Z102">
            <v>2</v>
          </cell>
          <cell r="AA102">
            <v>0</v>
          </cell>
          <cell r="AB102">
            <v>0</v>
          </cell>
          <cell r="AC102">
            <v>1</v>
          </cell>
          <cell r="AD102">
            <v>1.65</v>
          </cell>
          <cell r="AE102">
            <v>0.82499999999999996</v>
          </cell>
          <cell r="AG102">
            <v>1.75</v>
          </cell>
          <cell r="AH102">
            <v>0.88</v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</row>
        <row r="103">
          <cell r="C103" t="str">
            <v>665.1</v>
          </cell>
          <cell r="D103" t="str">
            <v>665|A|Radliniec|203 a|PS|VI|9203|0|PO1D/00040644/0</v>
          </cell>
          <cell r="E103">
            <v>665</v>
          </cell>
          <cell r="F103">
            <v>1</v>
          </cell>
          <cell r="G103" t="str">
            <v>Mroziński Marek</v>
          </cell>
          <cell r="H103" t="str">
            <v>Klęka 18 C</v>
          </cell>
          <cell r="I103" t="str">
            <v>63-040 Nowe Miasto</v>
          </cell>
          <cell r="J103" t="str">
            <v>Nowe Miasto</v>
          </cell>
          <cell r="K103" t="str">
            <v>22</v>
          </cell>
          <cell r="L103" t="str">
            <v>Radliniec</v>
          </cell>
          <cell r="M103" t="str">
            <v>203 a</v>
          </cell>
          <cell r="N103" t="str">
            <v/>
          </cell>
          <cell r="O103">
            <v>7.7</v>
          </cell>
          <cell r="P103" t="str">
            <v>PS</v>
          </cell>
          <cell r="Q103" t="str">
            <v>VI</v>
          </cell>
          <cell r="R103" t="str">
            <v>A</v>
          </cell>
          <cell r="T103" t="str">
            <v>30-25-032</v>
          </cell>
          <cell r="U103" t="str">
            <v>N.Miasto</v>
          </cell>
          <cell r="V103" t="str">
            <v>30-25-032-0020</v>
          </cell>
          <cell r="W103" t="str">
            <v>Wolica Kozia</v>
          </cell>
          <cell r="X103" t="str">
            <v>9203</v>
          </cell>
          <cell r="Y103" t="str">
            <v>PO1D/00040644/0</v>
          </cell>
          <cell r="Z103">
            <v>1</v>
          </cell>
          <cell r="AA103">
            <v>0</v>
          </cell>
          <cell r="AB103">
            <v>0</v>
          </cell>
          <cell r="AC103">
            <v>1</v>
          </cell>
          <cell r="AD103">
            <v>0.15</v>
          </cell>
          <cell r="AE103">
            <v>1.155</v>
          </cell>
          <cell r="AG103">
            <v>0.5</v>
          </cell>
          <cell r="AH103">
            <v>3.85</v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</row>
        <row r="104">
          <cell r="C104" t="str">
            <v>665.2</v>
          </cell>
          <cell r="D104" t="str">
            <v>665|A|Radliniec|204 a|PS|VI|9204|0|PO1D/00040644/0</v>
          </cell>
          <cell r="E104">
            <v>665</v>
          </cell>
          <cell r="F104">
            <v>2</v>
          </cell>
          <cell r="G104" t="str">
            <v>Mroziński Marek</v>
          </cell>
          <cell r="H104" t="str">
            <v>Klęka 18 C</v>
          </cell>
          <cell r="I104" t="str">
            <v>63-040 Nowe Miasto</v>
          </cell>
          <cell r="J104" t="str">
            <v>Nowe Miasto</v>
          </cell>
          <cell r="K104" t="str">
            <v>22</v>
          </cell>
          <cell r="L104" t="str">
            <v>Radliniec</v>
          </cell>
          <cell r="M104" t="str">
            <v>204 a</v>
          </cell>
          <cell r="N104" t="str">
            <v/>
          </cell>
          <cell r="O104">
            <v>4.7</v>
          </cell>
          <cell r="P104" t="str">
            <v>PS</v>
          </cell>
          <cell r="Q104" t="str">
            <v>VI</v>
          </cell>
          <cell r="R104" t="str">
            <v>A</v>
          </cell>
          <cell r="S104" t="str">
            <v>kosić 1 - 2 razy w roku</v>
          </cell>
          <cell r="T104" t="str">
            <v>30-25-032</v>
          </cell>
          <cell r="U104" t="str">
            <v>N.Miasto</v>
          </cell>
          <cell r="V104" t="str">
            <v>30-25-032-0020</v>
          </cell>
          <cell r="W104" t="str">
            <v>Wolica Kozia</v>
          </cell>
          <cell r="X104" t="str">
            <v>9204</v>
          </cell>
          <cell r="Y104" t="str">
            <v>PO1D/00040644/0</v>
          </cell>
          <cell r="Z104">
            <v>1</v>
          </cell>
          <cell r="AA104">
            <v>0</v>
          </cell>
          <cell r="AB104">
            <v>0</v>
          </cell>
          <cell r="AC104">
            <v>1</v>
          </cell>
          <cell r="AD104">
            <v>0.15</v>
          </cell>
          <cell r="AE104">
            <v>0.70499999999999996</v>
          </cell>
          <cell r="AG104">
            <v>0.5</v>
          </cell>
          <cell r="AH104">
            <v>2.35</v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</row>
        <row r="105">
          <cell r="C105" t="str">
            <v>665.3</v>
          </cell>
          <cell r="D105" t="str">
            <v>665|A|Radliniec|237 h|R|V|9237/2|0|PO1D/00040645/7</v>
          </cell>
          <cell r="E105">
            <v>665</v>
          </cell>
          <cell r="F105">
            <v>3</v>
          </cell>
          <cell r="G105" t="str">
            <v>Mroziński Marek</v>
          </cell>
          <cell r="H105" t="str">
            <v>Klęka 18 C</v>
          </cell>
          <cell r="I105" t="str">
            <v>63-040 Nowe Miasto</v>
          </cell>
          <cell r="J105" t="str">
            <v>Nowe Miasto</v>
          </cell>
          <cell r="K105" t="str">
            <v>22</v>
          </cell>
          <cell r="L105" t="str">
            <v>Radliniec</v>
          </cell>
          <cell r="M105" t="str">
            <v>237 h</v>
          </cell>
          <cell r="N105" t="str">
            <v/>
          </cell>
          <cell r="O105">
            <v>0.76</v>
          </cell>
          <cell r="P105" t="str">
            <v>R</v>
          </cell>
          <cell r="Q105" t="str">
            <v>V</v>
          </cell>
          <cell r="R105" t="str">
            <v>A</v>
          </cell>
          <cell r="T105" t="str">
            <v>30-25-032</v>
          </cell>
          <cell r="U105" t="str">
            <v>N.Miasto</v>
          </cell>
          <cell r="V105" t="str">
            <v>30-25-032-0008</v>
          </cell>
          <cell r="W105" t="str">
            <v>Klęka</v>
          </cell>
          <cell r="X105" t="str">
            <v>9237/2</v>
          </cell>
          <cell r="Y105" t="str">
            <v>PO1D/00040645/7</v>
          </cell>
          <cell r="Z105">
            <v>1</v>
          </cell>
          <cell r="AA105">
            <v>0</v>
          </cell>
          <cell r="AB105">
            <v>0</v>
          </cell>
          <cell r="AC105">
            <v>1</v>
          </cell>
          <cell r="AD105">
            <v>0.35</v>
          </cell>
          <cell r="AE105">
            <v>0.26600000000000001</v>
          </cell>
          <cell r="AG105">
            <v>1.25</v>
          </cell>
          <cell r="AH105">
            <v>0.95</v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</row>
        <row r="106">
          <cell r="C106" t="str">
            <v>665.4</v>
          </cell>
          <cell r="D106" t="str">
            <v>665|A|Radliniec|237 i|R|IVB|9237/2|0|PO1D/00040645/7</v>
          </cell>
          <cell r="E106">
            <v>665</v>
          </cell>
          <cell r="F106">
            <v>4</v>
          </cell>
          <cell r="G106" t="str">
            <v>Mroziński Marek</v>
          </cell>
          <cell r="H106" t="str">
            <v>Klęka 18 C</v>
          </cell>
          <cell r="I106" t="str">
            <v>63-040 Nowe Miasto</v>
          </cell>
          <cell r="J106" t="str">
            <v>Nowe Miasto</v>
          </cell>
          <cell r="K106" t="str">
            <v>22</v>
          </cell>
          <cell r="L106" t="str">
            <v>Radliniec</v>
          </cell>
          <cell r="M106" t="str">
            <v>237 i</v>
          </cell>
          <cell r="N106" t="str">
            <v/>
          </cell>
          <cell r="O106">
            <v>1.24</v>
          </cell>
          <cell r="P106" t="str">
            <v>R</v>
          </cell>
          <cell r="Q106" t="str">
            <v>IVB</v>
          </cell>
          <cell r="R106" t="str">
            <v>A</v>
          </cell>
          <cell r="T106" t="str">
            <v>30-25-032</v>
          </cell>
          <cell r="U106" t="str">
            <v>N.Miasto</v>
          </cell>
          <cell r="V106" t="str">
            <v>30-25-032-0008</v>
          </cell>
          <cell r="W106" t="str">
            <v>Klęka</v>
          </cell>
          <cell r="X106" t="str">
            <v>9237/2</v>
          </cell>
          <cell r="Y106" t="str">
            <v>PO1D/00040645/7</v>
          </cell>
          <cell r="Z106">
            <v>1</v>
          </cell>
          <cell r="AA106">
            <v>0</v>
          </cell>
          <cell r="AB106">
            <v>0</v>
          </cell>
          <cell r="AC106">
            <v>1</v>
          </cell>
          <cell r="AD106">
            <v>0.8</v>
          </cell>
          <cell r="AE106">
            <v>0.99199999999999999</v>
          </cell>
          <cell r="AG106">
            <v>1.5</v>
          </cell>
          <cell r="AH106">
            <v>1.8599999999999999</v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</row>
        <row r="107">
          <cell r="C107" t="str">
            <v>666.2</v>
          </cell>
          <cell r="D107" t="str">
            <v>666|A|Murzynówko|10 b|PS|IV|9010/7|0|PO1D/00035931/1</v>
          </cell>
          <cell r="E107">
            <v>666</v>
          </cell>
          <cell r="F107">
            <v>2</v>
          </cell>
          <cell r="G107" t="str">
            <v>Musiołowski Rafał</v>
          </cell>
          <cell r="H107" t="str">
            <v>Murzynówko 9</v>
          </cell>
          <cell r="I107" t="str">
            <v>63-023 Sulęcinek</v>
          </cell>
          <cell r="J107" t="str">
            <v>Krzykosy</v>
          </cell>
          <cell r="K107" t="str">
            <v>20</v>
          </cell>
          <cell r="L107" t="str">
            <v>Murzynówko</v>
          </cell>
          <cell r="M107" t="str">
            <v>10 b</v>
          </cell>
          <cell r="N107" t="str">
            <v/>
          </cell>
          <cell r="O107">
            <v>2.2400000000000002</v>
          </cell>
          <cell r="P107" t="str">
            <v>PS</v>
          </cell>
          <cell r="Q107" t="str">
            <v>IV</v>
          </cell>
          <cell r="R107" t="str">
            <v>A</v>
          </cell>
          <cell r="T107" t="str">
            <v>30-25-045</v>
          </cell>
          <cell r="U107" t="str">
            <v>Środa Wlkp</v>
          </cell>
          <cell r="V107" t="str">
            <v>30-25-045-0017</v>
          </cell>
          <cell r="W107" t="str">
            <v>Nietrzanowo</v>
          </cell>
          <cell r="X107" t="str">
            <v>9010/7</v>
          </cell>
          <cell r="Y107" t="str">
            <v>PO1D/00035931/1</v>
          </cell>
          <cell r="Z107">
            <v>3</v>
          </cell>
          <cell r="AA107">
            <v>0</v>
          </cell>
          <cell r="AB107">
            <v>0</v>
          </cell>
          <cell r="AC107">
            <v>1</v>
          </cell>
          <cell r="AD107">
            <v>0.75</v>
          </cell>
          <cell r="AE107">
            <v>1.68</v>
          </cell>
          <cell r="AG107">
            <v>0.75</v>
          </cell>
          <cell r="AH107">
            <v>1.6800000000000002</v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</row>
        <row r="108">
          <cell r="C108" t="str">
            <v>666.3</v>
          </cell>
          <cell r="D108" t="str">
            <v>666|A|Murzynówko|10 d|PS|IV|9010/2|0|PO1D/00040516/4</v>
          </cell>
          <cell r="E108">
            <v>666</v>
          </cell>
          <cell r="F108">
            <v>3</v>
          </cell>
          <cell r="G108" t="str">
            <v>Musiołowski Rafał</v>
          </cell>
          <cell r="H108" t="str">
            <v>Murzynówko 9</v>
          </cell>
          <cell r="I108" t="str">
            <v>63-023 Sulęcinek</v>
          </cell>
          <cell r="J108" t="str">
            <v>Krzykosy</v>
          </cell>
          <cell r="K108" t="str">
            <v>20</v>
          </cell>
          <cell r="L108" t="str">
            <v>Murzynówko</v>
          </cell>
          <cell r="M108" t="str">
            <v>10 d</v>
          </cell>
          <cell r="N108" t="str">
            <v/>
          </cell>
          <cell r="O108">
            <v>4.16</v>
          </cell>
          <cell r="P108" t="str">
            <v>PS</v>
          </cell>
          <cell r="Q108" t="str">
            <v>IV</v>
          </cell>
          <cell r="R108" t="str">
            <v>A</v>
          </cell>
          <cell r="T108" t="str">
            <v>30-25-022</v>
          </cell>
          <cell r="U108" t="str">
            <v>Krzykosy</v>
          </cell>
          <cell r="V108" t="str">
            <v>30-25-022-0003</v>
          </cell>
          <cell r="W108" t="str">
            <v>Miąskowo</v>
          </cell>
          <cell r="X108" t="str">
            <v>9010/2</v>
          </cell>
          <cell r="Y108" t="str">
            <v>PO1D/00040516/4</v>
          </cell>
          <cell r="Z108">
            <v>2</v>
          </cell>
          <cell r="AA108">
            <v>0</v>
          </cell>
          <cell r="AB108">
            <v>0</v>
          </cell>
          <cell r="AC108">
            <v>2</v>
          </cell>
          <cell r="AD108">
            <v>0.7</v>
          </cell>
          <cell r="AE108">
            <v>2.9119999999999999</v>
          </cell>
          <cell r="AG108">
            <v>0.75</v>
          </cell>
          <cell r="AH108">
            <v>3.12</v>
          </cell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</row>
        <row r="109">
          <cell r="C109" t="str">
            <v>666.4</v>
          </cell>
          <cell r="D109" t="str">
            <v>666|A|Murzynówko|44 a|R|V|9044/4|0|PO1D/00040516/4</v>
          </cell>
          <cell r="E109">
            <v>666</v>
          </cell>
          <cell r="F109">
            <v>4</v>
          </cell>
          <cell r="G109" t="str">
            <v>Musiołowski Rafał</v>
          </cell>
          <cell r="H109" t="str">
            <v>Murzynówko 9</v>
          </cell>
          <cell r="I109" t="str">
            <v>63-023 Sulęcinek</v>
          </cell>
          <cell r="J109" t="str">
            <v>Krzykosy</v>
          </cell>
          <cell r="K109" t="str">
            <v>20</v>
          </cell>
          <cell r="L109" t="str">
            <v>Murzynówko</v>
          </cell>
          <cell r="M109" t="str">
            <v>44 a</v>
          </cell>
          <cell r="N109" t="str">
            <v/>
          </cell>
          <cell r="O109">
            <v>1.9157</v>
          </cell>
          <cell r="P109" t="str">
            <v>R</v>
          </cell>
          <cell r="Q109" t="str">
            <v>V</v>
          </cell>
          <cell r="R109" t="str">
            <v>A</v>
          </cell>
          <cell r="T109" t="str">
            <v>30-25-022</v>
          </cell>
          <cell r="U109" t="str">
            <v>Krzykosy</v>
          </cell>
          <cell r="V109" t="str">
            <v>30-25-022-0003</v>
          </cell>
          <cell r="W109" t="str">
            <v>Miąskowo</v>
          </cell>
          <cell r="X109" t="str">
            <v>9044/4</v>
          </cell>
          <cell r="Y109" t="str">
            <v>PO1D/00040516/4</v>
          </cell>
          <cell r="Z109">
            <v>2</v>
          </cell>
          <cell r="AA109">
            <v>0</v>
          </cell>
          <cell r="AB109">
            <v>0</v>
          </cell>
          <cell r="AC109">
            <v>2</v>
          </cell>
          <cell r="AD109">
            <v>0.3</v>
          </cell>
          <cell r="AE109">
            <v>0.57469999999999999</v>
          </cell>
          <cell r="AG109">
            <v>1.25</v>
          </cell>
          <cell r="AH109">
            <v>2.39</v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</row>
        <row r="110">
          <cell r="C110" t="str">
            <v>666.5</v>
          </cell>
          <cell r="D110" t="str">
            <v>666|A|Murzynówko|44 b|S-R|VI|9044/4|0|PO1D/00040516/4</v>
          </cell>
          <cell r="E110">
            <v>666</v>
          </cell>
          <cell r="F110">
            <v>5</v>
          </cell>
          <cell r="G110" t="str">
            <v>Musiołowski Rafał</v>
          </cell>
          <cell r="H110" t="str">
            <v>Murzynówko 9</v>
          </cell>
          <cell r="I110" t="str">
            <v>63-023 Sulęcinek</v>
          </cell>
          <cell r="J110" t="str">
            <v>Krzykosy</v>
          </cell>
          <cell r="K110" t="str">
            <v>20</v>
          </cell>
          <cell r="L110" t="str">
            <v>Murzynówko</v>
          </cell>
          <cell r="M110" t="str">
            <v>44 b</v>
          </cell>
          <cell r="N110" t="str">
            <v/>
          </cell>
          <cell r="O110">
            <v>8.43E-2</v>
          </cell>
          <cell r="P110" t="str">
            <v>S-R</v>
          </cell>
          <cell r="Q110" t="str">
            <v>VI</v>
          </cell>
          <cell r="R110" t="str">
            <v>A</v>
          </cell>
          <cell r="T110" t="str">
            <v>30-25-022</v>
          </cell>
          <cell r="U110" t="str">
            <v>Krzykosy</v>
          </cell>
          <cell r="V110" t="str">
            <v>30-25-022-0003</v>
          </cell>
          <cell r="W110" t="str">
            <v>Miąskowo</v>
          </cell>
          <cell r="X110" t="str">
            <v>9044/4</v>
          </cell>
          <cell r="Y110" t="str">
            <v>PO1D/00040516/4</v>
          </cell>
          <cell r="Z110">
            <v>2</v>
          </cell>
          <cell r="AA110">
            <v>0</v>
          </cell>
          <cell r="AB110">
            <v>0</v>
          </cell>
          <cell r="AC110">
            <v>2</v>
          </cell>
          <cell r="AD110">
            <v>0.15</v>
          </cell>
          <cell r="AE110">
            <v>1.26E-2</v>
          </cell>
          <cell r="AG110">
            <v>1</v>
          </cell>
          <cell r="AH110">
            <v>0.08</v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</row>
        <row r="111">
          <cell r="C111" t="str">
            <v>666.6</v>
          </cell>
          <cell r="D111" t="str">
            <v>666|A|Murzynówko|57A l|PS|V|266|0|PO1F/00031424/8</v>
          </cell>
          <cell r="E111">
            <v>666</v>
          </cell>
          <cell r="F111">
            <v>6</v>
          </cell>
          <cell r="G111" t="str">
            <v>Musiołowski Rafał</v>
          </cell>
          <cell r="H111" t="str">
            <v>Murzynówko 9</v>
          </cell>
          <cell r="I111" t="str">
            <v>63-023 Sulęcinek</v>
          </cell>
          <cell r="J111" t="str">
            <v>Krzykosy</v>
          </cell>
          <cell r="K111" t="str">
            <v>20</v>
          </cell>
          <cell r="L111" t="str">
            <v>Murzynówko</v>
          </cell>
          <cell r="M111" t="str">
            <v>57A l</v>
          </cell>
          <cell r="N111" t="str">
            <v/>
          </cell>
          <cell r="O111">
            <v>3.54</v>
          </cell>
          <cell r="P111" t="str">
            <v>PS</v>
          </cell>
          <cell r="Q111" t="str">
            <v>V</v>
          </cell>
          <cell r="R111" t="str">
            <v>A</v>
          </cell>
          <cell r="S111" t="str">
            <v>kosić 1 - 2 razy w roku</v>
          </cell>
          <cell r="T111" t="str">
            <v>30-30-025</v>
          </cell>
          <cell r="U111" t="str">
            <v>Miłosław</v>
          </cell>
          <cell r="V111" t="str">
            <v>30-30-025-0003</v>
          </cell>
          <cell r="W111" t="str">
            <v>Bugaj</v>
          </cell>
          <cell r="X111" t="str">
            <v>266</v>
          </cell>
          <cell r="Y111" t="str">
            <v>PO1F/00031424/8</v>
          </cell>
          <cell r="Z111">
            <v>5</v>
          </cell>
          <cell r="AA111">
            <v>0</v>
          </cell>
          <cell r="AB111">
            <v>0</v>
          </cell>
          <cell r="AC111">
            <v>1</v>
          </cell>
          <cell r="AD111">
            <v>0.2</v>
          </cell>
          <cell r="AE111">
            <v>0.70799999999999996</v>
          </cell>
          <cell r="AG111">
            <v>0.625</v>
          </cell>
          <cell r="AH111">
            <v>2.21</v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</row>
        <row r="112">
          <cell r="C112" t="str">
            <v>666.7</v>
          </cell>
          <cell r="D112" t="str">
            <v>666|A|Murzynówko|8 d|PS|VI|9008/11|0|PO1D/00035931/1</v>
          </cell>
          <cell r="E112">
            <v>666</v>
          </cell>
          <cell r="F112">
            <v>7</v>
          </cell>
          <cell r="G112" t="str">
            <v>Musiołowski Rafał</v>
          </cell>
          <cell r="H112" t="str">
            <v>Murzynówko 9</v>
          </cell>
          <cell r="I112" t="str">
            <v>63-023 Sulęcinek</v>
          </cell>
          <cell r="J112" t="str">
            <v>Krzykosy</v>
          </cell>
          <cell r="K112" t="str">
            <v>20</v>
          </cell>
          <cell r="L112" t="str">
            <v>Murzynówko</v>
          </cell>
          <cell r="M112" t="str">
            <v>8 d</v>
          </cell>
          <cell r="N112" t="str">
            <v/>
          </cell>
          <cell r="O112">
            <v>0.92</v>
          </cell>
          <cell r="P112" t="str">
            <v>PS</v>
          </cell>
          <cell r="Q112" t="str">
            <v>VI</v>
          </cell>
          <cell r="R112" t="str">
            <v>A</v>
          </cell>
          <cell r="T112" t="str">
            <v>30-25-045</v>
          </cell>
          <cell r="U112" t="str">
            <v>Środa Wlkp</v>
          </cell>
          <cell r="V112" t="str">
            <v>30-25-045-0017</v>
          </cell>
          <cell r="W112" t="str">
            <v>Nietrzanowo</v>
          </cell>
          <cell r="X112" t="str">
            <v>9008/11</v>
          </cell>
          <cell r="Y112" t="str">
            <v>PO1D/00035931/1</v>
          </cell>
          <cell r="Z112">
            <v>3</v>
          </cell>
          <cell r="AA112">
            <v>0</v>
          </cell>
          <cell r="AB112">
            <v>0</v>
          </cell>
          <cell r="AC112">
            <v>1</v>
          </cell>
          <cell r="AD112">
            <v>0.15</v>
          </cell>
          <cell r="AE112">
            <v>0.13800000000000001</v>
          </cell>
          <cell r="AG112">
            <v>0.5</v>
          </cell>
          <cell r="AH112">
            <v>0.46</v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</row>
        <row r="113">
          <cell r="C113" t="str">
            <v>668.1</v>
          </cell>
          <cell r="D113" t="str">
            <v>668|A|Brzozowiec|24 o|R|VI|9024/11|0|PO1D/00034832/0</v>
          </cell>
          <cell r="E113">
            <v>668</v>
          </cell>
          <cell r="F113">
            <v>1</v>
          </cell>
          <cell r="G113" t="str">
            <v>Nowak Hubert</v>
          </cell>
          <cell r="H113" t="str">
            <v>Brodowo 47</v>
          </cell>
          <cell r="I113" t="str">
            <v>63-000 Środa</v>
          </cell>
          <cell r="J113" t="str">
            <v>Środa</v>
          </cell>
          <cell r="K113" t="str">
            <v>19</v>
          </cell>
          <cell r="L113" t="str">
            <v>Brzozowiec</v>
          </cell>
          <cell r="M113" t="str">
            <v>24 o</v>
          </cell>
          <cell r="N113" t="str">
            <v/>
          </cell>
          <cell r="O113">
            <v>0.32900000000000001</v>
          </cell>
          <cell r="P113" t="str">
            <v>R</v>
          </cell>
          <cell r="Q113" t="str">
            <v>VI</v>
          </cell>
          <cell r="R113" t="str">
            <v>A</v>
          </cell>
          <cell r="T113" t="str">
            <v>30-25-045</v>
          </cell>
          <cell r="U113" t="str">
            <v>Środa Wlkp</v>
          </cell>
          <cell r="V113" t="str">
            <v>30-25-045-0001</v>
          </cell>
          <cell r="W113" t="str">
            <v>Brodowo</v>
          </cell>
          <cell r="X113" t="str">
            <v>9024/11</v>
          </cell>
          <cell r="Y113" t="str">
            <v>PO1D/00034832/0</v>
          </cell>
          <cell r="Z113">
            <v>3</v>
          </cell>
          <cell r="AA113">
            <v>0</v>
          </cell>
          <cell r="AB113">
            <v>0</v>
          </cell>
          <cell r="AC113">
            <v>1</v>
          </cell>
          <cell r="AD113">
            <v>0.2</v>
          </cell>
          <cell r="AE113">
            <v>6.5799999999999997E-2</v>
          </cell>
          <cell r="AG113">
            <v>1</v>
          </cell>
          <cell r="AH113">
            <v>0.33</v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</row>
        <row r="114">
          <cell r="C114" t="str">
            <v>668.2</v>
          </cell>
          <cell r="D114" t="str">
            <v>668|A|Brzozowiec|28 m|PS|V|9028|0|PO1D/00034832/0</v>
          </cell>
          <cell r="E114">
            <v>668</v>
          </cell>
          <cell r="F114">
            <v>2</v>
          </cell>
          <cell r="G114" t="str">
            <v>Nowak Hubert</v>
          </cell>
          <cell r="H114" t="str">
            <v>Brodowo 47</v>
          </cell>
          <cell r="I114" t="str">
            <v>63-000 Środa</v>
          </cell>
          <cell r="J114" t="str">
            <v>Środa</v>
          </cell>
          <cell r="K114" t="str">
            <v>19</v>
          </cell>
          <cell r="L114" t="str">
            <v>Brzozowiec</v>
          </cell>
          <cell r="M114" t="str">
            <v>28 m</v>
          </cell>
          <cell r="N114" t="str">
            <v/>
          </cell>
          <cell r="O114">
            <v>0.91</v>
          </cell>
          <cell r="P114" t="str">
            <v>PS</v>
          </cell>
          <cell r="Q114" t="str">
            <v>V</v>
          </cell>
          <cell r="R114" t="str">
            <v>A</v>
          </cell>
          <cell r="S114" t="str">
            <v>kosić 1 - 2 razy w roku</v>
          </cell>
          <cell r="T114" t="str">
            <v>30-25-045</v>
          </cell>
          <cell r="U114" t="str">
            <v>Środa Wlkp</v>
          </cell>
          <cell r="V114" t="str">
            <v>30-25-045-0001</v>
          </cell>
          <cell r="W114" t="str">
            <v>Brodowo</v>
          </cell>
          <cell r="X114" t="str">
            <v>9028</v>
          </cell>
          <cell r="Y114" t="str">
            <v>PO1D/00034832/0</v>
          </cell>
          <cell r="Z114">
            <v>3</v>
          </cell>
          <cell r="AA114">
            <v>0</v>
          </cell>
          <cell r="AB114">
            <v>0</v>
          </cell>
          <cell r="AC114">
            <v>1</v>
          </cell>
          <cell r="AD114">
            <v>0.2</v>
          </cell>
          <cell r="AE114">
            <v>0.182</v>
          </cell>
          <cell r="AG114">
            <v>0.625</v>
          </cell>
          <cell r="AH114">
            <v>0.56999999999999995</v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</row>
        <row r="115">
          <cell r="C115" t="str">
            <v>668.3</v>
          </cell>
          <cell r="D115" t="str">
            <v>668|A|Brzozowiec|28 n|Ł|IV|9028|0|PO1D/00034832/0</v>
          </cell>
          <cell r="E115">
            <v>668</v>
          </cell>
          <cell r="F115">
            <v>3</v>
          </cell>
          <cell r="G115" t="str">
            <v>Nowak Hubert</v>
          </cell>
          <cell r="H115" t="str">
            <v>Brodowo 47</v>
          </cell>
          <cell r="I115" t="str">
            <v>63-000 Środa</v>
          </cell>
          <cell r="J115" t="str">
            <v>Środa</v>
          </cell>
          <cell r="K115" t="str">
            <v>19</v>
          </cell>
          <cell r="L115" t="str">
            <v>Brzozowiec</v>
          </cell>
          <cell r="M115" t="str">
            <v>28 n</v>
          </cell>
          <cell r="N115" t="str">
            <v/>
          </cell>
          <cell r="O115">
            <v>1.3</v>
          </cell>
          <cell r="P115" t="str">
            <v>Ł</v>
          </cell>
          <cell r="Q115" t="str">
            <v>IV</v>
          </cell>
          <cell r="R115" t="str">
            <v>A</v>
          </cell>
          <cell r="S115" t="str">
            <v>kosić 1 - 2 razy w roku</v>
          </cell>
          <cell r="T115" t="str">
            <v>30-25-045</v>
          </cell>
          <cell r="U115" t="str">
            <v>Środa Wlkp</v>
          </cell>
          <cell r="V115" t="str">
            <v>30-25-045-0001</v>
          </cell>
          <cell r="W115" t="str">
            <v>Brodowo</v>
          </cell>
          <cell r="X115" t="str">
            <v>9028</v>
          </cell>
          <cell r="Y115" t="str">
            <v>PO1D/00034832/0</v>
          </cell>
          <cell r="Z115">
            <v>3</v>
          </cell>
          <cell r="AA115">
            <v>0</v>
          </cell>
          <cell r="AB115">
            <v>0</v>
          </cell>
          <cell r="AC115">
            <v>1</v>
          </cell>
          <cell r="AD115">
            <v>0.75</v>
          </cell>
          <cell r="AE115">
            <v>0.97499999999999998</v>
          </cell>
          <cell r="AG115">
            <v>1.5</v>
          </cell>
          <cell r="AH115">
            <v>1.9500000000000002</v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</row>
        <row r="116">
          <cell r="C116" t="str">
            <v>668.4</v>
          </cell>
          <cell r="D116" t="str">
            <v>668|A|Brzozowiec|34 h|PS|V|9034/4|0|PO1D/00034832/0</v>
          </cell>
          <cell r="E116">
            <v>668</v>
          </cell>
          <cell r="F116">
            <v>4</v>
          </cell>
          <cell r="G116" t="str">
            <v>Nowak Hubert</v>
          </cell>
          <cell r="H116" t="str">
            <v>Brodowo 47</v>
          </cell>
          <cell r="I116" t="str">
            <v>63-000 Środa</v>
          </cell>
          <cell r="J116" t="str">
            <v>Środa</v>
          </cell>
          <cell r="K116" t="str">
            <v>19</v>
          </cell>
          <cell r="L116" t="str">
            <v>Brzozowiec</v>
          </cell>
          <cell r="M116" t="str">
            <v>34 h</v>
          </cell>
          <cell r="N116" t="str">
            <v/>
          </cell>
          <cell r="O116">
            <v>0.48</v>
          </cell>
          <cell r="P116" t="str">
            <v>PS</v>
          </cell>
          <cell r="Q116" t="str">
            <v>V</v>
          </cell>
          <cell r="R116" t="str">
            <v>A</v>
          </cell>
          <cell r="T116" t="str">
            <v>30-25-045</v>
          </cell>
          <cell r="U116" t="str">
            <v>Środa Wlkp</v>
          </cell>
          <cell r="V116" t="str">
            <v>30-25-045-0001</v>
          </cell>
          <cell r="W116" t="str">
            <v>Brodowo</v>
          </cell>
          <cell r="X116" t="str">
            <v>9034/4</v>
          </cell>
          <cell r="Y116" t="str">
            <v>PO1D/00034832/0</v>
          </cell>
          <cell r="Z116">
            <v>3</v>
          </cell>
          <cell r="AA116">
            <v>0</v>
          </cell>
          <cell r="AB116">
            <v>0</v>
          </cell>
          <cell r="AC116">
            <v>1</v>
          </cell>
          <cell r="AD116">
            <v>0.2</v>
          </cell>
          <cell r="AE116">
            <v>9.6000000000000002E-2</v>
          </cell>
          <cell r="AG116">
            <v>0.625</v>
          </cell>
          <cell r="AH116">
            <v>0.3</v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</row>
        <row r="117">
          <cell r="C117" t="str">
            <v>668.5</v>
          </cell>
          <cell r="D117" t="str">
            <v>668|A|Brzozowiec|35 i|PS|VI|9035/4|0|PO1D/00034832/0</v>
          </cell>
          <cell r="E117">
            <v>668</v>
          </cell>
          <cell r="F117">
            <v>5</v>
          </cell>
          <cell r="G117" t="str">
            <v>Nowak Hubert</v>
          </cell>
          <cell r="H117" t="str">
            <v>Brodowo 47</v>
          </cell>
          <cell r="I117" t="str">
            <v>63-000 Środa</v>
          </cell>
          <cell r="J117" t="str">
            <v>Środa</v>
          </cell>
          <cell r="K117" t="str">
            <v>19</v>
          </cell>
          <cell r="L117" t="str">
            <v>Brzozowiec</v>
          </cell>
          <cell r="M117" t="str">
            <v>35 i</v>
          </cell>
          <cell r="N117" t="str">
            <v/>
          </cell>
          <cell r="O117">
            <v>0.6</v>
          </cell>
          <cell r="P117" t="str">
            <v>PS</v>
          </cell>
          <cell r="Q117" t="str">
            <v>VI</v>
          </cell>
          <cell r="R117" t="str">
            <v>A</v>
          </cell>
          <cell r="S117" t="str">
            <v>kosić 1 - 2 razy w roku</v>
          </cell>
          <cell r="T117" t="str">
            <v>30-25-045</v>
          </cell>
          <cell r="U117" t="str">
            <v>Środa Wlkp</v>
          </cell>
          <cell r="V117" t="str">
            <v>30-25-045-0001</v>
          </cell>
          <cell r="W117" t="str">
            <v>Brodowo</v>
          </cell>
          <cell r="X117" t="str">
            <v>9035/4</v>
          </cell>
          <cell r="Y117" t="str">
            <v>PO1D/00034832/0</v>
          </cell>
          <cell r="Z117">
            <v>3</v>
          </cell>
          <cell r="AA117">
            <v>0</v>
          </cell>
          <cell r="AB117">
            <v>0</v>
          </cell>
          <cell r="AC117">
            <v>1</v>
          </cell>
          <cell r="AD117">
            <v>0.15</v>
          </cell>
          <cell r="AE117">
            <v>0.09</v>
          </cell>
          <cell r="AG117">
            <v>0.5</v>
          </cell>
          <cell r="AH117">
            <v>0.3</v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</row>
        <row r="118">
          <cell r="C118" t="str">
            <v>668.6</v>
          </cell>
          <cell r="D118" t="str">
            <v>668|A|Murzynówko|9A f|PS|V|9009/14|0|PO1D/00035931/1</v>
          </cell>
          <cell r="E118">
            <v>668</v>
          </cell>
          <cell r="F118">
            <v>6</v>
          </cell>
          <cell r="G118" t="str">
            <v>Nowak Hubert</v>
          </cell>
          <cell r="H118" t="str">
            <v>Brodowo 47</v>
          </cell>
          <cell r="I118" t="str">
            <v>63-000 Środa</v>
          </cell>
          <cell r="J118" t="str">
            <v>Środa</v>
          </cell>
          <cell r="K118" t="str">
            <v>20</v>
          </cell>
          <cell r="L118" t="str">
            <v>Murzynówko</v>
          </cell>
          <cell r="M118" t="str">
            <v>9A f</v>
          </cell>
          <cell r="N118" t="str">
            <v/>
          </cell>
          <cell r="O118">
            <v>1.83</v>
          </cell>
          <cell r="P118" t="str">
            <v>PS</v>
          </cell>
          <cell r="Q118" t="str">
            <v>V</v>
          </cell>
          <cell r="R118" t="str">
            <v>A</v>
          </cell>
          <cell r="S118" t="str">
            <v>Zgodnie z zasadami programu rolnośrodowiskowego lub jednokrotne koszeniej po 15 czerwca lub dwa pokosy z pozostawianiem fragmentów nieskoszonych. Usuwanie biomasy nie później niż 2 tygodnie po pokosie. Nie stosować podsiewania traw. Wszystkie działania ochronne wykonywać w ścisłej konsultacji z Nadleśnictwem.</v>
          </cell>
          <cell r="T118" t="str">
            <v>30-25-045</v>
          </cell>
          <cell r="U118" t="str">
            <v>Środa Wlkp</v>
          </cell>
          <cell r="V118" t="str">
            <v>30-25-045-0017</v>
          </cell>
          <cell r="W118" t="str">
            <v>Nietrzanowo</v>
          </cell>
          <cell r="X118" t="str">
            <v>9009/14</v>
          </cell>
          <cell r="Y118" t="str">
            <v>PO1D/00035931/1</v>
          </cell>
          <cell r="Z118">
            <v>3</v>
          </cell>
          <cell r="AA118">
            <v>0</v>
          </cell>
          <cell r="AB118">
            <v>0</v>
          </cell>
          <cell r="AC118">
            <v>1</v>
          </cell>
          <cell r="AD118">
            <v>0.2</v>
          </cell>
          <cell r="AE118">
            <v>0.36599999999999999</v>
          </cell>
          <cell r="AG118">
            <v>0.625</v>
          </cell>
          <cell r="AH118">
            <v>1.1399999999999999</v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</row>
        <row r="119">
          <cell r="C119" t="str">
            <v>888.1</v>
          </cell>
          <cell r="D119" t="str">
            <v>888|A|Spławik|119 a|R|V|675|0|PO1F/00031430/3</v>
          </cell>
          <cell r="E119">
            <v>888</v>
          </cell>
          <cell r="F119">
            <v>1</v>
          </cell>
          <cell r="G119" t="str">
            <v>Olejniczak Czesława</v>
          </cell>
          <cell r="H119" t="str">
            <v>Oś.Łokietka 6/3</v>
          </cell>
          <cell r="I119" t="str">
            <v>62-320 Miłosław</v>
          </cell>
          <cell r="J119" t="str">
            <v>Miłosław</v>
          </cell>
          <cell r="K119" t="str">
            <v>05</v>
          </cell>
          <cell r="L119" t="str">
            <v>Spławik</v>
          </cell>
          <cell r="M119" t="str">
            <v>119 a</v>
          </cell>
          <cell r="N119" t="str">
            <v/>
          </cell>
          <cell r="O119">
            <v>0.5</v>
          </cell>
          <cell r="P119" t="str">
            <v>R</v>
          </cell>
          <cell r="Q119" t="str">
            <v>V</v>
          </cell>
          <cell r="R119" t="str">
            <v>A</v>
          </cell>
          <cell r="T119" t="str">
            <v>30-30-025</v>
          </cell>
          <cell r="U119" t="str">
            <v>Miłosław</v>
          </cell>
          <cell r="V119" t="str">
            <v>30-30-025-0006</v>
          </cell>
          <cell r="W119" t="str">
            <v>Czeszewo</v>
          </cell>
          <cell r="X119" t="str">
            <v>675</v>
          </cell>
          <cell r="Y119" t="str">
            <v>PO1F/00031430/3</v>
          </cell>
          <cell r="Z119">
            <v>11</v>
          </cell>
          <cell r="AA119">
            <v>0</v>
          </cell>
          <cell r="AB119">
            <v>0</v>
          </cell>
          <cell r="AC119">
            <v>1</v>
          </cell>
          <cell r="AD119">
            <v>0.35</v>
          </cell>
          <cell r="AE119">
            <v>0.17499999999999999</v>
          </cell>
          <cell r="AG119">
            <v>1.25</v>
          </cell>
          <cell r="AH119">
            <v>0.63</v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</row>
        <row r="120">
          <cell r="C120" t="str">
            <v>1884.1</v>
          </cell>
          <cell r="D120" t="str">
            <v>1884|A|Brzozowiec|28 n|Ł|IV|9028|0|PO1D/00034832/0</v>
          </cell>
          <cell r="E120">
            <v>1884</v>
          </cell>
          <cell r="F120">
            <v>1</v>
          </cell>
          <cell r="G120" t="str">
            <v>Pawlaczyk Jerzy</v>
          </cell>
          <cell r="H120" t="str">
            <v>Żółków  I - 7</v>
          </cell>
          <cell r="I120" t="str">
            <v>63-210 Żerków</v>
          </cell>
          <cell r="J120" t="str">
            <v>Żerków</v>
          </cell>
          <cell r="K120" t="str">
            <v>19</v>
          </cell>
          <cell r="L120" t="str">
            <v>Brzozowiec</v>
          </cell>
          <cell r="M120" t="str">
            <v>28 n</v>
          </cell>
          <cell r="N120" t="str">
            <v/>
          </cell>
          <cell r="O120">
            <v>0.5</v>
          </cell>
          <cell r="P120" t="str">
            <v>Ł</v>
          </cell>
          <cell r="Q120" t="str">
            <v>IV</v>
          </cell>
          <cell r="R120" t="str">
            <v>A</v>
          </cell>
          <cell r="S120" t="str">
            <v>kosić 1 - 2 razy w roku</v>
          </cell>
          <cell r="T120" t="str">
            <v>30-25-045</v>
          </cell>
          <cell r="U120" t="str">
            <v>Środa Wlkp</v>
          </cell>
          <cell r="V120" t="str">
            <v>30-25-045-0001</v>
          </cell>
          <cell r="W120" t="str">
            <v>Brodowo</v>
          </cell>
          <cell r="X120" t="str">
            <v>9028</v>
          </cell>
          <cell r="Y120" t="str">
            <v>PO1D/00034832/0</v>
          </cell>
          <cell r="Z120">
            <v>3</v>
          </cell>
          <cell r="AA120">
            <v>0</v>
          </cell>
          <cell r="AB120">
            <v>0</v>
          </cell>
          <cell r="AC120">
            <v>1</v>
          </cell>
          <cell r="AD120">
            <v>0.75</v>
          </cell>
          <cell r="AE120">
            <v>0.375</v>
          </cell>
          <cell r="AG120">
            <v>1.5</v>
          </cell>
          <cell r="AH120">
            <v>0.75</v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</row>
        <row r="121">
          <cell r="C121" t="str">
            <v>673.1</v>
          </cell>
          <cell r="D121" t="str">
            <v>673|A|Rozmarynów|244 h|Ł|IV|7244/5|0|KZ1J/00029852/3</v>
          </cell>
          <cell r="E121">
            <v>673</v>
          </cell>
          <cell r="F121">
            <v>1</v>
          </cell>
          <cell r="G121" t="str">
            <v>Pawlaczyk Mieczysław</v>
          </cell>
          <cell r="H121" t="str">
            <v>Klęka 7</v>
          </cell>
          <cell r="I121" t="str">
            <v>63-040 Nowe Miasto</v>
          </cell>
          <cell r="J121" t="str">
            <v>Nowe Miasto</v>
          </cell>
          <cell r="K121" t="str">
            <v>03</v>
          </cell>
          <cell r="L121" t="str">
            <v>Rozmarynów</v>
          </cell>
          <cell r="M121" t="str">
            <v>244 h</v>
          </cell>
          <cell r="N121" t="str">
            <v/>
          </cell>
          <cell r="O121">
            <v>0.32</v>
          </cell>
          <cell r="P121" t="str">
            <v>Ł</v>
          </cell>
          <cell r="Q121" t="str">
            <v>IV</v>
          </cell>
          <cell r="R121" t="str">
            <v>A</v>
          </cell>
          <cell r="S121" t="str">
            <v>kosić 1 - 2 razy w roku</v>
          </cell>
          <cell r="T121" t="str">
            <v>30-06-045</v>
          </cell>
          <cell r="U121" t="str">
            <v>Żerków</v>
          </cell>
          <cell r="V121" t="str">
            <v>30-06-045-0010</v>
          </cell>
          <cell r="W121" t="str">
            <v>Ludwinów</v>
          </cell>
          <cell r="X121" t="str">
            <v>7244/5</v>
          </cell>
          <cell r="Y121" t="str">
            <v>KZ1J/00029852/3</v>
          </cell>
          <cell r="Z121">
            <v>2</v>
          </cell>
          <cell r="AA121">
            <v>0</v>
          </cell>
          <cell r="AB121">
            <v>0</v>
          </cell>
          <cell r="AC121">
            <v>1</v>
          </cell>
          <cell r="AD121">
            <v>0.75</v>
          </cell>
          <cell r="AE121">
            <v>0.24</v>
          </cell>
          <cell r="AG121">
            <v>1.5</v>
          </cell>
          <cell r="AH121">
            <v>0.48</v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</row>
        <row r="122">
          <cell r="C122" t="str">
            <v>673.2</v>
          </cell>
          <cell r="D122" t="str">
            <v>673|A|Rozmarynów|244 i|R|V|7244/5|0|KZ1J/00029852/3</v>
          </cell>
          <cell r="E122">
            <v>673</v>
          </cell>
          <cell r="F122">
            <v>2</v>
          </cell>
          <cell r="G122" t="str">
            <v>Pawlaczyk Mieczysław</v>
          </cell>
          <cell r="H122" t="str">
            <v>Klęka 7</v>
          </cell>
          <cell r="I122" t="str">
            <v>63-040 Nowe Miasto</v>
          </cell>
          <cell r="J122" t="str">
            <v>Nowe Miasto</v>
          </cell>
          <cell r="K122" t="str">
            <v>03</v>
          </cell>
          <cell r="L122" t="str">
            <v>Rozmarynów</v>
          </cell>
          <cell r="M122" t="str">
            <v>244 i</v>
          </cell>
          <cell r="N122" t="str">
            <v/>
          </cell>
          <cell r="O122">
            <v>0.08</v>
          </cell>
          <cell r="P122" t="str">
            <v>R</v>
          </cell>
          <cell r="Q122" t="str">
            <v>V</v>
          </cell>
          <cell r="R122" t="str">
            <v>A</v>
          </cell>
          <cell r="T122" t="str">
            <v>30-06-045</v>
          </cell>
          <cell r="U122" t="str">
            <v>Żerków</v>
          </cell>
          <cell r="V122" t="str">
            <v>30-06-045-0010</v>
          </cell>
          <cell r="W122" t="str">
            <v>Ludwinów</v>
          </cell>
          <cell r="X122" t="str">
            <v>7244/5</v>
          </cell>
          <cell r="Y122" t="str">
            <v>KZ1J/00029852/3</v>
          </cell>
          <cell r="Z122">
            <v>2</v>
          </cell>
          <cell r="AA122">
            <v>0</v>
          </cell>
          <cell r="AB122">
            <v>0</v>
          </cell>
          <cell r="AC122">
            <v>1</v>
          </cell>
          <cell r="AD122">
            <v>0.35</v>
          </cell>
          <cell r="AE122">
            <v>2.8000000000000001E-2</v>
          </cell>
          <cell r="AG122">
            <v>1.25</v>
          </cell>
          <cell r="AH122">
            <v>0.1</v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</row>
        <row r="123">
          <cell r="C123" t="str">
            <v>673.3</v>
          </cell>
          <cell r="D123" t="str">
            <v>673|A|Rozmarynów|244 j|R|V|7244/5|0|KZ1J/00029852/3</v>
          </cell>
          <cell r="E123">
            <v>673</v>
          </cell>
          <cell r="F123">
            <v>3</v>
          </cell>
          <cell r="G123" t="str">
            <v>Pawlaczyk Mieczysław</v>
          </cell>
          <cell r="H123" t="str">
            <v>Klęka 7</v>
          </cell>
          <cell r="I123" t="str">
            <v>63-040 Nowe Miasto</v>
          </cell>
          <cell r="J123" t="str">
            <v>Nowe Miasto</v>
          </cell>
          <cell r="K123" t="str">
            <v>03</v>
          </cell>
          <cell r="L123" t="str">
            <v>Rozmarynów</v>
          </cell>
          <cell r="M123" t="str">
            <v>244 j</v>
          </cell>
          <cell r="N123" t="str">
            <v/>
          </cell>
          <cell r="O123">
            <v>0.9</v>
          </cell>
          <cell r="P123" t="str">
            <v>R</v>
          </cell>
          <cell r="Q123" t="str">
            <v>V</v>
          </cell>
          <cell r="R123" t="str">
            <v>A</v>
          </cell>
          <cell r="T123" t="str">
            <v>30-06-045</v>
          </cell>
          <cell r="U123" t="str">
            <v>Żerków</v>
          </cell>
          <cell r="V123" t="str">
            <v>30-06-045-0010</v>
          </cell>
          <cell r="W123" t="str">
            <v>Ludwinów</v>
          </cell>
          <cell r="X123" t="str">
            <v>7244/5</v>
          </cell>
          <cell r="Y123" t="str">
            <v>KZ1J/00029852/3</v>
          </cell>
          <cell r="Z123">
            <v>2</v>
          </cell>
          <cell r="AA123">
            <v>0</v>
          </cell>
          <cell r="AB123">
            <v>0</v>
          </cell>
          <cell r="AC123">
            <v>1</v>
          </cell>
          <cell r="AD123">
            <v>0.35</v>
          </cell>
          <cell r="AE123">
            <v>0.315</v>
          </cell>
          <cell r="AG123">
            <v>1.25</v>
          </cell>
          <cell r="AH123">
            <v>1.1299999999999999</v>
          </cell>
          <cell r="AI123" t="str">
            <v/>
          </cell>
          <cell r="AJ123" t="str">
            <v/>
          </cell>
          <cell r="AK123" t="str">
            <v/>
          </cell>
          <cell r="AL123" t="str">
            <v/>
          </cell>
        </row>
        <row r="124">
          <cell r="C124" t="str">
            <v>673.4</v>
          </cell>
          <cell r="D124" t="str">
            <v>673|A|Rozmarynów|244 k|R|VI|7244/5|0|KZ1J/00029852/3</v>
          </cell>
          <cell r="E124">
            <v>673</v>
          </cell>
          <cell r="F124">
            <v>4</v>
          </cell>
          <cell r="G124" t="str">
            <v>Pawlaczyk Mieczysław</v>
          </cell>
          <cell r="H124" t="str">
            <v>Klęka 7</v>
          </cell>
          <cell r="I124" t="str">
            <v>63-040 Nowe Miasto</v>
          </cell>
          <cell r="J124" t="str">
            <v>Nowe Miasto</v>
          </cell>
          <cell r="K124" t="str">
            <v>03</v>
          </cell>
          <cell r="L124" t="str">
            <v>Rozmarynów</v>
          </cell>
          <cell r="M124" t="str">
            <v>244 k</v>
          </cell>
          <cell r="N124" t="str">
            <v/>
          </cell>
          <cell r="O124">
            <v>0.08</v>
          </cell>
          <cell r="P124" t="str">
            <v>R</v>
          </cell>
          <cell r="Q124" t="str">
            <v>VI</v>
          </cell>
          <cell r="R124" t="str">
            <v>A</v>
          </cell>
          <cell r="T124" t="str">
            <v>30-06-045</v>
          </cell>
          <cell r="U124" t="str">
            <v>Żerków</v>
          </cell>
          <cell r="V124" t="str">
            <v>30-06-045-0010</v>
          </cell>
          <cell r="W124" t="str">
            <v>Ludwinów</v>
          </cell>
          <cell r="X124" t="str">
            <v>7244/5</v>
          </cell>
          <cell r="Y124" t="str">
            <v>KZ1J/00029852/3</v>
          </cell>
          <cell r="Z124">
            <v>2</v>
          </cell>
          <cell r="AA124">
            <v>0</v>
          </cell>
          <cell r="AB124">
            <v>0</v>
          </cell>
          <cell r="AC124">
            <v>1</v>
          </cell>
          <cell r="AD124">
            <v>0.2</v>
          </cell>
          <cell r="AE124">
            <v>1.6E-2</v>
          </cell>
          <cell r="AG124">
            <v>1</v>
          </cell>
          <cell r="AH124">
            <v>0.08</v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</row>
        <row r="125">
          <cell r="C125" t="str">
            <v>673.5</v>
          </cell>
          <cell r="D125" t="str">
            <v>673|A|Rozmarynów|244 l|S-R|V|7244/5|0|KZ1J/00029852/3</v>
          </cell>
          <cell r="E125">
            <v>673</v>
          </cell>
          <cell r="F125">
            <v>5</v>
          </cell>
          <cell r="G125" t="str">
            <v>Pawlaczyk Mieczysław</v>
          </cell>
          <cell r="H125" t="str">
            <v>Klęka 7</v>
          </cell>
          <cell r="I125" t="str">
            <v>63-040 Nowe Miasto</v>
          </cell>
          <cell r="J125" t="str">
            <v>Nowe Miasto</v>
          </cell>
          <cell r="K125" t="str">
            <v>03</v>
          </cell>
          <cell r="L125" t="str">
            <v>Rozmarynów</v>
          </cell>
          <cell r="M125" t="str">
            <v>244 l</v>
          </cell>
          <cell r="N125" t="str">
            <v/>
          </cell>
          <cell r="O125">
            <v>0.04</v>
          </cell>
          <cell r="P125" t="str">
            <v>S-R</v>
          </cell>
          <cell r="Q125" t="str">
            <v>V</v>
          </cell>
          <cell r="R125" t="str">
            <v>A</v>
          </cell>
          <cell r="T125" t="str">
            <v>30-06-045</v>
          </cell>
          <cell r="U125" t="str">
            <v>Żerków</v>
          </cell>
          <cell r="V125" t="str">
            <v>30-06-045-0010</v>
          </cell>
          <cell r="W125" t="str">
            <v>Ludwinów</v>
          </cell>
          <cell r="X125" t="str">
            <v>7244/5</v>
          </cell>
          <cell r="Y125" t="str">
            <v>KZ1J/00029852/3</v>
          </cell>
          <cell r="Z125">
            <v>2</v>
          </cell>
          <cell r="AA125">
            <v>0</v>
          </cell>
          <cell r="AB125">
            <v>0</v>
          </cell>
          <cell r="AC125">
            <v>1</v>
          </cell>
          <cell r="AD125">
            <v>0.35</v>
          </cell>
          <cell r="AE125">
            <v>1.4E-2</v>
          </cell>
          <cell r="AG125">
            <v>1.25</v>
          </cell>
          <cell r="AH125">
            <v>0.05</v>
          </cell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</row>
        <row r="126">
          <cell r="C126" t="str">
            <v>674.1</v>
          </cell>
          <cell r="D126" t="str">
            <v>674|A|Góra|253 h|R|IIIA|8253/1|0|KZ1J/00027606/0</v>
          </cell>
          <cell r="E126">
            <v>674</v>
          </cell>
          <cell r="F126">
            <v>1</v>
          </cell>
          <cell r="G126" t="str">
            <v>Pawlak Marek</v>
          </cell>
          <cell r="H126" t="str">
            <v>Parzęczew 44</v>
          </cell>
          <cell r="I126" t="str">
            <v>63-233 Jaraczewo</v>
          </cell>
          <cell r="J126" t="str">
            <v>Jaraczewo</v>
          </cell>
          <cell r="K126" t="str">
            <v>09</v>
          </cell>
          <cell r="L126" t="str">
            <v>Góra</v>
          </cell>
          <cell r="M126" t="str">
            <v>253 h</v>
          </cell>
          <cell r="N126" t="str">
            <v/>
          </cell>
          <cell r="O126">
            <v>0.60599999999999998</v>
          </cell>
          <cell r="P126" t="str">
            <v>R</v>
          </cell>
          <cell r="Q126" t="str">
            <v>IIIA</v>
          </cell>
          <cell r="R126" t="str">
            <v>A</v>
          </cell>
          <cell r="T126" t="str">
            <v>30-06-015</v>
          </cell>
          <cell r="U126" t="str">
            <v>Jaraczewo</v>
          </cell>
          <cell r="V126" t="str">
            <v>30-06-015-0005</v>
          </cell>
          <cell r="W126" t="str">
            <v>Góra</v>
          </cell>
          <cell r="X126" t="str">
            <v>8253/1</v>
          </cell>
          <cell r="Y126" t="str">
            <v>KZ1J/00027606/0</v>
          </cell>
          <cell r="Z126">
            <v>3</v>
          </cell>
          <cell r="AA126">
            <v>0</v>
          </cell>
          <cell r="AB126">
            <v>0</v>
          </cell>
          <cell r="AC126">
            <v>1</v>
          </cell>
          <cell r="AD126">
            <v>1.65</v>
          </cell>
          <cell r="AE126">
            <v>0.99990000000000001</v>
          </cell>
          <cell r="AG126">
            <v>1.75</v>
          </cell>
          <cell r="AH126">
            <v>1.06</v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</row>
        <row r="127">
          <cell r="C127" t="str">
            <v>675.1</v>
          </cell>
          <cell r="D127" t="str">
            <v>675|A|Murzynówko|50A s|Ł|V|281|0|PO1F/00031424/8</v>
          </cell>
          <cell r="E127">
            <v>675</v>
          </cell>
          <cell r="F127">
            <v>1</v>
          </cell>
          <cell r="G127" t="str">
            <v>Piotrowski Roman</v>
          </cell>
          <cell r="H127" t="str">
            <v>Stoki 1</v>
          </cell>
          <cell r="I127" t="str">
            <v>62-320 Miłosław</v>
          </cell>
          <cell r="J127" t="str">
            <v>Miłosław</v>
          </cell>
          <cell r="K127" t="str">
            <v>20</v>
          </cell>
          <cell r="L127" t="str">
            <v>Murzynówko</v>
          </cell>
          <cell r="M127" t="str">
            <v>50A s</v>
          </cell>
          <cell r="N127" t="str">
            <v/>
          </cell>
          <cell r="O127">
            <v>1.6056999999999999</v>
          </cell>
          <cell r="P127" t="str">
            <v>Ł</v>
          </cell>
          <cell r="Q127" t="str">
            <v>V</v>
          </cell>
          <cell r="R127" t="str">
            <v>A</v>
          </cell>
          <cell r="T127" t="str">
            <v>30-30-025</v>
          </cell>
          <cell r="U127" t="str">
            <v>Miłosław</v>
          </cell>
          <cell r="V127" t="str">
            <v>30-30-025-0003</v>
          </cell>
          <cell r="W127" t="str">
            <v>Bugaj</v>
          </cell>
          <cell r="X127" t="str">
            <v>281</v>
          </cell>
          <cell r="Y127" t="str">
            <v>PO1F/00031424/8</v>
          </cell>
          <cell r="Z127">
            <v>6</v>
          </cell>
          <cell r="AA127">
            <v>0</v>
          </cell>
          <cell r="AB127">
            <v>0</v>
          </cell>
          <cell r="AC127">
            <v>1</v>
          </cell>
          <cell r="AD127">
            <v>0.2</v>
          </cell>
          <cell r="AE127">
            <v>0.3211</v>
          </cell>
          <cell r="AG127">
            <v>1.25</v>
          </cell>
          <cell r="AH127">
            <v>2.0099999999999998</v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</row>
        <row r="128">
          <cell r="C128" t="str">
            <v>675.2</v>
          </cell>
          <cell r="D128" t="str">
            <v>675|A|Murzynówko|56A l|R|V|269/2|0|PO1F/00031424/8</v>
          </cell>
          <cell r="E128">
            <v>675</v>
          </cell>
          <cell r="F128">
            <v>2</v>
          </cell>
          <cell r="G128" t="str">
            <v>Piotrowski Roman</v>
          </cell>
          <cell r="H128" t="str">
            <v>Stoki 1</v>
          </cell>
          <cell r="I128" t="str">
            <v>62-320 Miłosław</v>
          </cell>
          <cell r="J128" t="str">
            <v>Miłosław</v>
          </cell>
          <cell r="K128" t="str">
            <v>20</v>
          </cell>
          <cell r="L128" t="str">
            <v>Murzynówko</v>
          </cell>
          <cell r="M128" t="str">
            <v>56A l</v>
          </cell>
          <cell r="N128" t="str">
            <v/>
          </cell>
          <cell r="O128">
            <v>8.3699999999999997E-2</v>
          </cell>
          <cell r="P128" t="str">
            <v>R</v>
          </cell>
          <cell r="Q128" t="str">
            <v>V</v>
          </cell>
          <cell r="R128" t="str">
            <v>A</v>
          </cell>
          <cell r="T128" t="str">
            <v>30-30-025</v>
          </cell>
          <cell r="U128" t="str">
            <v>Miłosław</v>
          </cell>
          <cell r="V128" t="str">
            <v>30-30-025-0003</v>
          </cell>
          <cell r="W128" t="str">
            <v>Bugaj</v>
          </cell>
          <cell r="X128" t="str">
            <v>269/2</v>
          </cell>
          <cell r="Y128" t="str">
            <v>PO1F/00031424/8</v>
          </cell>
          <cell r="Z128">
            <v>5</v>
          </cell>
          <cell r="AA128">
            <v>0</v>
          </cell>
          <cell r="AB128">
            <v>0</v>
          </cell>
          <cell r="AC128">
            <v>1</v>
          </cell>
          <cell r="AD128">
            <v>0.35</v>
          </cell>
          <cell r="AE128">
            <v>2.93E-2</v>
          </cell>
          <cell r="AG128">
            <v>1.25</v>
          </cell>
          <cell r="AH128">
            <v>0.1</v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</row>
        <row r="129">
          <cell r="C129" t="str">
            <v>675.3</v>
          </cell>
          <cell r="D129" t="str">
            <v>675|A|Murzynówko|56A m|PS|V|269/2|0|PO1F/00031424/8</v>
          </cell>
          <cell r="E129">
            <v>675</v>
          </cell>
          <cell r="F129">
            <v>3</v>
          </cell>
          <cell r="G129" t="str">
            <v>Piotrowski Roman</v>
          </cell>
          <cell r="H129" t="str">
            <v>Stoki 1</v>
          </cell>
          <cell r="I129" t="str">
            <v>62-320 Miłosław</v>
          </cell>
          <cell r="J129" t="str">
            <v>Miłosław</v>
          </cell>
          <cell r="K129" t="str">
            <v>20</v>
          </cell>
          <cell r="L129" t="str">
            <v>Murzynówko</v>
          </cell>
          <cell r="M129" t="str">
            <v>56A m</v>
          </cell>
          <cell r="N129" t="str">
            <v/>
          </cell>
          <cell r="O129">
            <v>0.62309999999999999</v>
          </cell>
          <cell r="P129" t="str">
            <v>PS</v>
          </cell>
          <cell r="Q129" t="str">
            <v>V</v>
          </cell>
          <cell r="R129" t="str">
            <v>A</v>
          </cell>
          <cell r="S129" t="str">
            <v>Zgodnie z zasadami programu rolnośrodowiskowego lub jednokrotne koszeniej po 15 czerwca lub dwa pokosy z pozostawianiem fragmentów nieskoszonych. Usuwanie biomasy nie później niż 2 tygodnie po pokosie. Nie stosowanie podsiewania traw. Wszystkie działania ochronne wykonywać w ścisłej konsultacji z Nadleśnictwem.</v>
          </cell>
          <cell r="T129" t="str">
            <v>30-30-025</v>
          </cell>
          <cell r="U129" t="str">
            <v>Miłosław</v>
          </cell>
          <cell r="V129" t="str">
            <v>30-30-025-0003</v>
          </cell>
          <cell r="W129" t="str">
            <v>Bugaj</v>
          </cell>
          <cell r="X129" t="str">
            <v>269/2</v>
          </cell>
          <cell r="Y129" t="str">
            <v>PO1F/00031424/8</v>
          </cell>
          <cell r="Z129">
            <v>5</v>
          </cell>
          <cell r="AA129">
            <v>0</v>
          </cell>
          <cell r="AB129">
            <v>0</v>
          </cell>
          <cell r="AC129">
            <v>1</v>
          </cell>
          <cell r="AD129">
            <v>0.2</v>
          </cell>
          <cell r="AE129">
            <v>0.1246</v>
          </cell>
          <cell r="AG129">
            <v>0.625</v>
          </cell>
          <cell r="AH129">
            <v>0.39</v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</row>
        <row r="130">
          <cell r="C130" t="str">
            <v>4982.1</v>
          </cell>
          <cell r="D130" t="str">
            <v>4982|A|Rozmarynów|214 b|R|IIIA|7214/3|0|KZ1J/00029736/4</v>
          </cell>
          <cell r="E130">
            <v>4982</v>
          </cell>
          <cell r="F130">
            <v>1</v>
          </cell>
          <cell r="G130" t="str">
            <v>Psyk Hieronim</v>
          </cell>
          <cell r="H130" t="str">
            <v>Lgów 33</v>
          </cell>
          <cell r="I130" t="str">
            <v>63-210 Żerków</v>
          </cell>
          <cell r="J130" t="str">
            <v>Żerków</v>
          </cell>
          <cell r="K130" t="str">
            <v>03</v>
          </cell>
          <cell r="L130" t="str">
            <v>Rozmarynów</v>
          </cell>
          <cell r="M130" t="str">
            <v>214 b</v>
          </cell>
          <cell r="N130" t="str">
            <v/>
          </cell>
          <cell r="O130">
            <v>0.6</v>
          </cell>
          <cell r="P130" t="str">
            <v>R</v>
          </cell>
          <cell r="Q130" t="str">
            <v>IIIA</v>
          </cell>
          <cell r="R130" t="str">
            <v>A</v>
          </cell>
          <cell r="T130" t="str">
            <v>30-06-045</v>
          </cell>
          <cell r="U130" t="str">
            <v>Żerków</v>
          </cell>
          <cell r="V130" t="str">
            <v>30-06-045-0001</v>
          </cell>
          <cell r="W130" t="str">
            <v>Antonin</v>
          </cell>
          <cell r="X130" t="str">
            <v>7214/3</v>
          </cell>
          <cell r="Y130" t="str">
            <v>KZ1J/00029736/4</v>
          </cell>
          <cell r="Z130">
            <v>2</v>
          </cell>
          <cell r="AA130">
            <v>0</v>
          </cell>
          <cell r="AB130">
            <v>0</v>
          </cell>
          <cell r="AC130">
            <v>1</v>
          </cell>
          <cell r="AD130">
            <v>1.65</v>
          </cell>
          <cell r="AE130">
            <v>0.99</v>
          </cell>
          <cell r="AG130">
            <v>1.75</v>
          </cell>
          <cell r="AH130">
            <v>1.05</v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</row>
        <row r="131">
          <cell r="C131" t="str">
            <v>688.1</v>
          </cell>
          <cell r="D131" t="str">
            <v>688|A|Czeszewo|166 i|S-R|V|608/2|0|PO1F/00031430/3</v>
          </cell>
          <cell r="E131">
            <v>688</v>
          </cell>
          <cell r="F131">
            <v>1</v>
          </cell>
          <cell r="G131" t="str">
            <v>Robak Jan</v>
          </cell>
          <cell r="H131" t="str">
            <v xml:space="preserve">ul.Szkolna 22 Czeszewo </v>
          </cell>
          <cell r="I131" t="str">
            <v>62-322 Orzechowo</v>
          </cell>
          <cell r="J131" t="str">
            <v>Miłosław</v>
          </cell>
          <cell r="K131" t="str">
            <v>02</v>
          </cell>
          <cell r="L131" t="str">
            <v>Czeszewo</v>
          </cell>
          <cell r="M131" t="str">
            <v>166 i</v>
          </cell>
          <cell r="N131" t="str">
            <v/>
          </cell>
          <cell r="O131">
            <v>7.4700000000000003E-2</v>
          </cell>
          <cell r="P131" t="str">
            <v>S-R</v>
          </cell>
          <cell r="Q131" t="str">
            <v>V</v>
          </cell>
          <cell r="R131" t="str">
            <v>A</v>
          </cell>
          <cell r="T131" t="str">
            <v>30-30-025</v>
          </cell>
          <cell r="U131" t="str">
            <v>Miłosław</v>
          </cell>
          <cell r="V131" t="str">
            <v>30-30-025-0006</v>
          </cell>
          <cell r="W131" t="str">
            <v>Czeszewo</v>
          </cell>
          <cell r="X131" t="str">
            <v>608/2</v>
          </cell>
          <cell r="Y131" t="str">
            <v>PO1F/00031430/3</v>
          </cell>
          <cell r="Z131">
            <v>8</v>
          </cell>
          <cell r="AA131">
            <v>0</v>
          </cell>
          <cell r="AB131">
            <v>0</v>
          </cell>
          <cell r="AC131">
            <v>1</v>
          </cell>
          <cell r="AD131">
            <v>0.35</v>
          </cell>
          <cell r="AE131">
            <v>2.6100000000000002E-2</v>
          </cell>
          <cell r="AG131">
            <v>1.25</v>
          </cell>
          <cell r="AH131">
            <v>0.09</v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</row>
        <row r="132">
          <cell r="C132" t="str">
            <v>1356.1</v>
          </cell>
          <cell r="D132" t="str">
            <v>1356|A|Czeszewo|166 j|R|V|608/2|0|PO1F/00031430/3</v>
          </cell>
          <cell r="E132">
            <v>1356</v>
          </cell>
          <cell r="F132">
            <v>1</v>
          </cell>
          <cell r="G132" t="str">
            <v>Rośniak Urszula</v>
          </cell>
          <cell r="H132" t="str">
            <v xml:space="preserve">Czeszewo ul. Rzeczna 3m2 </v>
          </cell>
          <cell r="I132" t="str">
            <v>62-322 Orzechowo</v>
          </cell>
          <cell r="J132" t="str">
            <v>Miłosław</v>
          </cell>
          <cell r="K132" t="str">
            <v>02</v>
          </cell>
          <cell r="L132" t="str">
            <v>Czeszewo</v>
          </cell>
          <cell r="M132" t="str">
            <v>166 j</v>
          </cell>
          <cell r="N132" t="str">
            <v/>
          </cell>
          <cell r="O132">
            <v>0.21179999999999999</v>
          </cell>
          <cell r="P132" t="str">
            <v>R</v>
          </cell>
          <cell r="Q132" t="str">
            <v>V</v>
          </cell>
          <cell r="R132" t="str">
            <v>A</v>
          </cell>
          <cell r="T132" t="str">
            <v>30-30-025</v>
          </cell>
          <cell r="U132" t="str">
            <v>Miłosław</v>
          </cell>
          <cell r="V132" t="str">
            <v>30-30-025-0006</v>
          </cell>
          <cell r="W132" t="str">
            <v>Czeszewo</v>
          </cell>
          <cell r="X132" t="str">
            <v>608/2</v>
          </cell>
          <cell r="Y132" t="str">
            <v>PO1F/00031430/3</v>
          </cell>
          <cell r="Z132">
            <v>8</v>
          </cell>
          <cell r="AA132">
            <v>0</v>
          </cell>
          <cell r="AB132">
            <v>0</v>
          </cell>
          <cell r="AC132">
            <v>1</v>
          </cell>
          <cell r="AD132">
            <v>0.35</v>
          </cell>
          <cell r="AE132">
            <v>7.4099999999999999E-2</v>
          </cell>
          <cell r="AG132">
            <v>1.25</v>
          </cell>
          <cell r="AH132">
            <v>0.26</v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</row>
        <row r="133">
          <cell r="C133" t="str">
            <v>4744.1</v>
          </cell>
          <cell r="D133" t="str">
            <v>4744|A|Tumidaj|121 o|R|V|8121/4|0|KZ1J/00026793/0</v>
          </cell>
          <cell r="E133">
            <v>4744</v>
          </cell>
          <cell r="F133">
            <v>1</v>
          </cell>
          <cell r="G133" t="str">
            <v>Schwartz Małgorzata</v>
          </cell>
          <cell r="H133" t="str">
            <v>ul. Sienkiewicza 2/5</v>
          </cell>
          <cell r="I133" t="str">
            <v>63-200 Jarocin</v>
          </cell>
          <cell r="J133" t="str">
            <v>Jarocin</v>
          </cell>
          <cell r="K133" t="str">
            <v>14</v>
          </cell>
          <cell r="L133" t="str">
            <v>Tumidaj</v>
          </cell>
          <cell r="M133" t="str">
            <v>121 o</v>
          </cell>
          <cell r="N133" t="str">
            <v/>
          </cell>
          <cell r="O133">
            <v>0.47160000000000002</v>
          </cell>
          <cell r="P133" t="str">
            <v>R</v>
          </cell>
          <cell r="Q133" t="str">
            <v>V</v>
          </cell>
          <cell r="R133" t="str">
            <v>A</v>
          </cell>
          <cell r="T133" t="str">
            <v>30-06-025</v>
          </cell>
          <cell r="U133" t="str">
            <v>Jarocin</v>
          </cell>
          <cell r="V133" t="str">
            <v>30-06-025-0019</v>
          </cell>
          <cell r="W133" t="str">
            <v>Witaszyce</v>
          </cell>
          <cell r="X133" t="str">
            <v>8121/4</v>
          </cell>
          <cell r="Y133" t="str">
            <v>KZ1J/00026793/0</v>
          </cell>
          <cell r="Z133">
            <v>1</v>
          </cell>
          <cell r="AA133">
            <v>0</v>
          </cell>
          <cell r="AB133">
            <v>0</v>
          </cell>
          <cell r="AC133">
            <v>1</v>
          </cell>
          <cell r="AD133">
            <v>0.35</v>
          </cell>
          <cell r="AE133">
            <v>0.1651</v>
          </cell>
          <cell r="AG133">
            <v>1.25</v>
          </cell>
          <cell r="AH133">
            <v>0.59</v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</row>
        <row r="134">
          <cell r="C134" t="str">
            <v>4744.2</v>
          </cell>
          <cell r="D134" t="str">
            <v>4744|A|Tumidaj|134 c|R|IIIB|8/5|0|KZ1J/00028746/0</v>
          </cell>
          <cell r="E134">
            <v>4744</v>
          </cell>
          <cell r="F134">
            <v>2</v>
          </cell>
          <cell r="G134" t="str">
            <v>Schwartz Małgorzata</v>
          </cell>
          <cell r="H134" t="str">
            <v>ul. Sienkiewicza 2/5</v>
          </cell>
          <cell r="I134" t="str">
            <v>63-200 Jarocin</v>
          </cell>
          <cell r="J134" t="str">
            <v>Jarocin</v>
          </cell>
          <cell r="K134" t="str">
            <v>14</v>
          </cell>
          <cell r="L134" t="str">
            <v>Tumidaj</v>
          </cell>
          <cell r="M134" t="str">
            <v>134 c</v>
          </cell>
          <cell r="N134" t="str">
            <v/>
          </cell>
          <cell r="O134">
            <v>0.20849999999999999</v>
          </cell>
          <cell r="P134" t="str">
            <v>R</v>
          </cell>
          <cell r="Q134" t="str">
            <v>IIIB</v>
          </cell>
          <cell r="R134" t="str">
            <v>A</v>
          </cell>
          <cell r="T134" t="str">
            <v>30-06-032</v>
          </cell>
          <cell r="U134" t="str">
            <v>Kotlin</v>
          </cell>
          <cell r="V134" t="str">
            <v>30-06-032-0009</v>
          </cell>
          <cell r="W134" t="str">
            <v>Wola Książęca</v>
          </cell>
          <cell r="X134" t="str">
            <v>8/5</v>
          </cell>
          <cell r="Y134" t="str">
            <v>KZ1J/00028746/0</v>
          </cell>
          <cell r="Z134">
            <v>7</v>
          </cell>
          <cell r="AA134">
            <v>0</v>
          </cell>
          <cell r="AB134">
            <v>0</v>
          </cell>
          <cell r="AC134">
            <v>2</v>
          </cell>
          <cell r="AD134">
            <v>1.25</v>
          </cell>
          <cell r="AE134">
            <v>0.2606</v>
          </cell>
          <cell r="AG134">
            <v>1.75</v>
          </cell>
          <cell r="AH134">
            <v>0.36</v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</row>
        <row r="135">
          <cell r="C135" t="str">
            <v>2716.1</v>
          </cell>
          <cell r="D135" t="str">
            <v>2716|A|Rozmarynów|227 l|S-R|IVB|7227/2|0|KZ1J/00029745/0</v>
          </cell>
          <cell r="E135">
            <v>2716</v>
          </cell>
          <cell r="F135">
            <v>1</v>
          </cell>
          <cell r="G135" t="str">
            <v>Sieczka  Łucja</v>
          </cell>
          <cell r="H135" t="str">
            <v>Rozmarynów 1</v>
          </cell>
          <cell r="I135" t="str">
            <v>63-210 Żerków</v>
          </cell>
          <cell r="J135" t="str">
            <v>Żerków</v>
          </cell>
          <cell r="K135" t="str">
            <v>03</v>
          </cell>
          <cell r="L135" t="str">
            <v>Rozmarynów</v>
          </cell>
          <cell r="M135" t="str">
            <v>227 l</v>
          </cell>
          <cell r="N135" t="str">
            <v/>
          </cell>
          <cell r="O135">
            <v>0.22</v>
          </cell>
          <cell r="P135" t="str">
            <v>S-R</v>
          </cell>
          <cell r="Q135" t="str">
            <v>IVB</v>
          </cell>
          <cell r="R135" t="str">
            <v>A</v>
          </cell>
          <cell r="T135" t="str">
            <v>30-06-045</v>
          </cell>
          <cell r="U135" t="str">
            <v>Żerków</v>
          </cell>
          <cell r="V135" t="str">
            <v>30-06-045-0003</v>
          </cell>
          <cell r="W135" t="str">
            <v>Brzóstków</v>
          </cell>
          <cell r="X135" t="str">
            <v>7227/2</v>
          </cell>
          <cell r="Y135" t="str">
            <v>KZ1J/00029745/0</v>
          </cell>
          <cell r="Z135">
            <v>2</v>
          </cell>
          <cell r="AA135">
            <v>0</v>
          </cell>
          <cell r="AB135">
            <v>0</v>
          </cell>
          <cell r="AC135">
            <v>1</v>
          </cell>
          <cell r="AD135">
            <v>0.8</v>
          </cell>
          <cell r="AE135">
            <v>0.17599999999999999</v>
          </cell>
          <cell r="AG135">
            <v>1.5</v>
          </cell>
          <cell r="AH135">
            <v>0.33</v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</row>
        <row r="136">
          <cell r="C136" t="str">
            <v>2716.2</v>
          </cell>
          <cell r="D136" t="str">
            <v>2716|A|Rozmarynów|227 n|R|IVB|7227/2|0|KZ1J/00029745/0</v>
          </cell>
          <cell r="E136">
            <v>2716</v>
          </cell>
          <cell r="F136">
            <v>2</v>
          </cell>
          <cell r="G136" t="str">
            <v>Sieczka  Łucja</v>
          </cell>
          <cell r="H136" t="str">
            <v>Rozmarynów 1</v>
          </cell>
          <cell r="I136" t="str">
            <v>63-210 Żerków</v>
          </cell>
          <cell r="J136" t="str">
            <v>Żerków</v>
          </cell>
          <cell r="K136" t="str">
            <v>03</v>
          </cell>
          <cell r="L136" t="str">
            <v>Rozmarynów</v>
          </cell>
          <cell r="M136" t="str">
            <v>227 n</v>
          </cell>
          <cell r="N136" t="str">
            <v/>
          </cell>
          <cell r="O136">
            <v>1.1649</v>
          </cell>
          <cell r="P136" t="str">
            <v>R</v>
          </cell>
          <cell r="Q136" t="str">
            <v>IVB</v>
          </cell>
          <cell r="R136" t="str">
            <v>A</v>
          </cell>
          <cell r="T136" t="str">
            <v>30-06-045</v>
          </cell>
          <cell r="U136" t="str">
            <v>Żerków</v>
          </cell>
          <cell r="V136" t="str">
            <v>30-06-045-0003</v>
          </cell>
          <cell r="W136" t="str">
            <v>Brzóstków</v>
          </cell>
          <cell r="X136" t="str">
            <v>7227/2</v>
          </cell>
          <cell r="Y136" t="str">
            <v>KZ1J/00029745/0</v>
          </cell>
          <cell r="Z136">
            <v>2</v>
          </cell>
          <cell r="AA136">
            <v>0</v>
          </cell>
          <cell r="AB136">
            <v>0</v>
          </cell>
          <cell r="AC136">
            <v>1</v>
          </cell>
          <cell r="AD136">
            <v>0.8</v>
          </cell>
          <cell r="AE136">
            <v>0.93189999999999995</v>
          </cell>
          <cell r="AG136">
            <v>1.5</v>
          </cell>
          <cell r="AH136">
            <v>1.75</v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</row>
        <row r="137">
          <cell r="C137" t="str">
            <v>4248.1</v>
          </cell>
          <cell r="D137" t="str">
            <v>4248|A|Tumidaj|121 o|R|V|8121/4|0|KZ1J/00026793/0</v>
          </cell>
          <cell r="E137">
            <v>4248</v>
          </cell>
          <cell r="F137">
            <v>1</v>
          </cell>
          <cell r="G137" t="str">
            <v>Silska Hanna</v>
          </cell>
          <cell r="H137" t="str">
            <v>Wola Książęca 59</v>
          </cell>
          <cell r="I137" t="str">
            <v>63-220 Kotlin</v>
          </cell>
          <cell r="J137" t="str">
            <v>Kotlin</v>
          </cell>
          <cell r="K137" t="str">
            <v>14</v>
          </cell>
          <cell r="L137" t="str">
            <v>Tumidaj</v>
          </cell>
          <cell r="M137" t="str">
            <v>121 o</v>
          </cell>
          <cell r="N137" t="str">
            <v/>
          </cell>
          <cell r="O137">
            <v>2</v>
          </cell>
          <cell r="P137" t="str">
            <v>R</v>
          </cell>
          <cell r="Q137" t="str">
            <v>V</v>
          </cell>
          <cell r="R137" t="str">
            <v>A</v>
          </cell>
          <cell r="T137" t="str">
            <v>30-06-025</v>
          </cell>
          <cell r="U137" t="str">
            <v>Jarocin</v>
          </cell>
          <cell r="V137" t="str">
            <v>30-06-025-0019</v>
          </cell>
          <cell r="W137" t="str">
            <v>Witaszyce</v>
          </cell>
          <cell r="X137" t="str">
            <v>8121/4</v>
          </cell>
          <cell r="Y137" t="str">
            <v>KZ1J/00026793/0</v>
          </cell>
          <cell r="Z137">
            <v>1</v>
          </cell>
          <cell r="AA137">
            <v>0</v>
          </cell>
          <cell r="AB137">
            <v>0</v>
          </cell>
          <cell r="AC137">
            <v>1</v>
          </cell>
          <cell r="AD137">
            <v>0.35</v>
          </cell>
          <cell r="AE137">
            <v>0.7</v>
          </cell>
          <cell r="AG137">
            <v>1.25</v>
          </cell>
          <cell r="AH137">
            <v>2.5</v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</row>
        <row r="138">
          <cell r="C138" t="str">
            <v>5073.1</v>
          </cell>
          <cell r="D138" t="str">
            <v>5073|A|Brzozowiec|35 m|R|VI|9035/5|0|PO1D/00042956/4</v>
          </cell>
          <cell r="E138">
            <v>5073</v>
          </cell>
          <cell r="F138">
            <v>1</v>
          </cell>
          <cell r="G138" t="str">
            <v>Sowińska  Janina</v>
          </cell>
          <cell r="H138" t="str">
            <v>Łąkowa 1 Murzynowo Leśne</v>
          </cell>
          <cell r="I138" t="str">
            <v>63-023 Sulęcinek</v>
          </cell>
          <cell r="J138" t="str">
            <v>Krzykosy</v>
          </cell>
          <cell r="K138" t="str">
            <v>19</v>
          </cell>
          <cell r="L138" t="str">
            <v>Brzozowiec</v>
          </cell>
          <cell r="M138" t="str">
            <v>35 m</v>
          </cell>
          <cell r="N138" t="str">
            <v/>
          </cell>
          <cell r="O138">
            <v>0.54</v>
          </cell>
          <cell r="P138" t="str">
            <v>R</v>
          </cell>
          <cell r="Q138" t="str">
            <v>VI</v>
          </cell>
          <cell r="R138" t="str">
            <v>A</v>
          </cell>
          <cell r="T138" t="str">
            <v>30-25-022</v>
          </cell>
          <cell r="U138" t="str">
            <v>Krzykosy</v>
          </cell>
          <cell r="V138" t="str">
            <v>30-25-022-0006</v>
          </cell>
          <cell r="W138" t="str">
            <v>Murzynowo Leśne</v>
          </cell>
          <cell r="X138" t="str">
            <v>9035/5</v>
          </cell>
          <cell r="Y138" t="str">
            <v>PO1D/00042956/4</v>
          </cell>
          <cell r="Z138">
            <v>1</v>
          </cell>
          <cell r="AA138">
            <v>0</v>
          </cell>
          <cell r="AB138">
            <v>0</v>
          </cell>
          <cell r="AC138">
            <v>2</v>
          </cell>
          <cell r="AD138">
            <v>0.15</v>
          </cell>
          <cell r="AE138">
            <v>8.1000000000000003E-2</v>
          </cell>
          <cell r="AG138">
            <v>1</v>
          </cell>
          <cell r="AH138">
            <v>0.54</v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</row>
        <row r="139">
          <cell r="C139" t="str">
            <v>5073.2</v>
          </cell>
          <cell r="D139" t="str">
            <v>5073|A|Brzozowiec|35 n|R|V|9035/5|0|PO1D/00042956/4</v>
          </cell>
          <cell r="E139">
            <v>5073</v>
          </cell>
          <cell r="F139">
            <v>2</v>
          </cell>
          <cell r="G139" t="str">
            <v>Sowińska  Janina</v>
          </cell>
          <cell r="H139" t="str">
            <v>Łąkowa 1 Murzynowo Leśne</v>
          </cell>
          <cell r="I139" t="str">
            <v>63-023 Sulęcinek</v>
          </cell>
          <cell r="J139" t="str">
            <v>Krzykosy</v>
          </cell>
          <cell r="K139" t="str">
            <v>19</v>
          </cell>
          <cell r="L139" t="str">
            <v>Brzozowiec</v>
          </cell>
          <cell r="M139" t="str">
            <v>35 n</v>
          </cell>
          <cell r="N139" t="str">
            <v/>
          </cell>
          <cell r="O139">
            <v>0.48</v>
          </cell>
          <cell r="P139" t="str">
            <v>R</v>
          </cell>
          <cell r="Q139" t="str">
            <v>V</v>
          </cell>
          <cell r="R139" t="str">
            <v>A</v>
          </cell>
          <cell r="T139" t="str">
            <v>30-25-022</v>
          </cell>
          <cell r="U139" t="str">
            <v>Krzykosy</v>
          </cell>
          <cell r="V139" t="str">
            <v>30-25-022-0006</v>
          </cell>
          <cell r="W139" t="str">
            <v>Murzynowo Leśne</v>
          </cell>
          <cell r="X139" t="str">
            <v>9035/5</v>
          </cell>
          <cell r="Y139" t="str">
            <v>PO1D/00042956/4</v>
          </cell>
          <cell r="Z139">
            <v>1</v>
          </cell>
          <cell r="AA139">
            <v>0</v>
          </cell>
          <cell r="AB139">
            <v>0</v>
          </cell>
          <cell r="AC139">
            <v>2</v>
          </cell>
          <cell r="AD139">
            <v>0.3</v>
          </cell>
          <cell r="AE139">
            <v>0.14399999999999999</v>
          </cell>
          <cell r="AG139">
            <v>1.25</v>
          </cell>
          <cell r="AH139">
            <v>0.6</v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</row>
        <row r="140">
          <cell r="C140" t="str">
            <v>5073.3</v>
          </cell>
          <cell r="D140" t="str">
            <v>5073|A|Brzozowiec|35 o|Ł|V|9035/5|0|PO1D/00042956/4</v>
          </cell>
          <cell r="E140">
            <v>5073</v>
          </cell>
          <cell r="F140">
            <v>3</v>
          </cell>
          <cell r="G140" t="str">
            <v>Sowińska  Janina</v>
          </cell>
          <cell r="H140" t="str">
            <v>Łąkowa 1 Murzynowo Leśne</v>
          </cell>
          <cell r="I140" t="str">
            <v>63-023 Sulęcinek</v>
          </cell>
          <cell r="J140" t="str">
            <v>Krzykosy</v>
          </cell>
          <cell r="K140" t="str">
            <v>19</v>
          </cell>
          <cell r="L140" t="str">
            <v>Brzozowiec</v>
          </cell>
          <cell r="M140" t="str">
            <v>35 o</v>
          </cell>
          <cell r="N140" t="str">
            <v/>
          </cell>
          <cell r="O140">
            <v>0.88</v>
          </cell>
          <cell r="P140" t="str">
            <v>Ł</v>
          </cell>
          <cell r="Q140" t="str">
            <v>V</v>
          </cell>
          <cell r="R140" t="str">
            <v>A</v>
          </cell>
          <cell r="T140" t="str">
            <v>30-25-022</v>
          </cell>
          <cell r="U140" t="str">
            <v>Krzykosy</v>
          </cell>
          <cell r="V140" t="str">
            <v>30-25-022-0006</v>
          </cell>
          <cell r="W140" t="str">
            <v>Murzynowo Leśne</v>
          </cell>
          <cell r="X140" t="str">
            <v>9035/5</v>
          </cell>
          <cell r="Y140" t="str">
            <v>PO1D/00042956/4</v>
          </cell>
          <cell r="Z140">
            <v>1</v>
          </cell>
          <cell r="AA140">
            <v>0</v>
          </cell>
          <cell r="AB140">
            <v>0</v>
          </cell>
          <cell r="AC140">
            <v>2</v>
          </cell>
          <cell r="AD140">
            <v>0.2</v>
          </cell>
          <cell r="AE140">
            <v>0.17599999999999999</v>
          </cell>
          <cell r="AG140">
            <v>1.25</v>
          </cell>
          <cell r="AH140">
            <v>1.1000000000000001</v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</row>
        <row r="141">
          <cell r="C141" t="str">
            <v>5073.4</v>
          </cell>
          <cell r="D141" t="str">
            <v>5073|A|Brzozowiec|35 p|R|V|9035/5|0|PO1D/00042956/4</v>
          </cell>
          <cell r="E141">
            <v>5073</v>
          </cell>
          <cell r="F141">
            <v>4</v>
          </cell>
          <cell r="G141" t="str">
            <v>Sowińska  Janina</v>
          </cell>
          <cell r="H141" t="str">
            <v>Łąkowa 1 Murzynowo Leśne</v>
          </cell>
          <cell r="I141" t="str">
            <v>63-023 Sulęcinek</v>
          </cell>
          <cell r="J141" t="str">
            <v>Krzykosy</v>
          </cell>
          <cell r="K141" t="str">
            <v>19</v>
          </cell>
          <cell r="L141" t="str">
            <v>Brzozowiec</v>
          </cell>
          <cell r="M141" t="str">
            <v>35 p</v>
          </cell>
          <cell r="N141" t="str">
            <v/>
          </cell>
          <cell r="O141">
            <v>0.1</v>
          </cell>
          <cell r="P141" t="str">
            <v>R</v>
          </cell>
          <cell r="Q141" t="str">
            <v>V</v>
          </cell>
          <cell r="R141" t="str">
            <v>A</v>
          </cell>
          <cell r="T141" t="str">
            <v>30-25-022</v>
          </cell>
          <cell r="U141" t="str">
            <v>Krzykosy</v>
          </cell>
          <cell r="V141" t="str">
            <v>30-25-022-0006</v>
          </cell>
          <cell r="W141" t="str">
            <v>Murzynowo Leśne</v>
          </cell>
          <cell r="X141" t="str">
            <v>9035/5</v>
          </cell>
          <cell r="Y141" t="str">
            <v>PO1D/00042956/4</v>
          </cell>
          <cell r="Z141">
            <v>1</v>
          </cell>
          <cell r="AA141">
            <v>0</v>
          </cell>
          <cell r="AB141">
            <v>0</v>
          </cell>
          <cell r="AC141">
            <v>2</v>
          </cell>
          <cell r="AD141">
            <v>0.3</v>
          </cell>
          <cell r="AE141">
            <v>0.03</v>
          </cell>
          <cell r="AG141">
            <v>1.25</v>
          </cell>
          <cell r="AH141">
            <v>0.13</v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</row>
        <row r="142">
          <cell r="C142" t="str">
            <v>691.1</v>
          </cell>
          <cell r="D142" t="str">
            <v>691|A|Brzozowiec|122 c|R|VI|9122/7|0|PO1D/00039818/1</v>
          </cell>
          <cell r="E142">
            <v>691</v>
          </cell>
          <cell r="F142">
            <v>1</v>
          </cell>
          <cell r="G142" t="str">
            <v>Sroka Krzysztof</v>
          </cell>
          <cell r="H142" t="str">
            <v xml:space="preserve">Dębowa 9 Murzynowo Leśne </v>
          </cell>
          <cell r="I142" t="str">
            <v>63-023 Sulęcinek</v>
          </cell>
          <cell r="J142" t="str">
            <v>Krzykosy</v>
          </cell>
          <cell r="K142" t="str">
            <v>19</v>
          </cell>
          <cell r="L142" t="str">
            <v>Brzozowiec</v>
          </cell>
          <cell r="M142" t="str">
            <v>122 c</v>
          </cell>
          <cell r="N142" t="str">
            <v/>
          </cell>
          <cell r="O142">
            <v>2</v>
          </cell>
          <cell r="P142" t="str">
            <v>R</v>
          </cell>
          <cell r="Q142" t="str">
            <v>VI</v>
          </cell>
          <cell r="R142" t="str">
            <v>A</v>
          </cell>
          <cell r="T142" t="str">
            <v>30-25-022</v>
          </cell>
          <cell r="U142" t="str">
            <v>Krzykosy</v>
          </cell>
          <cell r="V142" t="str">
            <v>30-25-022-0006</v>
          </cell>
          <cell r="W142" t="str">
            <v>Murzynowo Leśne</v>
          </cell>
          <cell r="X142" t="str">
            <v>9122/7</v>
          </cell>
          <cell r="Y142" t="str">
            <v>PO1D/00039818/1</v>
          </cell>
          <cell r="Z142">
            <v>3</v>
          </cell>
          <cell r="AA142">
            <v>0</v>
          </cell>
          <cell r="AB142">
            <v>0</v>
          </cell>
          <cell r="AC142">
            <v>2</v>
          </cell>
          <cell r="AD142">
            <v>0.15</v>
          </cell>
          <cell r="AE142">
            <v>0.3</v>
          </cell>
          <cell r="AG142">
            <v>1</v>
          </cell>
          <cell r="AH142">
            <v>2</v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</row>
        <row r="143">
          <cell r="C143" t="str">
            <v>691.2</v>
          </cell>
          <cell r="D143" t="str">
            <v>691|A|Brzozowiec|122 f|PS|V|9122/7|0|PO1D/00039818/1</v>
          </cell>
          <cell r="E143">
            <v>691</v>
          </cell>
          <cell r="F143">
            <v>2</v>
          </cell>
          <cell r="G143" t="str">
            <v>Sroka Krzysztof</v>
          </cell>
          <cell r="H143" t="str">
            <v xml:space="preserve">Dębowa 9 Murzynowo Leśne </v>
          </cell>
          <cell r="I143" t="str">
            <v>63-023 Sulęcinek</v>
          </cell>
          <cell r="J143" t="str">
            <v>Krzykosy</v>
          </cell>
          <cell r="K143" t="str">
            <v>19</v>
          </cell>
          <cell r="L143" t="str">
            <v>Brzozowiec</v>
          </cell>
          <cell r="M143" t="str">
            <v>122 f</v>
          </cell>
          <cell r="N143" t="str">
            <v/>
          </cell>
          <cell r="O143">
            <v>2.25</v>
          </cell>
          <cell r="P143" t="str">
            <v>PS</v>
          </cell>
          <cell r="Q143" t="str">
            <v>V</v>
          </cell>
          <cell r="R143" t="str">
            <v>A</v>
          </cell>
          <cell r="S143" t="str">
            <v>kosić 1 - 2 razy w roku</v>
          </cell>
          <cell r="T143" t="str">
            <v>30-25-022</v>
          </cell>
          <cell r="U143" t="str">
            <v>Krzykosy</v>
          </cell>
          <cell r="V143" t="str">
            <v>30-25-022-0006</v>
          </cell>
          <cell r="W143" t="str">
            <v>Murzynowo Leśne</v>
          </cell>
          <cell r="X143" t="str">
            <v>9122/7</v>
          </cell>
          <cell r="Y143" t="str">
            <v>PO1D/00039818/1</v>
          </cell>
          <cell r="Z143">
            <v>3</v>
          </cell>
          <cell r="AA143">
            <v>0</v>
          </cell>
          <cell r="AB143">
            <v>0</v>
          </cell>
          <cell r="AC143">
            <v>2</v>
          </cell>
          <cell r="AD143">
            <v>0</v>
          </cell>
          <cell r="AE143">
            <v>0</v>
          </cell>
          <cell r="AG143">
            <v>0.625</v>
          </cell>
          <cell r="AH143">
            <v>1.41</v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</row>
        <row r="144">
          <cell r="C144" t="str">
            <v>691.3</v>
          </cell>
          <cell r="D144" t="str">
            <v>691|A|Brzozowiec|285 h|PS|VI|9285/1|0|PO1D/00040643/3</v>
          </cell>
          <cell r="E144">
            <v>691</v>
          </cell>
          <cell r="F144">
            <v>3</v>
          </cell>
          <cell r="G144" t="str">
            <v>Sroka Krzysztof</v>
          </cell>
          <cell r="H144" t="str">
            <v xml:space="preserve">Dębowa 9 Murzynowo Leśne </v>
          </cell>
          <cell r="I144" t="str">
            <v>63-023 Sulęcinek</v>
          </cell>
          <cell r="J144" t="str">
            <v>Krzykosy</v>
          </cell>
          <cell r="K144" t="str">
            <v>19</v>
          </cell>
          <cell r="L144" t="str">
            <v>Brzozowiec</v>
          </cell>
          <cell r="M144" t="str">
            <v>285 h</v>
          </cell>
          <cell r="N144" t="str">
            <v/>
          </cell>
          <cell r="O144">
            <v>3.94</v>
          </cell>
          <cell r="P144" t="str">
            <v>PS</v>
          </cell>
          <cell r="Q144" t="str">
            <v>VI</v>
          </cell>
          <cell r="R144" t="str">
            <v>A</v>
          </cell>
          <cell r="T144" t="str">
            <v>30-25-032</v>
          </cell>
          <cell r="U144" t="str">
            <v>N.Miasto</v>
          </cell>
          <cell r="V144" t="str">
            <v>30-25-032-0009</v>
          </cell>
          <cell r="W144" t="str">
            <v>Komorze</v>
          </cell>
          <cell r="X144" t="str">
            <v>9285/1</v>
          </cell>
          <cell r="Y144" t="str">
            <v>PO1D/00040643/3</v>
          </cell>
          <cell r="Z144">
            <v>2</v>
          </cell>
          <cell r="AA144">
            <v>0</v>
          </cell>
          <cell r="AB144">
            <v>0</v>
          </cell>
          <cell r="AC144">
            <v>1</v>
          </cell>
          <cell r="AD144">
            <v>0.15</v>
          </cell>
          <cell r="AE144">
            <v>0.59099999999999997</v>
          </cell>
          <cell r="AG144">
            <v>0.5</v>
          </cell>
          <cell r="AH144">
            <v>1.97</v>
          </cell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</row>
        <row r="145">
          <cell r="C145" t="str">
            <v>691.4</v>
          </cell>
          <cell r="D145" t="str">
            <v>691|A|Brzozowiec|287 d|PS|VI|9287|0|PO1D/00040643/3</v>
          </cell>
          <cell r="E145">
            <v>691</v>
          </cell>
          <cell r="F145">
            <v>4</v>
          </cell>
          <cell r="G145" t="str">
            <v>Sroka Krzysztof</v>
          </cell>
          <cell r="H145" t="str">
            <v xml:space="preserve">Dębowa 9 Murzynowo Leśne </v>
          </cell>
          <cell r="I145" t="str">
            <v>63-023 Sulęcinek</v>
          </cell>
          <cell r="J145" t="str">
            <v>Krzykosy</v>
          </cell>
          <cell r="K145" t="str">
            <v>19</v>
          </cell>
          <cell r="L145" t="str">
            <v>Brzozowiec</v>
          </cell>
          <cell r="M145" t="str">
            <v>287 d</v>
          </cell>
          <cell r="N145" t="str">
            <v/>
          </cell>
          <cell r="O145">
            <v>2.99</v>
          </cell>
          <cell r="P145" t="str">
            <v>PS</v>
          </cell>
          <cell r="Q145" t="str">
            <v>VI</v>
          </cell>
          <cell r="R145" t="str">
            <v>A</v>
          </cell>
          <cell r="T145" t="str">
            <v>30-25-032</v>
          </cell>
          <cell r="U145" t="str">
            <v>N.Miasto</v>
          </cell>
          <cell r="V145" t="str">
            <v>30-25-032-0009</v>
          </cell>
          <cell r="W145" t="str">
            <v>Komorze</v>
          </cell>
          <cell r="X145" t="str">
            <v>9287</v>
          </cell>
          <cell r="Y145" t="str">
            <v>PO1D/00040643/3</v>
          </cell>
          <cell r="Z145">
            <v>2</v>
          </cell>
          <cell r="AA145">
            <v>0</v>
          </cell>
          <cell r="AB145">
            <v>0</v>
          </cell>
          <cell r="AC145">
            <v>1</v>
          </cell>
          <cell r="AD145">
            <v>0.15</v>
          </cell>
          <cell r="AE145">
            <v>0.44850000000000001</v>
          </cell>
          <cell r="AG145">
            <v>0.5</v>
          </cell>
          <cell r="AH145">
            <v>1.5</v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</row>
        <row r="146">
          <cell r="C146" t="str">
            <v>1358.1</v>
          </cell>
          <cell r="D146" t="str">
            <v>1358|A|Spławik|154 i|Ł|V|688|0|PO1F/00031430/3</v>
          </cell>
          <cell r="E146">
            <v>1358</v>
          </cell>
          <cell r="F146">
            <v>1</v>
          </cell>
          <cell r="G146" t="str">
            <v>Stachowski Jan</v>
          </cell>
          <cell r="H146" t="str">
            <v xml:space="preserve">Szczodrzejewo 2 </v>
          </cell>
          <cell r="I146" t="str">
            <v>62-322 Orzechowo</v>
          </cell>
          <cell r="J146" t="str">
            <v>Miłosław</v>
          </cell>
          <cell r="K146" t="str">
            <v>05</v>
          </cell>
          <cell r="L146" t="str">
            <v>Spławik</v>
          </cell>
          <cell r="M146" t="str">
            <v>154 i</v>
          </cell>
          <cell r="N146" t="str">
            <v/>
          </cell>
          <cell r="O146">
            <v>0.94</v>
          </cell>
          <cell r="P146" t="str">
            <v>Ł</v>
          </cell>
          <cell r="Q146" t="str">
            <v>V</v>
          </cell>
          <cell r="R146" t="str">
            <v>A</v>
          </cell>
          <cell r="T146" t="str">
            <v>30-30-025</v>
          </cell>
          <cell r="U146" t="str">
            <v>Miłosław</v>
          </cell>
          <cell r="V146" t="str">
            <v>30-30-025-0006</v>
          </cell>
          <cell r="W146" t="str">
            <v>Czeszewo</v>
          </cell>
          <cell r="X146" t="str">
            <v>688</v>
          </cell>
          <cell r="Y146" t="str">
            <v>PO1F/00031430/3</v>
          </cell>
          <cell r="Z146">
            <v>12</v>
          </cell>
          <cell r="AA146">
            <v>0</v>
          </cell>
          <cell r="AB146">
            <v>0</v>
          </cell>
          <cell r="AC146">
            <v>1</v>
          </cell>
          <cell r="AD146">
            <v>0.2</v>
          </cell>
          <cell r="AE146">
            <v>0.188</v>
          </cell>
          <cell r="AG146">
            <v>1.25</v>
          </cell>
          <cell r="AH146">
            <v>1.18</v>
          </cell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</row>
        <row r="147">
          <cell r="C147" t="str">
            <v>1358.2</v>
          </cell>
          <cell r="D147" t="str">
            <v>1358|A|Spławik|159 d|Ł|V|104|0|PO1F/00031429/3</v>
          </cell>
          <cell r="E147">
            <v>1358</v>
          </cell>
          <cell r="F147">
            <v>2</v>
          </cell>
          <cell r="G147" t="str">
            <v>Stachowski Jan</v>
          </cell>
          <cell r="H147" t="str">
            <v xml:space="preserve">Szczodrzejewo 2 </v>
          </cell>
          <cell r="I147" t="str">
            <v>62-322 Orzechowo</v>
          </cell>
          <cell r="J147" t="str">
            <v>Miłosław</v>
          </cell>
          <cell r="K147" t="str">
            <v>05</v>
          </cell>
          <cell r="L147" t="str">
            <v>Spławik</v>
          </cell>
          <cell r="M147" t="str">
            <v>159 d</v>
          </cell>
          <cell r="N147" t="str">
            <v/>
          </cell>
          <cell r="O147">
            <v>0.8</v>
          </cell>
          <cell r="P147" t="str">
            <v>Ł</v>
          </cell>
          <cell r="Q147" t="str">
            <v>V</v>
          </cell>
          <cell r="R147" t="str">
            <v>A</v>
          </cell>
          <cell r="T147" t="str">
            <v>30-30-025</v>
          </cell>
          <cell r="U147" t="str">
            <v>Miłosław</v>
          </cell>
          <cell r="V147" t="str">
            <v>30-30-025-0018</v>
          </cell>
          <cell r="W147" t="str">
            <v>Szczodrzejewo</v>
          </cell>
          <cell r="X147" t="str">
            <v>104</v>
          </cell>
          <cell r="Y147" t="str">
            <v>PO1F/00031429/3</v>
          </cell>
          <cell r="Z147">
            <v>2</v>
          </cell>
          <cell r="AA147">
            <v>0</v>
          </cell>
          <cell r="AB147">
            <v>0</v>
          </cell>
          <cell r="AC147">
            <v>1</v>
          </cell>
          <cell r="AD147">
            <v>0.2</v>
          </cell>
          <cell r="AE147">
            <v>0.16</v>
          </cell>
          <cell r="AG147">
            <v>1.25</v>
          </cell>
          <cell r="AH147">
            <v>1</v>
          </cell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</row>
        <row r="148">
          <cell r="C148" t="str">
            <v>5612.1</v>
          </cell>
          <cell r="D148" t="str">
            <v>5612|A|Rozmarynów|227 r|R|IVB|7227/2|0|KZ1J/00029745/0</v>
          </cell>
          <cell r="E148">
            <v>5612</v>
          </cell>
          <cell r="F148">
            <v>1</v>
          </cell>
          <cell r="G148" t="str">
            <v>Stawicka Stefania</v>
          </cell>
          <cell r="H148" t="str">
            <v>Brzóstków 21</v>
          </cell>
          <cell r="I148" t="str">
            <v>63-210 Żerków</v>
          </cell>
          <cell r="J148" t="str">
            <v>Żerków</v>
          </cell>
          <cell r="K148" t="str">
            <v>03</v>
          </cell>
          <cell r="L148" t="str">
            <v>Rozmarynów</v>
          </cell>
          <cell r="M148" t="str">
            <v>227 r</v>
          </cell>
          <cell r="N148" t="str">
            <v/>
          </cell>
          <cell r="O148">
            <v>0.61109999999999998</v>
          </cell>
          <cell r="P148" t="str">
            <v>R</v>
          </cell>
          <cell r="Q148" t="str">
            <v>IVB</v>
          </cell>
          <cell r="R148" t="str">
            <v>A</v>
          </cell>
          <cell r="T148" t="str">
            <v>30-06-045</v>
          </cell>
          <cell r="U148" t="str">
            <v>Żerków</v>
          </cell>
          <cell r="V148" t="str">
            <v>30-06-045-0003</v>
          </cell>
          <cell r="W148" t="str">
            <v>Brzóstków</v>
          </cell>
          <cell r="X148" t="str">
            <v>7227/2</v>
          </cell>
          <cell r="Y148" t="str">
            <v>KZ1J/00029745/0</v>
          </cell>
          <cell r="Z148">
            <v>2</v>
          </cell>
          <cell r="AA148">
            <v>0</v>
          </cell>
          <cell r="AB148">
            <v>0</v>
          </cell>
          <cell r="AC148">
            <v>1</v>
          </cell>
          <cell r="AD148">
            <v>0.8</v>
          </cell>
          <cell r="AE148">
            <v>0.4889</v>
          </cell>
          <cell r="AG148">
            <v>1.5</v>
          </cell>
          <cell r="AH148">
            <v>0.91664999999999996</v>
          </cell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</row>
        <row r="149">
          <cell r="C149" t="str">
            <v>5612.2</v>
          </cell>
          <cell r="D149" t="str">
            <v>5612|A|Rozmarynów|257 k|Ł|IV|7257|0|KZ1J/00029855/4</v>
          </cell>
          <cell r="E149">
            <v>5612</v>
          </cell>
          <cell r="F149">
            <v>2</v>
          </cell>
          <cell r="G149" t="str">
            <v>Stawicka Stefania</v>
          </cell>
          <cell r="H149" t="str">
            <v>Brzóstków 21</v>
          </cell>
          <cell r="I149" t="str">
            <v>63-210 Żerków</v>
          </cell>
          <cell r="J149" t="str">
            <v>Żerków</v>
          </cell>
          <cell r="K149" t="str">
            <v>03</v>
          </cell>
          <cell r="L149" t="str">
            <v>Rozmarynów</v>
          </cell>
          <cell r="M149" t="str">
            <v>257 k</v>
          </cell>
          <cell r="N149" t="str">
            <v/>
          </cell>
          <cell r="O149">
            <v>0.5</v>
          </cell>
          <cell r="P149" t="str">
            <v>Ł</v>
          </cell>
          <cell r="Q149" t="str">
            <v>IV</v>
          </cell>
          <cell r="R149" t="str">
            <v>A</v>
          </cell>
          <cell r="S149" t="str">
            <v>kosić 1 - 2 razy w roku</v>
          </cell>
          <cell r="T149" t="str">
            <v>30-06-045</v>
          </cell>
          <cell r="U149" t="str">
            <v>Żerków</v>
          </cell>
          <cell r="V149" t="str">
            <v>30-06-045-0018</v>
          </cell>
          <cell r="W149" t="str">
            <v>Kretków Żerniki</v>
          </cell>
          <cell r="X149" t="str">
            <v>7257</v>
          </cell>
          <cell r="Y149" t="str">
            <v>KZ1J/00029855/4</v>
          </cell>
          <cell r="Z149">
            <v>3</v>
          </cell>
          <cell r="AA149">
            <v>0</v>
          </cell>
          <cell r="AB149">
            <v>0</v>
          </cell>
          <cell r="AC149">
            <v>1</v>
          </cell>
          <cell r="AD149">
            <v>0.75</v>
          </cell>
          <cell r="AE149">
            <v>0.375</v>
          </cell>
          <cell r="AG149">
            <v>1.5</v>
          </cell>
          <cell r="AH149">
            <v>0.75</v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</row>
        <row r="150">
          <cell r="C150" t="str">
            <v>693.1</v>
          </cell>
          <cell r="D150" t="str">
            <v>693|A|Radliniec|237 h|R|V|9237/2|0|PO1D/00040645/7</v>
          </cell>
          <cell r="E150">
            <v>693</v>
          </cell>
          <cell r="F150">
            <v>1</v>
          </cell>
          <cell r="G150" t="str">
            <v>Szczotka Maria</v>
          </cell>
          <cell r="H150" t="str">
            <v>ul.Strzelecka 1</v>
          </cell>
          <cell r="I150" t="str">
            <v>63-040 Nowe Miasto</v>
          </cell>
          <cell r="J150" t="str">
            <v>Nowe Miasto</v>
          </cell>
          <cell r="K150" t="str">
            <v>22</v>
          </cell>
          <cell r="L150" t="str">
            <v>Radliniec</v>
          </cell>
          <cell r="M150" t="str">
            <v>237 h</v>
          </cell>
          <cell r="N150" t="str">
            <v/>
          </cell>
          <cell r="O150">
            <v>0.38</v>
          </cell>
          <cell r="P150" t="str">
            <v>R</v>
          </cell>
          <cell r="Q150" t="str">
            <v>V</v>
          </cell>
          <cell r="R150" t="str">
            <v>A</v>
          </cell>
          <cell r="T150" t="str">
            <v>30-25-032</v>
          </cell>
          <cell r="U150" t="str">
            <v>N.Miasto</v>
          </cell>
          <cell r="V150" t="str">
            <v>30-25-032-0008</v>
          </cell>
          <cell r="W150" t="str">
            <v>Klęka</v>
          </cell>
          <cell r="X150" t="str">
            <v>9237/2</v>
          </cell>
          <cell r="Y150" t="str">
            <v>PO1D/00040645/7</v>
          </cell>
          <cell r="Z150">
            <v>1</v>
          </cell>
          <cell r="AA150">
            <v>0</v>
          </cell>
          <cell r="AB150">
            <v>0</v>
          </cell>
          <cell r="AC150">
            <v>1</v>
          </cell>
          <cell r="AD150">
            <v>0.35</v>
          </cell>
          <cell r="AE150">
            <v>0.13300000000000001</v>
          </cell>
          <cell r="AG150">
            <v>1.25</v>
          </cell>
          <cell r="AH150">
            <v>0.47499999999999998</v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</row>
        <row r="151">
          <cell r="C151" t="str">
            <v>693.2</v>
          </cell>
          <cell r="D151" t="str">
            <v>693|A|Radliniec|237 i|R|IVB|9237/2|0|PO1D/00040645/7</v>
          </cell>
          <cell r="E151">
            <v>693</v>
          </cell>
          <cell r="F151">
            <v>2</v>
          </cell>
          <cell r="G151" t="str">
            <v>Szczotka Maria</v>
          </cell>
          <cell r="H151" t="str">
            <v>ul.Strzelecka 1</v>
          </cell>
          <cell r="I151" t="str">
            <v>63-040 Nowe Miasto</v>
          </cell>
          <cell r="J151" t="str">
            <v>Nowe Miasto</v>
          </cell>
          <cell r="K151" t="str">
            <v>22</v>
          </cell>
          <cell r="L151" t="str">
            <v>Radliniec</v>
          </cell>
          <cell r="M151" t="str">
            <v>237 i</v>
          </cell>
          <cell r="N151" t="str">
            <v/>
          </cell>
          <cell r="O151">
            <v>0.98</v>
          </cell>
          <cell r="P151" t="str">
            <v>R</v>
          </cell>
          <cell r="Q151" t="str">
            <v>IVB</v>
          </cell>
          <cell r="R151" t="str">
            <v>A</v>
          </cell>
          <cell r="T151" t="str">
            <v>30-25-032</v>
          </cell>
          <cell r="U151" t="str">
            <v>N.Miasto</v>
          </cell>
          <cell r="V151" t="str">
            <v>30-25-032-0008</v>
          </cell>
          <cell r="W151" t="str">
            <v>Klęka</v>
          </cell>
          <cell r="X151" t="str">
            <v>9237/2</v>
          </cell>
          <cell r="Y151" t="str">
            <v>PO1D/00040645/7</v>
          </cell>
          <cell r="Z151">
            <v>1</v>
          </cell>
          <cell r="AA151">
            <v>0</v>
          </cell>
          <cell r="AB151">
            <v>0</v>
          </cell>
          <cell r="AC151">
            <v>1</v>
          </cell>
          <cell r="AD151">
            <v>0.8</v>
          </cell>
          <cell r="AE151">
            <v>0.78400000000000003</v>
          </cell>
          <cell r="AG151">
            <v>1.5</v>
          </cell>
          <cell r="AH151">
            <v>1.47</v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</row>
        <row r="152">
          <cell r="C152" t="str">
            <v>686.1</v>
          </cell>
          <cell r="D152" t="str">
            <v>686|A|Boguszyn|277 j|R|V|9277/1|0|KZ1J/00030205/3</v>
          </cell>
          <cell r="E152">
            <v>686</v>
          </cell>
          <cell r="F152">
            <v>1</v>
          </cell>
          <cell r="G152" t="str">
            <v>SZYMENDERA Mirosława</v>
          </cell>
          <cell r="H152" t="str">
            <v>Zalesie 55</v>
          </cell>
          <cell r="I152" t="str">
            <v>63-233 Jaraczewo</v>
          </cell>
          <cell r="J152" t="str">
            <v>Jaraczewo</v>
          </cell>
          <cell r="K152" t="str">
            <v>16</v>
          </cell>
          <cell r="L152" t="str">
            <v>Boguszyn</v>
          </cell>
          <cell r="M152" t="str">
            <v>277 j</v>
          </cell>
          <cell r="N152" t="str">
            <v/>
          </cell>
          <cell r="O152">
            <v>0.72</v>
          </cell>
          <cell r="P152" t="str">
            <v>R</v>
          </cell>
          <cell r="Q152" t="str">
            <v>V</v>
          </cell>
          <cell r="R152" t="str">
            <v>A</v>
          </cell>
          <cell r="T152" t="str">
            <v>30-06-025</v>
          </cell>
          <cell r="U152" t="str">
            <v>Jarocin</v>
          </cell>
          <cell r="V152" t="str">
            <v>30-06-025-0009</v>
          </cell>
          <cell r="W152" t="str">
            <v>Osiek</v>
          </cell>
          <cell r="X152" t="str">
            <v>9277/1</v>
          </cell>
          <cell r="Y152" t="str">
            <v>KZ1J/00030205/3</v>
          </cell>
          <cell r="Z152">
            <v>1</v>
          </cell>
          <cell r="AA152">
            <v>0</v>
          </cell>
          <cell r="AB152">
            <v>0</v>
          </cell>
          <cell r="AC152">
            <v>1</v>
          </cell>
          <cell r="AD152">
            <v>0.35</v>
          </cell>
          <cell r="AE152">
            <v>0.252</v>
          </cell>
          <cell r="AG152">
            <v>1.25</v>
          </cell>
          <cell r="AH152">
            <v>0.89999999999999991</v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</row>
        <row r="153">
          <cell r="C153" t="str">
            <v>686.2</v>
          </cell>
          <cell r="D153" t="str">
            <v>686|A|Boguszyn|277 k|R|IVA|9277/1|0|KZ1J/00030205/3</v>
          </cell>
          <cell r="E153">
            <v>686</v>
          </cell>
          <cell r="F153">
            <v>2</v>
          </cell>
          <cell r="G153" t="str">
            <v>SZYMENDERA Mirosława</v>
          </cell>
          <cell r="H153" t="str">
            <v>Zalesie 55</v>
          </cell>
          <cell r="I153" t="str">
            <v>63-233 Jaraczewo</v>
          </cell>
          <cell r="J153" t="str">
            <v>Jaraczewo</v>
          </cell>
          <cell r="K153" t="str">
            <v>16</v>
          </cell>
          <cell r="L153" t="str">
            <v>Boguszyn</v>
          </cell>
          <cell r="M153" t="str">
            <v>277 k</v>
          </cell>
          <cell r="N153" t="str">
            <v/>
          </cell>
          <cell r="O153">
            <v>0.78</v>
          </cell>
          <cell r="P153" t="str">
            <v>R</v>
          </cell>
          <cell r="Q153" t="str">
            <v>IVA</v>
          </cell>
          <cell r="R153" t="str">
            <v>A</v>
          </cell>
          <cell r="T153" t="str">
            <v>30-06-025</v>
          </cell>
          <cell r="U153" t="str">
            <v>Jarocin</v>
          </cell>
          <cell r="V153" t="str">
            <v>30-06-025-0009</v>
          </cell>
          <cell r="W153" t="str">
            <v>Osiek</v>
          </cell>
          <cell r="X153" t="str">
            <v>9277/1</v>
          </cell>
          <cell r="Y153" t="str">
            <v>KZ1J/00030205/3</v>
          </cell>
          <cell r="Z153">
            <v>1</v>
          </cell>
          <cell r="AA153">
            <v>0</v>
          </cell>
          <cell r="AB153">
            <v>0</v>
          </cell>
          <cell r="AC153">
            <v>1</v>
          </cell>
          <cell r="AD153">
            <v>1.1000000000000001</v>
          </cell>
          <cell r="AE153">
            <v>0.85799999999999998</v>
          </cell>
          <cell r="AG153">
            <v>1.5</v>
          </cell>
          <cell r="AH153">
            <v>1.17</v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</row>
        <row r="154">
          <cell r="C154" t="str">
            <v>695!.1</v>
          </cell>
          <cell r="D154" t="str">
            <v>695!|A|Cielcza|111 c|R|V|8111/1|0|KZ1J/00026798/5</v>
          </cell>
          <cell r="E154" t="str">
            <v>695!</v>
          </cell>
          <cell r="F154">
            <v>1</v>
          </cell>
          <cell r="G154" t="str">
            <v>Szymkowiak Krystyna</v>
          </cell>
          <cell r="H154" t="str">
            <v>ul.Iwaszkiewicza 11 Wilkowyja</v>
          </cell>
          <cell r="I154" t="str">
            <v>63-200 Jarocin</v>
          </cell>
          <cell r="J154" t="str">
            <v>Jarocin</v>
          </cell>
          <cell r="K154" t="str">
            <v>08</v>
          </cell>
          <cell r="L154" t="str">
            <v>Cielcza</v>
          </cell>
          <cell r="M154" t="str">
            <v>111 c</v>
          </cell>
          <cell r="N154" t="str">
            <v/>
          </cell>
          <cell r="O154">
            <v>0.16</v>
          </cell>
          <cell r="P154" t="str">
            <v>R</v>
          </cell>
          <cell r="Q154" t="str">
            <v>V</v>
          </cell>
          <cell r="R154" t="str">
            <v>A</v>
          </cell>
          <cell r="T154" t="str">
            <v>30-06-025</v>
          </cell>
          <cell r="U154" t="str">
            <v>Jarocin</v>
          </cell>
          <cell r="V154" t="str">
            <v>30-06-025-0002</v>
          </cell>
          <cell r="W154" t="str">
            <v>Bachorzew</v>
          </cell>
          <cell r="X154" t="str">
            <v>8111/1</v>
          </cell>
          <cell r="Y154" t="str">
            <v>KZ1J/00026798/5</v>
          </cell>
          <cell r="Z154">
            <v>1</v>
          </cell>
          <cell r="AA154">
            <v>0</v>
          </cell>
          <cell r="AB154">
            <v>0</v>
          </cell>
          <cell r="AC154">
            <v>1</v>
          </cell>
          <cell r="AD154">
            <v>0.35</v>
          </cell>
          <cell r="AE154">
            <v>5.6000000000000001E-2</v>
          </cell>
          <cell r="AG154">
            <v>1.25</v>
          </cell>
          <cell r="AH154">
            <v>0.2</v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</row>
        <row r="155">
          <cell r="C155" t="str">
            <v>695!.2</v>
          </cell>
          <cell r="D155" t="str">
            <v>695!|A|Cielcza|111 d|R|VI|8111/1|0|KZ1J/00026798/5</v>
          </cell>
          <cell r="E155" t="str">
            <v>695!</v>
          </cell>
          <cell r="F155">
            <v>2</v>
          </cell>
          <cell r="G155" t="str">
            <v>Szymkowiak Krystyna</v>
          </cell>
          <cell r="H155" t="str">
            <v>ul.Iwaszkiewicza 11 Wilkowyja</v>
          </cell>
          <cell r="I155" t="str">
            <v>63-200 Jarocin</v>
          </cell>
          <cell r="J155" t="str">
            <v>Jarocin</v>
          </cell>
          <cell r="K155" t="str">
            <v>08</v>
          </cell>
          <cell r="L155" t="str">
            <v>Cielcza</v>
          </cell>
          <cell r="M155" t="str">
            <v>111 d</v>
          </cell>
          <cell r="N155" t="str">
            <v/>
          </cell>
          <cell r="O155">
            <v>0.22</v>
          </cell>
          <cell r="P155" t="str">
            <v>R</v>
          </cell>
          <cell r="Q155" t="str">
            <v>VI</v>
          </cell>
          <cell r="R155" t="str">
            <v>A</v>
          </cell>
          <cell r="T155" t="str">
            <v>30-06-025</v>
          </cell>
          <cell r="U155" t="str">
            <v>Jarocin</v>
          </cell>
          <cell r="V155" t="str">
            <v>30-06-025-0002</v>
          </cell>
          <cell r="W155" t="str">
            <v>Bachorzew</v>
          </cell>
          <cell r="X155" t="str">
            <v>8111/1</v>
          </cell>
          <cell r="Y155" t="str">
            <v>KZ1J/00026798/5</v>
          </cell>
          <cell r="Z155">
            <v>1</v>
          </cell>
          <cell r="AA155">
            <v>0</v>
          </cell>
          <cell r="AB155">
            <v>0</v>
          </cell>
          <cell r="AC155">
            <v>1</v>
          </cell>
          <cell r="AD155">
            <v>0.2</v>
          </cell>
          <cell r="AE155">
            <v>4.3999999999999997E-2</v>
          </cell>
          <cell r="AG155">
            <v>1</v>
          </cell>
          <cell r="AH155">
            <v>0.22</v>
          </cell>
          <cell r="AI155" t="str">
            <v/>
          </cell>
          <cell r="AJ155" t="str">
            <v/>
          </cell>
          <cell r="AK155" t="str">
            <v/>
          </cell>
          <cell r="AL155" t="str">
            <v/>
          </cell>
        </row>
        <row r="156">
          <cell r="C156" t="str">
            <v>695!.3</v>
          </cell>
          <cell r="D156" t="str">
            <v>695!|A|Cielcza|111 f|R|IVA|8111/1|0|KZ1J/00026798/5</v>
          </cell>
          <cell r="E156" t="str">
            <v>695!</v>
          </cell>
          <cell r="F156">
            <v>3</v>
          </cell>
          <cell r="G156" t="str">
            <v>Szymkowiak Krystyna</v>
          </cell>
          <cell r="H156" t="str">
            <v>ul.Iwaszkiewicza 11 Wilkowyja</v>
          </cell>
          <cell r="I156" t="str">
            <v>63-200 Jarocin</v>
          </cell>
          <cell r="J156" t="str">
            <v>Jarocin</v>
          </cell>
          <cell r="K156" t="str">
            <v>08</v>
          </cell>
          <cell r="L156" t="str">
            <v>Cielcza</v>
          </cell>
          <cell r="M156" t="str">
            <v>111 f</v>
          </cell>
          <cell r="N156" t="str">
            <v/>
          </cell>
          <cell r="O156">
            <v>0.9</v>
          </cell>
          <cell r="P156" t="str">
            <v>R</v>
          </cell>
          <cell r="Q156" t="str">
            <v>IVA</v>
          </cell>
          <cell r="R156" t="str">
            <v>A</v>
          </cell>
          <cell r="T156" t="str">
            <v>30-06-025</v>
          </cell>
          <cell r="U156" t="str">
            <v>Jarocin</v>
          </cell>
          <cell r="V156" t="str">
            <v>30-06-025-0002</v>
          </cell>
          <cell r="W156" t="str">
            <v>Bachorzew</v>
          </cell>
          <cell r="X156" t="str">
            <v>8111/1</v>
          </cell>
          <cell r="Y156" t="str">
            <v>KZ1J/00026798/5</v>
          </cell>
          <cell r="Z156">
            <v>1</v>
          </cell>
          <cell r="AA156">
            <v>0</v>
          </cell>
          <cell r="AB156">
            <v>0</v>
          </cell>
          <cell r="AC156">
            <v>1</v>
          </cell>
          <cell r="AD156">
            <v>1.1000000000000001</v>
          </cell>
          <cell r="AE156">
            <v>0.99</v>
          </cell>
          <cell r="AG156">
            <v>1.5</v>
          </cell>
          <cell r="AH156">
            <v>1.35</v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</row>
        <row r="157">
          <cell r="C157" t="str">
            <v>709.1</v>
          </cell>
          <cell r="D157" t="str">
            <v>709|A|Czeszewo|166 a|R|VI|608/2|0|PO1F/00031430/3</v>
          </cell>
          <cell r="E157">
            <v>709</v>
          </cell>
          <cell r="F157">
            <v>1</v>
          </cell>
          <cell r="G157" t="str">
            <v>Śremski Tadeusz</v>
          </cell>
          <cell r="H157" t="str">
            <v xml:space="preserve">ul.Leśna 14 Czeszewo </v>
          </cell>
          <cell r="I157" t="str">
            <v>62-322 Orzechowo</v>
          </cell>
          <cell r="J157" t="str">
            <v>Miłosław</v>
          </cell>
          <cell r="K157" t="str">
            <v>02</v>
          </cell>
          <cell r="L157" t="str">
            <v>Czeszewo</v>
          </cell>
          <cell r="M157" t="str">
            <v>166 a</v>
          </cell>
          <cell r="N157" t="str">
            <v/>
          </cell>
          <cell r="O157">
            <v>2</v>
          </cell>
          <cell r="P157" t="str">
            <v>R</v>
          </cell>
          <cell r="Q157" t="str">
            <v>VI</v>
          </cell>
          <cell r="R157" t="str">
            <v>A</v>
          </cell>
          <cell r="T157" t="str">
            <v>30-30-025</v>
          </cell>
          <cell r="U157" t="str">
            <v>Miłosław</v>
          </cell>
          <cell r="V157" t="str">
            <v>30-30-025-0006</v>
          </cell>
          <cell r="W157" t="str">
            <v>Czeszewo</v>
          </cell>
          <cell r="X157" t="str">
            <v>608/2</v>
          </cell>
          <cell r="Y157" t="str">
            <v>PO1F/00031430/3</v>
          </cell>
          <cell r="Z157">
            <v>8</v>
          </cell>
          <cell r="AA157">
            <v>0</v>
          </cell>
          <cell r="AB157">
            <v>0</v>
          </cell>
          <cell r="AC157">
            <v>1</v>
          </cell>
          <cell r="AD157">
            <v>0.2</v>
          </cell>
          <cell r="AE157">
            <v>0.4</v>
          </cell>
          <cell r="AG157">
            <v>1</v>
          </cell>
          <cell r="AH157">
            <v>2</v>
          </cell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</row>
        <row r="158">
          <cell r="C158" t="str">
            <v>5842.1</v>
          </cell>
          <cell r="D158" t="str">
            <v>5842|A|Tarce|32 b|Ł|V|8032/1|0|KZ1J/00026792/3</v>
          </cell>
          <cell r="E158">
            <v>5842</v>
          </cell>
          <cell r="F158">
            <v>1</v>
          </cell>
          <cell r="G158" t="str">
            <v>Tomaszewska Anna</v>
          </cell>
          <cell r="H158" t="str">
            <v>Lubinia Mała 91</v>
          </cell>
          <cell r="I158" t="str">
            <v>63-210 Żerków</v>
          </cell>
          <cell r="J158" t="str">
            <v>Żerków</v>
          </cell>
          <cell r="K158" t="str">
            <v>13</v>
          </cell>
          <cell r="L158" t="str">
            <v>Tarce</v>
          </cell>
          <cell r="M158" t="str">
            <v>32 b</v>
          </cell>
          <cell r="N158" t="str">
            <v/>
          </cell>
          <cell r="O158">
            <v>1.2</v>
          </cell>
          <cell r="P158" t="str">
            <v>Ł</v>
          </cell>
          <cell r="Q158" t="str">
            <v>V</v>
          </cell>
          <cell r="R158" t="str">
            <v>A</v>
          </cell>
          <cell r="T158" t="str">
            <v>30-06-025</v>
          </cell>
          <cell r="U158" t="str">
            <v>Jarocin</v>
          </cell>
          <cell r="V158" t="str">
            <v>30-06-025-0016</v>
          </cell>
          <cell r="W158" t="str">
            <v>Tarce</v>
          </cell>
          <cell r="X158" t="str">
            <v>8032/1</v>
          </cell>
          <cell r="Y158" t="str">
            <v>KZ1J/00026792/3</v>
          </cell>
          <cell r="Z158">
            <v>2</v>
          </cell>
          <cell r="AA158">
            <v>0</v>
          </cell>
          <cell r="AB158">
            <v>0</v>
          </cell>
          <cell r="AC158">
            <v>1</v>
          </cell>
          <cell r="AD158">
            <v>0.2</v>
          </cell>
          <cell r="AE158">
            <v>0.24</v>
          </cell>
          <cell r="AG158">
            <v>1.25</v>
          </cell>
          <cell r="AH158">
            <v>1.5</v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</row>
        <row r="159">
          <cell r="C159" t="str">
            <v>5842.2</v>
          </cell>
          <cell r="D159" t="str">
            <v>5842|A|Tarce|63 g|R|VI|8063/5|0|KZ1J/00029857/8</v>
          </cell>
          <cell r="E159">
            <v>5842</v>
          </cell>
          <cell r="F159">
            <v>2</v>
          </cell>
          <cell r="G159" t="str">
            <v>Tomaszewska Anna</v>
          </cell>
          <cell r="H159" t="str">
            <v>Lubinia Mała 91</v>
          </cell>
          <cell r="I159" t="str">
            <v>63-210 Żerków</v>
          </cell>
          <cell r="J159" t="str">
            <v>Żerków</v>
          </cell>
          <cell r="K159" t="str">
            <v>13</v>
          </cell>
          <cell r="L159" t="str">
            <v>Tarce</v>
          </cell>
          <cell r="M159" t="str">
            <v>63 g</v>
          </cell>
          <cell r="N159" t="str">
            <v/>
          </cell>
          <cell r="O159">
            <v>0.57640000000000002</v>
          </cell>
          <cell r="P159" t="str">
            <v>R</v>
          </cell>
          <cell r="Q159" t="str">
            <v>VI</v>
          </cell>
          <cell r="R159" t="str">
            <v>A</v>
          </cell>
          <cell r="T159" t="str">
            <v>30-06-045</v>
          </cell>
          <cell r="U159" t="str">
            <v>Żerków</v>
          </cell>
          <cell r="V159" t="str">
            <v>30-06-045-0009</v>
          </cell>
          <cell r="W159" t="str">
            <v>Lubinia Mała</v>
          </cell>
          <cell r="X159" t="str">
            <v>8063/5</v>
          </cell>
          <cell r="Y159" t="str">
            <v>KZ1J/00029857/8</v>
          </cell>
          <cell r="Z159">
            <v>8</v>
          </cell>
          <cell r="AA159">
            <v>0</v>
          </cell>
          <cell r="AB159">
            <v>0</v>
          </cell>
          <cell r="AC159">
            <v>1</v>
          </cell>
          <cell r="AD159">
            <v>0.2</v>
          </cell>
          <cell r="AE159">
            <v>0.1153</v>
          </cell>
          <cell r="AG159">
            <v>1</v>
          </cell>
          <cell r="AH159">
            <v>0.57640000000000002</v>
          </cell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</row>
        <row r="160">
          <cell r="C160" t="str">
            <v>717.1</v>
          </cell>
          <cell r="D160" t="str">
            <v>717|A|Potarzyca|359 f|R|IVA|8359/4|0|KZ1R/00033753/7</v>
          </cell>
          <cell r="E160">
            <v>717</v>
          </cell>
          <cell r="F160">
            <v>1</v>
          </cell>
          <cell r="G160" t="str">
            <v>Tomczak Jerzy</v>
          </cell>
          <cell r="H160" t="str">
            <v>Estkowskiego</v>
          </cell>
          <cell r="I160" t="str">
            <v>63-200 Jarocin</v>
          </cell>
          <cell r="J160" t="str">
            <v>Jarocin</v>
          </cell>
          <cell r="K160" t="str">
            <v>10</v>
          </cell>
          <cell r="L160" t="str">
            <v>Potarzyca</v>
          </cell>
          <cell r="M160" t="str">
            <v>359 f</v>
          </cell>
          <cell r="N160" t="str">
            <v/>
          </cell>
          <cell r="O160">
            <v>0.90900000000000003</v>
          </cell>
          <cell r="P160" t="str">
            <v>R</v>
          </cell>
          <cell r="Q160" t="str">
            <v>IVA</v>
          </cell>
          <cell r="R160" t="str">
            <v>A</v>
          </cell>
          <cell r="T160" t="str">
            <v>30-12-035</v>
          </cell>
          <cell r="U160" t="str">
            <v>Koźmin</v>
          </cell>
          <cell r="V160" t="str">
            <v>30-12-035-0008</v>
          </cell>
          <cell r="W160" t="str">
            <v>Góreczki</v>
          </cell>
          <cell r="X160" t="str">
            <v>8359/4</v>
          </cell>
          <cell r="Y160" t="str">
            <v>KZ1R/00033753/7</v>
          </cell>
          <cell r="Z160">
            <v>1</v>
          </cell>
          <cell r="AA160">
            <v>0</v>
          </cell>
          <cell r="AB160">
            <v>0</v>
          </cell>
          <cell r="AC160">
            <v>1</v>
          </cell>
          <cell r="AD160">
            <v>1.1000000000000001</v>
          </cell>
          <cell r="AE160">
            <v>0.99990000000000001</v>
          </cell>
          <cell r="AG160">
            <v>1.5</v>
          </cell>
          <cell r="AH160">
            <v>1.3635000000000002</v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</row>
        <row r="161">
          <cell r="C161" t="str">
            <v>716.1</v>
          </cell>
          <cell r="D161" t="str">
            <v>716|A|Czeszewo|166 c|S-R|VI|608/2|0|PO1F/00031430/3</v>
          </cell>
          <cell r="E161">
            <v>716</v>
          </cell>
          <cell r="F161">
            <v>1</v>
          </cell>
          <cell r="G161" t="str">
            <v>Trzebniak Maciej</v>
          </cell>
          <cell r="H161" t="str">
            <v>Szkolna 29, Czeszewo</v>
          </cell>
          <cell r="I161" t="str">
            <v>62-320 Miłosław</v>
          </cell>
          <cell r="J161" t="str">
            <v>Miłosław</v>
          </cell>
          <cell r="K161" t="str">
            <v>02</v>
          </cell>
          <cell r="L161" t="str">
            <v>Czeszewo</v>
          </cell>
          <cell r="M161" t="str">
            <v>166 c</v>
          </cell>
          <cell r="N161" t="str">
            <v/>
          </cell>
          <cell r="O161">
            <v>0.1119</v>
          </cell>
          <cell r="P161" t="str">
            <v>S-R</v>
          </cell>
          <cell r="Q161" t="str">
            <v>VI</v>
          </cell>
          <cell r="R161" t="str">
            <v>A</v>
          </cell>
          <cell r="T161" t="str">
            <v>30-30-025</v>
          </cell>
          <cell r="U161" t="str">
            <v>Miłosław</v>
          </cell>
          <cell r="V161" t="str">
            <v>30-30-025-0006</v>
          </cell>
          <cell r="W161" t="str">
            <v>Czeszewo</v>
          </cell>
          <cell r="X161" t="str">
            <v>608/2</v>
          </cell>
          <cell r="Y161" t="str">
            <v>PO1F/00031430/3</v>
          </cell>
          <cell r="Z161">
            <v>8</v>
          </cell>
          <cell r="AA161">
            <v>0</v>
          </cell>
          <cell r="AB161">
            <v>0</v>
          </cell>
          <cell r="AC161">
            <v>1</v>
          </cell>
          <cell r="AD161">
            <v>0.2</v>
          </cell>
          <cell r="AE161">
            <v>2.24E-2</v>
          </cell>
          <cell r="AG161">
            <v>1</v>
          </cell>
          <cell r="AH161">
            <v>0.1119</v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</row>
        <row r="162">
          <cell r="C162" t="str">
            <v>716.2</v>
          </cell>
          <cell r="D162" t="str">
            <v>716|A|Czeszewo|176 s|PS|IV|4/5|0|KZ1J/00029735/7</v>
          </cell>
          <cell r="E162">
            <v>716</v>
          </cell>
          <cell r="F162">
            <v>2</v>
          </cell>
          <cell r="G162" t="str">
            <v>Trzebniak Maciej</v>
          </cell>
          <cell r="H162" t="str">
            <v>Szkolna 29, Czeszewo</v>
          </cell>
          <cell r="I162" t="str">
            <v>62-320 Miłosław</v>
          </cell>
          <cell r="J162" t="str">
            <v>Miłosław</v>
          </cell>
          <cell r="K162" t="str">
            <v>02</v>
          </cell>
          <cell r="L162" t="str">
            <v>Czeszewo</v>
          </cell>
          <cell r="M162" t="str">
            <v>176 s</v>
          </cell>
          <cell r="N162" t="str">
            <v/>
          </cell>
          <cell r="O162">
            <v>6.24</v>
          </cell>
          <cell r="P162" t="str">
            <v>PS</v>
          </cell>
          <cell r="Q162" t="str">
            <v>IV</v>
          </cell>
          <cell r="R162" t="str">
            <v>A</v>
          </cell>
          <cell r="T162" t="str">
            <v>30-06-045</v>
          </cell>
          <cell r="U162" t="str">
            <v>Żerków</v>
          </cell>
          <cell r="V162" t="str">
            <v>30-06-045-0017</v>
          </cell>
          <cell r="W162" t="str">
            <v>Śmiełów</v>
          </cell>
          <cell r="X162" t="str">
            <v>4/5</v>
          </cell>
          <cell r="Y162" t="str">
            <v>KZ1J/00029735/7</v>
          </cell>
          <cell r="Z162">
            <v>1</v>
          </cell>
          <cell r="AA162">
            <v>0</v>
          </cell>
          <cell r="AB162">
            <v>0</v>
          </cell>
          <cell r="AC162">
            <v>1</v>
          </cell>
          <cell r="AD162">
            <v>0.75</v>
          </cell>
          <cell r="AE162">
            <v>4.68</v>
          </cell>
          <cell r="AG162">
            <v>0.75</v>
          </cell>
          <cell r="AH162">
            <v>4.68</v>
          </cell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</row>
        <row r="163">
          <cell r="C163" t="str">
            <v>716.3</v>
          </cell>
          <cell r="D163" t="str">
            <v>716|A|Czeszewo|187 o|Ł|IV|7187/1|0|KZ1J/00029705/8</v>
          </cell>
          <cell r="E163">
            <v>716</v>
          </cell>
          <cell r="F163">
            <v>3</v>
          </cell>
          <cell r="G163" t="str">
            <v>Trzebniak Maciej</v>
          </cell>
          <cell r="H163" t="str">
            <v>Szkolna 29, Czeszewo</v>
          </cell>
          <cell r="I163" t="str">
            <v>62-320 Miłosław</v>
          </cell>
          <cell r="J163" t="str">
            <v>Miłosław</v>
          </cell>
          <cell r="K163" t="str">
            <v>02</v>
          </cell>
          <cell r="L163" t="str">
            <v>Czeszewo</v>
          </cell>
          <cell r="M163" t="str">
            <v>187 o</v>
          </cell>
          <cell r="N163" t="str">
            <v/>
          </cell>
          <cell r="O163">
            <v>1.24</v>
          </cell>
          <cell r="P163" t="str">
            <v>Ł</v>
          </cell>
          <cell r="Q163" t="str">
            <v>IV</v>
          </cell>
          <cell r="R163" t="str">
            <v>A</v>
          </cell>
          <cell r="S163" t="str">
            <v>kosić 1 - 2 razy w roku</v>
          </cell>
          <cell r="T163" t="str">
            <v>30-06-045</v>
          </cell>
          <cell r="U163" t="str">
            <v>Żerków</v>
          </cell>
          <cell r="V163" t="str">
            <v>30-06-045-0007</v>
          </cell>
          <cell r="W163" t="str">
            <v>Lgów</v>
          </cell>
          <cell r="X163" t="str">
            <v>7187/1</v>
          </cell>
          <cell r="Y163" t="str">
            <v>KZ1J/00029705/8</v>
          </cell>
          <cell r="Z163">
            <v>1</v>
          </cell>
          <cell r="AA163">
            <v>0</v>
          </cell>
          <cell r="AB163">
            <v>0</v>
          </cell>
          <cell r="AC163">
            <v>1</v>
          </cell>
          <cell r="AD163">
            <v>0.75</v>
          </cell>
          <cell r="AE163">
            <v>0.93</v>
          </cell>
          <cell r="AG163">
            <v>1.5</v>
          </cell>
          <cell r="AH163">
            <v>1.8599999999999999</v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</row>
        <row r="164">
          <cell r="C164" t="str">
            <v>716.4</v>
          </cell>
          <cell r="D164" t="str">
            <v>716|A|Czeszewo|196A i|PS|V|9196|0|PO1D/00035144/7</v>
          </cell>
          <cell r="E164">
            <v>716</v>
          </cell>
          <cell r="F164">
            <v>4</v>
          </cell>
          <cell r="G164" t="str">
            <v>Trzebniak Maciej</v>
          </cell>
          <cell r="H164" t="str">
            <v>Szkolna 29, Czeszewo</v>
          </cell>
          <cell r="I164" t="str">
            <v>62-320 Miłosław</v>
          </cell>
          <cell r="J164" t="str">
            <v>Miłosław</v>
          </cell>
          <cell r="K164" t="str">
            <v>02</v>
          </cell>
          <cell r="L164" t="str">
            <v>Czeszewo</v>
          </cell>
          <cell r="M164" t="str">
            <v>196A i</v>
          </cell>
          <cell r="N164" t="str">
            <v/>
          </cell>
          <cell r="O164">
            <v>1.6</v>
          </cell>
          <cell r="P164" t="str">
            <v>PS</v>
          </cell>
          <cell r="Q164" t="str">
            <v>V</v>
          </cell>
          <cell r="R164" t="str">
            <v>A</v>
          </cell>
          <cell r="T164" t="str">
            <v>30-25-032</v>
          </cell>
          <cell r="U164" t="str">
            <v>N.Miasto</v>
          </cell>
          <cell r="V164" t="str">
            <v>30-25-032-0007</v>
          </cell>
          <cell r="W164" t="str">
            <v>Dębno</v>
          </cell>
          <cell r="X164" t="str">
            <v>9196</v>
          </cell>
          <cell r="Y164" t="str">
            <v>PO1D/00035144/7</v>
          </cell>
          <cell r="Z164">
            <v>1</v>
          </cell>
          <cell r="AA164">
            <v>0</v>
          </cell>
          <cell r="AB164">
            <v>0</v>
          </cell>
          <cell r="AC164">
            <v>1</v>
          </cell>
          <cell r="AD164">
            <v>0.2</v>
          </cell>
          <cell r="AE164">
            <v>0.32</v>
          </cell>
          <cell r="AG164">
            <v>0.625</v>
          </cell>
          <cell r="AH164">
            <v>1</v>
          </cell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</row>
        <row r="165">
          <cell r="C165" t="str">
            <v>716.5</v>
          </cell>
          <cell r="D165" t="str">
            <v>716|A|Czeszewo|197A k|PS|V|9197/1|0|PO1D/00035144/7</v>
          </cell>
          <cell r="E165">
            <v>716</v>
          </cell>
          <cell r="F165">
            <v>5</v>
          </cell>
          <cell r="G165" t="str">
            <v>Trzebniak Maciej</v>
          </cell>
          <cell r="H165" t="str">
            <v>Szkolna 29, Czeszewo</v>
          </cell>
          <cell r="I165" t="str">
            <v>62-320 Miłosław</v>
          </cell>
          <cell r="J165" t="str">
            <v>Miłosław</v>
          </cell>
          <cell r="K165" t="str">
            <v>02</v>
          </cell>
          <cell r="L165" t="str">
            <v>Czeszewo</v>
          </cell>
          <cell r="M165" t="str">
            <v>197A k</v>
          </cell>
          <cell r="N165" t="str">
            <v/>
          </cell>
          <cell r="O165">
            <v>5</v>
          </cell>
          <cell r="P165" t="str">
            <v>PS</v>
          </cell>
          <cell r="Q165" t="str">
            <v>V</v>
          </cell>
          <cell r="R165" t="str">
            <v>A</v>
          </cell>
          <cell r="T165" t="str">
            <v>30-25-032</v>
          </cell>
          <cell r="U165" t="str">
            <v>N.Miasto</v>
          </cell>
          <cell r="V165" t="str">
            <v>30-25-032-0007</v>
          </cell>
          <cell r="W165" t="str">
            <v>Dębno</v>
          </cell>
          <cell r="X165" t="str">
            <v>9197/1</v>
          </cell>
          <cell r="Y165" t="str">
            <v>PO1D/00035144/7</v>
          </cell>
          <cell r="Z165">
            <v>1</v>
          </cell>
          <cell r="AA165">
            <v>0</v>
          </cell>
          <cell r="AB165">
            <v>0</v>
          </cell>
          <cell r="AC165">
            <v>1</v>
          </cell>
          <cell r="AD165">
            <v>0.2</v>
          </cell>
          <cell r="AE165">
            <v>1</v>
          </cell>
          <cell r="AG165">
            <v>0.625</v>
          </cell>
          <cell r="AH165">
            <v>3.125</v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</row>
        <row r="166">
          <cell r="C166" t="str">
            <v>716.6</v>
          </cell>
          <cell r="D166" t="str">
            <v>716|A|Czeszewo|199A d|PS|VI|9199/2|0|PO1D/00035144/7</v>
          </cell>
          <cell r="E166">
            <v>716</v>
          </cell>
          <cell r="F166">
            <v>6</v>
          </cell>
          <cell r="G166" t="str">
            <v>Trzebniak Maciej</v>
          </cell>
          <cell r="H166" t="str">
            <v>Szkolna 29, Czeszewo</v>
          </cell>
          <cell r="I166" t="str">
            <v>62-320 Miłosław</v>
          </cell>
          <cell r="J166" t="str">
            <v>Miłosław</v>
          </cell>
          <cell r="K166" t="str">
            <v>02</v>
          </cell>
          <cell r="L166" t="str">
            <v>Czeszewo</v>
          </cell>
          <cell r="M166" t="str">
            <v>199A d</v>
          </cell>
          <cell r="N166" t="str">
            <v/>
          </cell>
          <cell r="O166">
            <v>5.85</v>
          </cell>
          <cell r="P166" t="str">
            <v>PS</v>
          </cell>
          <cell r="Q166" t="str">
            <v>VI</v>
          </cell>
          <cell r="R166" t="str">
            <v>A</v>
          </cell>
          <cell r="T166" t="str">
            <v>30-25-032</v>
          </cell>
          <cell r="U166" t="str">
            <v>N.Miasto</v>
          </cell>
          <cell r="V166" t="str">
            <v>30-25-032-0007</v>
          </cell>
          <cell r="W166" t="str">
            <v>Dębno</v>
          </cell>
          <cell r="X166" t="str">
            <v>9199/2</v>
          </cell>
          <cell r="Y166" t="str">
            <v>PO1D/00035144/7</v>
          </cell>
          <cell r="Z166">
            <v>1</v>
          </cell>
          <cell r="AA166">
            <v>0</v>
          </cell>
          <cell r="AB166">
            <v>0</v>
          </cell>
          <cell r="AC166">
            <v>1</v>
          </cell>
          <cell r="AD166">
            <v>0.15</v>
          </cell>
          <cell r="AE166">
            <v>0.87749999999999995</v>
          </cell>
          <cell r="AG166">
            <v>0.5</v>
          </cell>
          <cell r="AH166">
            <v>2.9249999999999998</v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</row>
        <row r="167">
          <cell r="C167" t="str">
            <v>732.1</v>
          </cell>
          <cell r="D167" t="str">
            <v>732|A|Tarce|17 b|Ł|V|8017/4|0|KZ1J/00026792/3</v>
          </cell>
          <cell r="E167">
            <v>732</v>
          </cell>
          <cell r="F167">
            <v>1</v>
          </cell>
          <cell r="G167" t="str">
            <v>Żakowski Jerzy</v>
          </cell>
          <cell r="H167" t="str">
            <v>Tarce 9A</v>
          </cell>
          <cell r="I167" t="str">
            <v>63-200 Jarocin</v>
          </cell>
          <cell r="J167" t="str">
            <v>Jarocin</v>
          </cell>
          <cell r="K167" t="str">
            <v>13</v>
          </cell>
          <cell r="L167" t="str">
            <v>Tarce</v>
          </cell>
          <cell r="M167" t="str">
            <v>17 b</v>
          </cell>
          <cell r="N167" t="str">
            <v/>
          </cell>
          <cell r="O167">
            <v>1.57</v>
          </cell>
          <cell r="P167" t="str">
            <v>Ł</v>
          </cell>
          <cell r="Q167" t="str">
            <v>V</v>
          </cell>
          <cell r="R167" t="str">
            <v>A</v>
          </cell>
          <cell r="S167" t="str">
            <v>kosić 1 - 2 razy w roku</v>
          </cell>
          <cell r="T167" t="str">
            <v>30-06-025</v>
          </cell>
          <cell r="U167" t="str">
            <v>Jarocin</v>
          </cell>
          <cell r="V167" t="str">
            <v>30-06-025-0016</v>
          </cell>
          <cell r="W167" t="str">
            <v>Tarce</v>
          </cell>
          <cell r="X167" t="str">
            <v>8017/4</v>
          </cell>
          <cell r="Y167" t="str">
            <v>KZ1J/00026792/3</v>
          </cell>
          <cell r="Z167">
            <v>2</v>
          </cell>
          <cell r="AA167">
            <v>0</v>
          </cell>
          <cell r="AB167">
            <v>0</v>
          </cell>
          <cell r="AC167">
            <v>1</v>
          </cell>
          <cell r="AD167">
            <v>0.2</v>
          </cell>
          <cell r="AE167">
            <v>0.314</v>
          </cell>
          <cell r="AG167">
            <v>1.25</v>
          </cell>
          <cell r="AH167">
            <v>1.9625000000000001</v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</row>
        <row r="168">
          <cell r="C168" t="str">
            <v>732.2</v>
          </cell>
          <cell r="D168" t="str">
            <v>732|A|Tarce|9 c|Ł|V|8009/1|0|KZ1J/00026792/3</v>
          </cell>
          <cell r="E168">
            <v>732</v>
          </cell>
          <cell r="F168">
            <v>2</v>
          </cell>
          <cell r="G168" t="str">
            <v>Żakowski Jerzy</v>
          </cell>
          <cell r="H168" t="str">
            <v>Tarce 9A</v>
          </cell>
          <cell r="I168" t="str">
            <v>63-200 Jarocin</v>
          </cell>
          <cell r="J168" t="str">
            <v>Jarocin</v>
          </cell>
          <cell r="K168" t="str">
            <v>13</v>
          </cell>
          <cell r="L168" t="str">
            <v>Tarce</v>
          </cell>
          <cell r="M168" t="str">
            <v>9 c</v>
          </cell>
          <cell r="N168" t="str">
            <v/>
          </cell>
          <cell r="O168">
            <v>0.16</v>
          </cell>
          <cell r="P168" t="str">
            <v>Ł</v>
          </cell>
          <cell r="Q168" t="str">
            <v>V</v>
          </cell>
          <cell r="R168" t="str">
            <v>A</v>
          </cell>
          <cell r="T168" t="str">
            <v>30-06-025</v>
          </cell>
          <cell r="U168" t="str">
            <v>Jarocin</v>
          </cell>
          <cell r="V168" t="str">
            <v>30-06-025-0016</v>
          </cell>
          <cell r="W168" t="str">
            <v>Tarce</v>
          </cell>
          <cell r="X168" t="str">
            <v>8009/1</v>
          </cell>
          <cell r="Y168" t="str">
            <v>KZ1J/00026792/3</v>
          </cell>
          <cell r="Z168">
            <v>2</v>
          </cell>
          <cell r="AA168">
            <v>0</v>
          </cell>
          <cell r="AB168">
            <v>0</v>
          </cell>
          <cell r="AC168">
            <v>1</v>
          </cell>
          <cell r="AD168">
            <v>0.2</v>
          </cell>
          <cell r="AE168">
            <v>3.2000000000000001E-2</v>
          </cell>
          <cell r="AG168">
            <v>1.25</v>
          </cell>
          <cell r="AH168">
            <v>0.2</v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</row>
        <row r="169">
          <cell r="C169" t="str">
            <v>732.3</v>
          </cell>
          <cell r="D169" t="str">
            <v>732|A|Tarce|9 d|Ł|V|8009/2|0|KZ1J/00026792/3</v>
          </cell>
          <cell r="E169">
            <v>732</v>
          </cell>
          <cell r="F169">
            <v>3</v>
          </cell>
          <cell r="G169" t="str">
            <v>Żakowski Jerzy</v>
          </cell>
          <cell r="H169" t="str">
            <v>Tarce 9A</v>
          </cell>
          <cell r="I169" t="str">
            <v>63-200 Jarocin</v>
          </cell>
          <cell r="J169" t="str">
            <v>Jarocin</v>
          </cell>
          <cell r="K169" t="str">
            <v>13</v>
          </cell>
          <cell r="L169" t="str">
            <v>Tarce</v>
          </cell>
          <cell r="M169" t="str">
            <v>9 d</v>
          </cell>
          <cell r="N169" t="str">
            <v/>
          </cell>
          <cell r="O169">
            <v>0.23</v>
          </cell>
          <cell r="P169" t="str">
            <v>Ł</v>
          </cell>
          <cell r="Q169" t="str">
            <v>V</v>
          </cell>
          <cell r="R169" t="str">
            <v>A</v>
          </cell>
          <cell r="T169" t="str">
            <v>30-06-025</v>
          </cell>
          <cell r="U169" t="str">
            <v>Jarocin</v>
          </cell>
          <cell r="V169" t="str">
            <v>30-06-025-0016</v>
          </cell>
          <cell r="W169" t="str">
            <v>Tarce</v>
          </cell>
          <cell r="X169" t="str">
            <v>8009/2</v>
          </cell>
          <cell r="Y169" t="str">
            <v>KZ1J/00026792/3</v>
          </cell>
          <cell r="Z169">
            <v>2</v>
          </cell>
          <cell r="AA169">
            <v>0</v>
          </cell>
          <cell r="AB169">
            <v>0</v>
          </cell>
          <cell r="AC169">
            <v>1</v>
          </cell>
          <cell r="AD169">
            <v>0.2</v>
          </cell>
          <cell r="AE169">
            <v>4.5999999999999999E-2</v>
          </cell>
          <cell r="AG169">
            <v>1.25</v>
          </cell>
          <cell r="AH169">
            <v>0.28750000000000003</v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</row>
        <row r="170">
          <cell r="C170" t="str">
            <v>731.1</v>
          </cell>
          <cell r="D170" t="str">
            <v>731|A|Radliniec|201 a|R|IVB|9201/3|0|PO1D/00035144/7</v>
          </cell>
          <cell r="E170">
            <v>731</v>
          </cell>
          <cell r="F170">
            <v>1</v>
          </cell>
          <cell r="G170" t="str">
            <v>Żórawski Wojciech</v>
          </cell>
          <cell r="H170" t="str">
            <v>ul.Wrocławska 54/1</v>
          </cell>
          <cell r="I170" t="str">
            <v>63-200 Jarocin</v>
          </cell>
          <cell r="J170" t="str">
            <v>Jarocin</v>
          </cell>
          <cell r="K170" t="str">
            <v>22</v>
          </cell>
          <cell r="L170" t="str">
            <v>Radliniec</v>
          </cell>
          <cell r="M170" t="str">
            <v>201 a</v>
          </cell>
          <cell r="N170" t="str">
            <v/>
          </cell>
          <cell r="O170">
            <v>0.95</v>
          </cell>
          <cell r="P170" t="str">
            <v>R</v>
          </cell>
          <cell r="Q170" t="str">
            <v>IVB</v>
          </cell>
          <cell r="R170" t="str">
            <v>A</v>
          </cell>
          <cell r="T170" t="str">
            <v>30-25-032</v>
          </cell>
          <cell r="U170" t="str">
            <v>N.Miasto</v>
          </cell>
          <cell r="V170" t="str">
            <v>30-25-032-0007</v>
          </cell>
          <cell r="W170" t="str">
            <v>Dębno</v>
          </cell>
          <cell r="X170" t="str">
            <v>9201/3</v>
          </cell>
          <cell r="Y170" t="str">
            <v>PO1D/00035144/7</v>
          </cell>
          <cell r="Z170">
            <v>1</v>
          </cell>
          <cell r="AA170">
            <v>0</v>
          </cell>
          <cell r="AB170">
            <v>0</v>
          </cell>
          <cell r="AC170">
            <v>1</v>
          </cell>
          <cell r="AD170">
            <v>0.8</v>
          </cell>
          <cell r="AE170">
            <v>0.76</v>
          </cell>
          <cell r="AG170">
            <v>1.5</v>
          </cell>
          <cell r="AH170">
            <v>1.4249999999999998</v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</row>
        <row r="171">
          <cell r="C171" t="str">
            <v>731.2</v>
          </cell>
          <cell r="D171" t="str">
            <v>731|A|Tumidaj|116 b|B-R|V|8116/2|0|KZ1J/00026798/5</v>
          </cell>
          <cell r="E171">
            <v>731</v>
          </cell>
          <cell r="F171">
            <v>2</v>
          </cell>
          <cell r="G171" t="str">
            <v>Żórawski Wojciech</v>
          </cell>
          <cell r="H171" t="str">
            <v>ul.Wrocławska 54/1</v>
          </cell>
          <cell r="I171" t="str">
            <v>63-200 Jarocin</v>
          </cell>
          <cell r="J171" t="str">
            <v>Jarocin</v>
          </cell>
          <cell r="K171" t="str">
            <v>14</v>
          </cell>
          <cell r="L171" t="str">
            <v>Tumidaj</v>
          </cell>
          <cell r="M171" t="str">
            <v>116 b</v>
          </cell>
          <cell r="N171" t="str">
            <v/>
          </cell>
          <cell r="O171">
            <v>0.28000000000000003</v>
          </cell>
          <cell r="P171" t="str">
            <v>B-R</v>
          </cell>
          <cell r="Q171" t="str">
            <v>V</v>
          </cell>
          <cell r="R171" t="str">
            <v>A</v>
          </cell>
          <cell r="T171" t="str">
            <v>30-06-025</v>
          </cell>
          <cell r="U171" t="str">
            <v>Jarocin</v>
          </cell>
          <cell r="V171" t="str">
            <v>30-06-025-0002</v>
          </cell>
          <cell r="W171" t="str">
            <v>Bachorzew</v>
          </cell>
          <cell r="X171" t="str">
            <v>8116/2</v>
          </cell>
          <cell r="Y171" t="str">
            <v>KZ1J/00026798/5</v>
          </cell>
          <cell r="Z171">
            <v>1</v>
          </cell>
          <cell r="AA171">
            <v>0</v>
          </cell>
          <cell r="AB171">
            <v>0</v>
          </cell>
          <cell r="AC171">
            <v>1</v>
          </cell>
          <cell r="AD171">
            <v>0</v>
          </cell>
          <cell r="AE171">
            <v>0</v>
          </cell>
          <cell r="AG171">
            <v>1.25</v>
          </cell>
          <cell r="AH171">
            <v>0.35000000000000003</v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</row>
        <row r="172">
          <cell r="C172" t="str">
            <v>4841.1</v>
          </cell>
          <cell r="D172" t="str">
            <v>4841|A|Tumidaj|136 m|PS|V|8136/5|0|KZ1J/00026790/9</v>
          </cell>
          <cell r="E172">
            <v>4841</v>
          </cell>
          <cell r="F172">
            <v>1</v>
          </cell>
          <cell r="G172" t="str">
            <v>Krawczyk Szymendera Karolina</v>
          </cell>
          <cell r="H172" t="str">
            <v>Prusy 17</v>
          </cell>
          <cell r="I172" t="str">
            <v>63-230 Witaszyce</v>
          </cell>
          <cell r="J172" t="str">
            <v>Jarocin</v>
          </cell>
          <cell r="K172" t="str">
            <v>14</v>
          </cell>
          <cell r="L172" t="str">
            <v>Tumidaj</v>
          </cell>
          <cell r="M172" t="str">
            <v>136 m</v>
          </cell>
          <cell r="N172" t="str">
            <v/>
          </cell>
          <cell r="O172">
            <v>0.57789999999999997</v>
          </cell>
          <cell r="P172" t="str">
            <v>PS</v>
          </cell>
          <cell r="Q172" t="str">
            <v>V</v>
          </cell>
          <cell r="R172" t="str">
            <v>A</v>
          </cell>
          <cell r="T172" t="str">
            <v>30-06-025</v>
          </cell>
          <cell r="U172" t="str">
            <v>Jarocin</v>
          </cell>
          <cell r="V172" t="str">
            <v>30-06-025-0014</v>
          </cell>
          <cell r="W172" t="str">
            <v>Roszkówko</v>
          </cell>
          <cell r="X172" t="str">
            <v>8136/5</v>
          </cell>
          <cell r="Y172" t="str">
            <v>KZ1J/00026790/9</v>
          </cell>
          <cell r="Z172">
            <v>1</v>
          </cell>
          <cell r="AA172">
            <v>0</v>
          </cell>
          <cell r="AB172">
            <v>0</v>
          </cell>
          <cell r="AC172">
            <v>1</v>
          </cell>
          <cell r="AD172">
            <v>0.2</v>
          </cell>
          <cell r="AE172">
            <v>0.11559999999999999</v>
          </cell>
          <cell r="AG172">
            <v>0.625</v>
          </cell>
          <cell r="AH172">
            <v>0.36118749999999999</v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</row>
        <row r="173">
          <cell r="C173" t="str">
            <v>4841.2</v>
          </cell>
          <cell r="D173" t="str">
            <v>4841|A|Tumidaj|138 i|Ł|IV|8138/1|0|KZ1J/00026790/9</v>
          </cell>
          <cell r="E173">
            <v>4841</v>
          </cell>
          <cell r="F173">
            <v>2</v>
          </cell>
          <cell r="G173" t="str">
            <v>Krawczyk Szymendera Karolina</v>
          </cell>
          <cell r="H173" t="str">
            <v>Prusy 17</v>
          </cell>
          <cell r="I173" t="str">
            <v>63-230 Witaszyce</v>
          </cell>
          <cell r="J173" t="str">
            <v>Jarocin</v>
          </cell>
          <cell r="K173" t="str">
            <v>14</v>
          </cell>
          <cell r="L173" t="str">
            <v>Tumidaj</v>
          </cell>
          <cell r="M173" t="str">
            <v>138 i</v>
          </cell>
          <cell r="N173" t="str">
            <v/>
          </cell>
          <cell r="O173">
            <v>1.22</v>
          </cell>
          <cell r="P173" t="str">
            <v>Ł</v>
          </cell>
          <cell r="Q173" t="str">
            <v>IV</v>
          </cell>
          <cell r="R173" t="str">
            <v>A</v>
          </cell>
          <cell r="T173" t="str">
            <v>30-06-025</v>
          </cell>
          <cell r="U173" t="str">
            <v>Jarocin</v>
          </cell>
          <cell r="V173" t="str">
            <v>30-06-025-0014</v>
          </cell>
          <cell r="W173" t="str">
            <v>Roszkówko</v>
          </cell>
          <cell r="X173" t="str">
            <v>8138/1</v>
          </cell>
          <cell r="Y173" t="str">
            <v>KZ1J/00026790/9</v>
          </cell>
          <cell r="Z173">
            <v>1</v>
          </cell>
          <cell r="AA173">
            <v>0</v>
          </cell>
          <cell r="AB173">
            <v>0</v>
          </cell>
          <cell r="AC173">
            <v>1</v>
          </cell>
          <cell r="AD173">
            <v>0.75</v>
          </cell>
          <cell r="AE173">
            <v>0.91500000000000004</v>
          </cell>
          <cell r="AG173">
            <v>1.5</v>
          </cell>
          <cell r="AH173">
            <v>1.83</v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</row>
        <row r="174">
          <cell r="C174" t="str">
            <v>4841.3</v>
          </cell>
          <cell r="D174" t="str">
            <v>4841|A|Tumidaj|139 d|R|V|8139/13|0|KZ1J/00026790/9</v>
          </cell>
          <cell r="E174">
            <v>4841</v>
          </cell>
          <cell r="F174">
            <v>3</v>
          </cell>
          <cell r="G174" t="str">
            <v>Krawczyk Szymendera Karolina</v>
          </cell>
          <cell r="H174" t="str">
            <v>Prusy 17</v>
          </cell>
          <cell r="I174" t="str">
            <v>63-230 Witaszyce</v>
          </cell>
          <cell r="J174" t="str">
            <v>Jarocin</v>
          </cell>
          <cell r="K174" t="str">
            <v>14</v>
          </cell>
          <cell r="L174" t="str">
            <v>Tumidaj</v>
          </cell>
          <cell r="M174" t="str">
            <v>139 d</v>
          </cell>
          <cell r="N174" t="str">
            <v/>
          </cell>
          <cell r="O174">
            <v>0.78</v>
          </cell>
          <cell r="P174" t="str">
            <v>R</v>
          </cell>
          <cell r="Q174" t="str">
            <v>V</v>
          </cell>
          <cell r="R174" t="str">
            <v>A</v>
          </cell>
          <cell r="T174" t="str">
            <v>30-06-025</v>
          </cell>
          <cell r="U174" t="str">
            <v>Jarocin</v>
          </cell>
          <cell r="V174" t="str">
            <v>30-06-025-0014</v>
          </cell>
          <cell r="W174" t="str">
            <v>Roszkówko</v>
          </cell>
          <cell r="X174" t="str">
            <v>8139/13</v>
          </cell>
          <cell r="Y174" t="str">
            <v>KZ1J/00026790/9</v>
          </cell>
          <cell r="Z174">
            <v>1</v>
          </cell>
          <cell r="AA174">
            <v>0</v>
          </cell>
          <cell r="AB174">
            <v>0</v>
          </cell>
          <cell r="AC174">
            <v>1</v>
          </cell>
          <cell r="AD174">
            <v>0.35</v>
          </cell>
          <cell r="AE174">
            <v>0.27300000000000002</v>
          </cell>
          <cell r="AG174">
            <v>1.25</v>
          </cell>
          <cell r="AH174">
            <v>0.97500000000000009</v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</row>
        <row r="175">
          <cell r="C175" t="str">
            <v>5011.1</v>
          </cell>
          <cell r="D175" t="str">
            <v>5011|A|Czeszewo|198 c|Ł|IV|7198|0|PO1D/00035145/4</v>
          </cell>
          <cell r="E175">
            <v>5011</v>
          </cell>
          <cell r="F175">
            <v>1</v>
          </cell>
          <cell r="G175" t="str">
            <v>Walczak Hubert</v>
          </cell>
          <cell r="H175" t="str">
            <v>Bieździadów 75</v>
          </cell>
          <cell r="I175" t="str">
            <v>63-210 Żerków</v>
          </cell>
          <cell r="J175" t="str">
            <v>Żerków</v>
          </cell>
          <cell r="K175" t="str">
            <v>02</v>
          </cell>
          <cell r="L175" t="str">
            <v>Czeszewo</v>
          </cell>
          <cell r="M175" t="str">
            <v>198 c</v>
          </cell>
          <cell r="N175" t="str">
            <v/>
          </cell>
          <cell r="O175">
            <v>1.33</v>
          </cell>
          <cell r="P175" t="str">
            <v>Ł</v>
          </cell>
          <cell r="Q175" t="str">
            <v>IV</v>
          </cell>
          <cell r="R175" t="str">
            <v>A</v>
          </cell>
          <cell r="S175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fitocenozami zespołu Galietum boralis, natomiast siedliska zdegenerowane w wyniku dominacji traw ogólnołąkowych (Festuca rubra, Dactylis glomerata, Phleum pratense) powinny być wykaszane regularnie. Regularne koszenie całych płatów. Wszystkie działania ochronne wykonywać w ścisłej konsultacji z Nadleśnictwem.</v>
          </cell>
          <cell r="T175" t="str">
            <v>30-25-032</v>
          </cell>
          <cell r="U175" t="str">
            <v>N.Miasto</v>
          </cell>
          <cell r="V175" t="str">
            <v>30-25-032-0007</v>
          </cell>
          <cell r="W175" t="str">
            <v>Dębno</v>
          </cell>
          <cell r="X175" t="str">
            <v>7198</v>
          </cell>
          <cell r="Y175" t="str">
            <v>PO1D/00035145/4</v>
          </cell>
          <cell r="Z175">
            <v>2</v>
          </cell>
          <cell r="AA175">
            <v>0</v>
          </cell>
          <cell r="AB175">
            <v>0</v>
          </cell>
          <cell r="AC175">
            <v>1</v>
          </cell>
          <cell r="AD175">
            <v>0.75</v>
          </cell>
          <cell r="AE175">
            <v>0.99750000000000005</v>
          </cell>
          <cell r="AG175">
            <v>1.5</v>
          </cell>
          <cell r="AH175">
            <v>1.9950000000000001</v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</row>
        <row r="176">
          <cell r="C176" t="str">
            <v>5413.2</v>
          </cell>
          <cell r="D176" t="str">
            <v>5413|A|Rozmarynów|214 b|R|IIIA|7214/3|0|KZ1J/00029736/4</v>
          </cell>
          <cell r="E176">
            <v>5413</v>
          </cell>
          <cell r="F176">
            <v>2</v>
          </cell>
          <cell r="G176" t="str">
            <v>Ruda Jakub</v>
          </cell>
          <cell r="H176" t="str">
            <v>Zielona Łąka ul. Taczanowskiego 22</v>
          </cell>
          <cell r="I176" t="str">
            <v>63-300 Pleszew</v>
          </cell>
          <cell r="J176" t="str">
            <v>Pleszew</v>
          </cell>
          <cell r="K176" t="str">
            <v>03</v>
          </cell>
          <cell r="L176" t="str">
            <v>Rozmarynów</v>
          </cell>
          <cell r="M176" t="str">
            <v>214 b</v>
          </cell>
          <cell r="N176" t="str">
            <v/>
          </cell>
          <cell r="O176">
            <v>0.25950000000000001</v>
          </cell>
          <cell r="P176" t="str">
            <v>R</v>
          </cell>
          <cell r="Q176" t="str">
            <v>IIIA</v>
          </cell>
          <cell r="R176" t="str">
            <v>A</v>
          </cell>
          <cell r="T176" t="str">
            <v>30-06-045</v>
          </cell>
          <cell r="U176" t="str">
            <v>Żerków</v>
          </cell>
          <cell r="V176" t="str">
            <v>30-06-045-0001</v>
          </cell>
          <cell r="W176" t="str">
            <v>Antonin</v>
          </cell>
          <cell r="X176" t="str">
            <v>7214/3</v>
          </cell>
          <cell r="Y176" t="str">
            <v>KZ1J/00029736/4</v>
          </cell>
          <cell r="Z176">
            <v>2</v>
          </cell>
          <cell r="AA176">
            <v>0</v>
          </cell>
          <cell r="AB176">
            <v>0</v>
          </cell>
          <cell r="AC176">
            <v>1</v>
          </cell>
          <cell r="AD176">
            <v>1.65</v>
          </cell>
          <cell r="AE176">
            <v>0.42820000000000003</v>
          </cell>
          <cell r="AG176">
            <v>1.75</v>
          </cell>
          <cell r="AH176">
            <v>0.454125</v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</row>
        <row r="177">
          <cell r="C177" t="str">
            <v>5413.2</v>
          </cell>
          <cell r="D177" t="str">
            <v>5413|A|Rozmarynów|214 c|R|IIIA|7214/4|0|KZ1J/00029736/4</v>
          </cell>
          <cell r="E177">
            <v>5413</v>
          </cell>
          <cell r="F177">
            <v>2</v>
          </cell>
          <cell r="G177" t="str">
            <v>Ruda Jakub</v>
          </cell>
          <cell r="H177" t="str">
            <v>Zielona Łąka ul. Taczanowskiego 22</v>
          </cell>
          <cell r="I177" t="str">
            <v>63-300 Pleszew</v>
          </cell>
          <cell r="J177" t="str">
            <v>Pleszew</v>
          </cell>
          <cell r="K177" t="str">
            <v>03</v>
          </cell>
          <cell r="L177" t="str">
            <v>Rozmarynów</v>
          </cell>
          <cell r="M177" t="str">
            <v>214 c</v>
          </cell>
          <cell r="N177" t="str">
            <v/>
          </cell>
          <cell r="O177">
            <v>0.34499999999999997</v>
          </cell>
          <cell r="P177" t="str">
            <v>R</v>
          </cell>
          <cell r="Q177" t="str">
            <v>IIIA</v>
          </cell>
          <cell r="R177" t="str">
            <v>A</v>
          </cell>
          <cell r="T177" t="str">
            <v>30-06-045</v>
          </cell>
          <cell r="U177" t="str">
            <v>Żerków</v>
          </cell>
          <cell r="V177" t="str">
            <v>30-06-045-0001</v>
          </cell>
          <cell r="W177" t="str">
            <v>Antonin</v>
          </cell>
          <cell r="X177" t="str">
            <v>7214/4</v>
          </cell>
          <cell r="Y177" t="str">
            <v>KZ1J/00029736/4</v>
          </cell>
          <cell r="Z177">
            <v>2</v>
          </cell>
          <cell r="AA177">
            <v>0</v>
          </cell>
          <cell r="AB177">
            <v>0</v>
          </cell>
          <cell r="AC177">
            <v>1</v>
          </cell>
          <cell r="AD177">
            <v>1.65</v>
          </cell>
          <cell r="AE177">
            <v>0.56930000000000003</v>
          </cell>
          <cell r="AG177">
            <v>1.75</v>
          </cell>
          <cell r="AH177">
            <v>0.60375000000000001</v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</row>
        <row r="178">
          <cell r="C178" t="str">
            <v>706.1</v>
          </cell>
          <cell r="D178" t="str">
            <v>706|A|Rozmarynów|214 c|R|IIIA|7214/4|0|KZ1J/00029736/4</v>
          </cell>
          <cell r="E178">
            <v>706</v>
          </cell>
          <cell r="F178">
            <v>1</v>
          </cell>
          <cell r="G178" t="str">
            <v>Sobociński Kazimierz</v>
          </cell>
          <cell r="H178" t="str">
            <v>ul.Konopnickiej 3</v>
          </cell>
          <cell r="I178" t="str">
            <v>63-210 Żerków</v>
          </cell>
          <cell r="J178" t="str">
            <v>Żerków</v>
          </cell>
          <cell r="K178" t="str">
            <v>03</v>
          </cell>
          <cell r="L178" t="str">
            <v>Rozmarynów</v>
          </cell>
          <cell r="M178" t="str">
            <v>214 c</v>
          </cell>
          <cell r="N178" t="str">
            <v/>
          </cell>
          <cell r="O178">
            <v>0.60499999999999998</v>
          </cell>
          <cell r="P178" t="str">
            <v>R</v>
          </cell>
          <cell r="Q178" t="str">
            <v>IIIA</v>
          </cell>
          <cell r="R178" t="str">
            <v>A</v>
          </cell>
          <cell r="T178" t="str">
            <v>30-06-045</v>
          </cell>
          <cell r="U178" t="str">
            <v>Żerków</v>
          </cell>
          <cell r="V178" t="str">
            <v>30-06-045-0001</v>
          </cell>
          <cell r="W178" t="str">
            <v>Antonin</v>
          </cell>
          <cell r="X178" t="str">
            <v>7214/4</v>
          </cell>
          <cell r="Y178" t="str">
            <v>KZ1J/00029736/4</v>
          </cell>
          <cell r="Z178">
            <v>2</v>
          </cell>
          <cell r="AA178">
            <v>0</v>
          </cell>
          <cell r="AB178">
            <v>0</v>
          </cell>
          <cell r="AC178">
            <v>1</v>
          </cell>
          <cell r="AD178">
            <v>1.65</v>
          </cell>
          <cell r="AE178">
            <v>0.99829999999999997</v>
          </cell>
          <cell r="AG178">
            <v>1.75</v>
          </cell>
          <cell r="AH178">
            <v>1.0587499999999999</v>
          </cell>
          <cell r="AI178" t="str">
            <v/>
          </cell>
          <cell r="AJ178" t="str">
            <v/>
          </cell>
          <cell r="AK178" t="str">
            <v/>
          </cell>
          <cell r="AL178" t="str">
            <v/>
          </cell>
        </row>
        <row r="179">
          <cell r="C179" t="str">
            <v>1864.1</v>
          </cell>
          <cell r="D179" t="str">
            <v>1864|A|Rozmarynów|214 c|R|IIIA|7214/4|0|KZ1J/00029736/4</v>
          </cell>
          <cell r="E179">
            <v>1864</v>
          </cell>
          <cell r="F179">
            <v>1</v>
          </cell>
          <cell r="G179" t="str">
            <v>Komorniczak Michał</v>
          </cell>
          <cell r="H179" t="str">
            <v>ul.Kościuszki  71/33</v>
          </cell>
          <cell r="I179" t="str">
            <v>63-200 Jarocin</v>
          </cell>
          <cell r="J179" t="str">
            <v>Jarocin</v>
          </cell>
          <cell r="K179" t="str">
            <v>03</v>
          </cell>
          <cell r="L179" t="str">
            <v>Rozmarynów</v>
          </cell>
          <cell r="M179" t="str">
            <v>214 c</v>
          </cell>
          <cell r="N179" t="str">
            <v/>
          </cell>
          <cell r="O179">
            <v>0.60499999999999998</v>
          </cell>
          <cell r="P179" t="str">
            <v>R</v>
          </cell>
          <cell r="Q179" t="str">
            <v>IIIA</v>
          </cell>
          <cell r="R179" t="str">
            <v>A</v>
          </cell>
          <cell r="T179" t="str">
            <v>30-06-045</v>
          </cell>
          <cell r="U179" t="str">
            <v>Żerków</v>
          </cell>
          <cell r="V179" t="str">
            <v>30-06-045-0001</v>
          </cell>
          <cell r="W179" t="str">
            <v>Antonin</v>
          </cell>
          <cell r="X179" t="str">
            <v>7214/4</v>
          </cell>
          <cell r="Y179" t="str">
            <v>KZ1J/00029736/4</v>
          </cell>
          <cell r="Z179">
            <v>2</v>
          </cell>
          <cell r="AA179">
            <v>0</v>
          </cell>
          <cell r="AB179">
            <v>0</v>
          </cell>
          <cell r="AC179">
            <v>1</v>
          </cell>
          <cell r="AD179">
            <v>1.65</v>
          </cell>
          <cell r="AE179">
            <v>0.99829999999999997</v>
          </cell>
          <cell r="AG179">
            <v>1.75</v>
          </cell>
          <cell r="AH179">
            <v>1.0587499999999999</v>
          </cell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</row>
        <row r="180">
          <cell r="C180" t="str">
            <v>5289.1</v>
          </cell>
          <cell r="D180" t="str">
            <v>5289|A|Radliniec|248 a|R|IVB|9248|0|KZ1J/00026534/7</v>
          </cell>
          <cell r="E180">
            <v>5289</v>
          </cell>
          <cell r="F180">
            <v>1</v>
          </cell>
          <cell r="G180" t="str">
            <v>Madalińska Kamila</v>
          </cell>
          <cell r="H180" t="str">
            <v>Radlin 79</v>
          </cell>
          <cell r="I180" t="str">
            <v>63-200 Jarocin</v>
          </cell>
          <cell r="J180" t="str">
            <v>Jarocin</v>
          </cell>
          <cell r="K180" t="str">
            <v>22</v>
          </cell>
          <cell r="L180" t="str">
            <v>Radliniec</v>
          </cell>
          <cell r="M180" t="str">
            <v>248 a</v>
          </cell>
          <cell r="N180" t="str">
            <v/>
          </cell>
          <cell r="O180">
            <v>1</v>
          </cell>
          <cell r="P180" t="str">
            <v>R</v>
          </cell>
          <cell r="Q180" t="str">
            <v>IVB</v>
          </cell>
          <cell r="R180" t="str">
            <v>A</v>
          </cell>
          <cell r="T180" t="str">
            <v>30-06-025</v>
          </cell>
          <cell r="U180" t="str">
            <v>Jarocin</v>
          </cell>
          <cell r="V180" t="str">
            <v>30-06-025-0012</v>
          </cell>
          <cell r="W180" t="str">
            <v>Radlin</v>
          </cell>
          <cell r="X180" t="str">
            <v>9248</v>
          </cell>
          <cell r="Y180" t="str">
            <v>KZ1J/00026534/7</v>
          </cell>
          <cell r="Z180">
            <v>1</v>
          </cell>
          <cell r="AA180">
            <v>0</v>
          </cell>
          <cell r="AB180">
            <v>0</v>
          </cell>
          <cell r="AC180">
            <v>1</v>
          </cell>
          <cell r="AD180">
            <v>0.8</v>
          </cell>
          <cell r="AE180">
            <v>0.8</v>
          </cell>
          <cell r="AG180">
            <v>1.5</v>
          </cell>
          <cell r="AH180">
            <v>1.5</v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</row>
        <row r="181">
          <cell r="C181" t="str">
            <v>5289.2</v>
          </cell>
          <cell r="D181" t="str">
            <v>5289|A|Radliniec|249 m|R|VI|9249/4|0|KZ1J/00026534/7</v>
          </cell>
          <cell r="E181">
            <v>5289</v>
          </cell>
          <cell r="F181">
            <v>2</v>
          </cell>
          <cell r="G181" t="str">
            <v>Madalińska Kamila</v>
          </cell>
          <cell r="H181" t="str">
            <v>Radlin 79</v>
          </cell>
          <cell r="I181" t="str">
            <v>63-200 Jarocin</v>
          </cell>
          <cell r="J181" t="str">
            <v>Jarocin</v>
          </cell>
          <cell r="K181" t="str">
            <v>22</v>
          </cell>
          <cell r="L181" t="str">
            <v>Radliniec</v>
          </cell>
          <cell r="M181" t="str">
            <v>249 m</v>
          </cell>
          <cell r="N181" t="str">
            <v/>
          </cell>
          <cell r="O181">
            <v>0.13769999999999999</v>
          </cell>
          <cell r="P181" t="str">
            <v>R</v>
          </cell>
          <cell r="Q181" t="str">
            <v>VI</v>
          </cell>
          <cell r="R181" t="str">
            <v>A</v>
          </cell>
          <cell r="T181" t="str">
            <v>30-06-025</v>
          </cell>
          <cell r="U181" t="str">
            <v>Jarocin</v>
          </cell>
          <cell r="V181" t="str">
            <v>30-06-025-0012</v>
          </cell>
          <cell r="W181" t="str">
            <v>Radlin</v>
          </cell>
          <cell r="X181" t="str">
            <v>9249/4</v>
          </cell>
          <cell r="Y181" t="str">
            <v>KZ1J/00026534/7</v>
          </cell>
          <cell r="Z181">
            <v>1</v>
          </cell>
          <cell r="AA181">
            <v>0</v>
          </cell>
          <cell r="AB181">
            <v>0</v>
          </cell>
          <cell r="AC181">
            <v>1</v>
          </cell>
          <cell r="AD181">
            <v>0.2</v>
          </cell>
          <cell r="AE181">
            <v>2.75E-2</v>
          </cell>
          <cell r="AG181">
            <v>1</v>
          </cell>
          <cell r="AH181">
            <v>0.13769999999999999</v>
          </cell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</row>
        <row r="182">
          <cell r="C182" t="str">
            <v>1938.1</v>
          </cell>
          <cell r="D182" t="str">
            <v>1938|A|Spławik|119 a|R|V|675|0|PO1F/00031430/3</v>
          </cell>
          <cell r="E182">
            <v>1938</v>
          </cell>
          <cell r="F182">
            <v>1</v>
          </cell>
          <cell r="G182" t="str">
            <v>Zawal Bartosz</v>
          </cell>
          <cell r="H182" t="str">
            <v>Komorze Przybysławskie 2/4</v>
          </cell>
          <cell r="I182" t="str">
            <v>63-210 Żerków</v>
          </cell>
          <cell r="J182" t="str">
            <v>Żerków</v>
          </cell>
          <cell r="K182" t="str">
            <v>05</v>
          </cell>
          <cell r="L182" t="str">
            <v>Spławik</v>
          </cell>
          <cell r="M182" t="str">
            <v>119 a</v>
          </cell>
          <cell r="N182" t="str">
            <v/>
          </cell>
          <cell r="O182">
            <v>1.0820000000000001</v>
          </cell>
          <cell r="P182" t="str">
            <v>R</v>
          </cell>
          <cell r="Q182" t="str">
            <v>V</v>
          </cell>
          <cell r="R182" t="str">
            <v>A</v>
          </cell>
          <cell r="T182" t="str">
            <v>30-30-025</v>
          </cell>
          <cell r="U182" t="str">
            <v>Miłosław</v>
          </cell>
          <cell r="V182" t="str">
            <v>30-30-025-0006</v>
          </cell>
          <cell r="W182" t="str">
            <v>Czeszewo</v>
          </cell>
          <cell r="X182" t="str">
            <v>675</v>
          </cell>
          <cell r="Y182" t="str">
            <v>PO1F/00031430/3</v>
          </cell>
          <cell r="Z182">
            <v>11</v>
          </cell>
          <cell r="AA182">
            <v>0</v>
          </cell>
          <cell r="AB182">
            <v>0</v>
          </cell>
          <cell r="AC182">
            <v>1</v>
          </cell>
          <cell r="AD182">
            <v>0.35</v>
          </cell>
          <cell r="AE182">
            <v>0.37869999999999998</v>
          </cell>
          <cell r="AG182">
            <v>1.25</v>
          </cell>
          <cell r="AH182">
            <v>1.3525</v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</row>
        <row r="183">
          <cell r="C183" t="str">
            <v>1938.2</v>
          </cell>
          <cell r="D183" t="str">
            <v>1938|A|Spławik|120 a|R|IVA|673|0|PO1F/00031430/3</v>
          </cell>
          <cell r="E183">
            <v>1938</v>
          </cell>
          <cell r="F183">
            <v>2</v>
          </cell>
          <cell r="G183" t="str">
            <v>Zawal Bartosz</v>
          </cell>
          <cell r="H183" t="str">
            <v>Komorze Przybysławskie 2/4</v>
          </cell>
          <cell r="I183" t="str">
            <v>63-210 Żerków</v>
          </cell>
          <cell r="J183" t="str">
            <v>Żerków</v>
          </cell>
          <cell r="K183" t="str">
            <v>05</v>
          </cell>
          <cell r="L183" t="str">
            <v>Spławik</v>
          </cell>
          <cell r="M183" t="str">
            <v>120 a</v>
          </cell>
          <cell r="N183" t="str">
            <v/>
          </cell>
          <cell r="O183">
            <v>0.22</v>
          </cell>
          <cell r="P183" t="str">
            <v>R</v>
          </cell>
          <cell r="Q183" t="str">
            <v>IVA</v>
          </cell>
          <cell r="R183" t="str">
            <v>A</v>
          </cell>
          <cell r="T183" t="str">
            <v>30-30-025</v>
          </cell>
          <cell r="U183" t="str">
            <v>Miłosław</v>
          </cell>
          <cell r="V183" t="str">
            <v>30-30-025-0006</v>
          </cell>
          <cell r="W183" t="str">
            <v>Czeszewo</v>
          </cell>
          <cell r="X183" t="str">
            <v>673</v>
          </cell>
          <cell r="Y183" t="str">
            <v>PO1F/00031430/3</v>
          </cell>
          <cell r="Z183">
            <v>11</v>
          </cell>
          <cell r="AA183">
            <v>0</v>
          </cell>
          <cell r="AB183">
            <v>0</v>
          </cell>
          <cell r="AC183">
            <v>1</v>
          </cell>
          <cell r="AD183">
            <v>1.1000000000000001</v>
          </cell>
          <cell r="AE183">
            <v>0.24199999999999999</v>
          </cell>
          <cell r="AG183">
            <v>1.5</v>
          </cell>
          <cell r="AH183">
            <v>0.33</v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</row>
        <row r="184">
          <cell r="C184" t="str">
            <v>1938.3</v>
          </cell>
          <cell r="D184" t="str">
            <v>1938|A|Spławik|148 a|R|V|162|0|PO1F/00031428/6</v>
          </cell>
          <cell r="E184">
            <v>1938</v>
          </cell>
          <cell r="F184">
            <v>3</v>
          </cell>
          <cell r="G184" t="str">
            <v>Zawal Bartosz</v>
          </cell>
          <cell r="H184" t="str">
            <v>Komorze Przybysławskie 2/4</v>
          </cell>
          <cell r="I184" t="str">
            <v>63-210 Żerków</v>
          </cell>
          <cell r="J184" t="str">
            <v>Żerków</v>
          </cell>
          <cell r="K184" t="str">
            <v>05</v>
          </cell>
          <cell r="L184" t="str">
            <v>Spławik</v>
          </cell>
          <cell r="M184" t="str">
            <v>148 a</v>
          </cell>
          <cell r="N184" t="str">
            <v/>
          </cell>
          <cell r="O184">
            <v>0.05</v>
          </cell>
          <cell r="P184" t="str">
            <v>R</v>
          </cell>
          <cell r="Q184" t="str">
            <v>V</v>
          </cell>
          <cell r="R184" t="str">
            <v>A</v>
          </cell>
          <cell r="T184" t="str">
            <v>30-30-025</v>
          </cell>
          <cell r="U184" t="str">
            <v>Miłosław</v>
          </cell>
          <cell r="V184" t="str">
            <v>30-30-025-0013</v>
          </cell>
          <cell r="W184" t="str">
            <v>Nowa Wieś Podgórna</v>
          </cell>
          <cell r="X184" t="str">
            <v>162</v>
          </cell>
          <cell r="Y184" t="str">
            <v>PO1F/00031428/6</v>
          </cell>
          <cell r="Z184">
            <v>1</v>
          </cell>
          <cell r="AA184">
            <v>0</v>
          </cell>
          <cell r="AB184">
            <v>0</v>
          </cell>
          <cell r="AC184">
            <v>1</v>
          </cell>
          <cell r="AD184">
            <v>0.35</v>
          </cell>
          <cell r="AE184">
            <v>1.7500000000000002E-2</v>
          </cell>
          <cell r="AG184">
            <v>1.25</v>
          </cell>
          <cell r="AH184">
            <v>6.25E-2</v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</row>
        <row r="185">
          <cell r="C185" t="str">
            <v>1938.4</v>
          </cell>
          <cell r="D185" t="str">
            <v>1938|A|Spławik|148 d|R|V|162|0|PO1F/00031428/6</v>
          </cell>
          <cell r="E185">
            <v>1938</v>
          </cell>
          <cell r="F185">
            <v>4</v>
          </cell>
          <cell r="G185" t="str">
            <v>Zawal Bartosz</v>
          </cell>
          <cell r="H185" t="str">
            <v>Komorze Przybysławskie 2/4</v>
          </cell>
          <cell r="I185" t="str">
            <v>63-210 Żerków</v>
          </cell>
          <cell r="J185" t="str">
            <v>Żerków</v>
          </cell>
          <cell r="K185" t="str">
            <v>05</v>
          </cell>
          <cell r="L185" t="str">
            <v>Spławik</v>
          </cell>
          <cell r="M185" t="str">
            <v>148 d</v>
          </cell>
          <cell r="N185" t="str">
            <v/>
          </cell>
          <cell r="O185">
            <v>0.12</v>
          </cell>
          <cell r="P185" t="str">
            <v>R</v>
          </cell>
          <cell r="Q185" t="str">
            <v>V</v>
          </cell>
          <cell r="R185" t="str">
            <v>A</v>
          </cell>
          <cell r="T185" t="str">
            <v>30-30-025</v>
          </cell>
          <cell r="U185" t="str">
            <v>Miłosław</v>
          </cell>
          <cell r="V185" t="str">
            <v>30-30-025-0013</v>
          </cell>
          <cell r="W185" t="str">
            <v>Nowa Wieś Podgórna</v>
          </cell>
          <cell r="X185" t="str">
            <v>162</v>
          </cell>
          <cell r="Y185" t="str">
            <v>PO1F/00031428/6</v>
          </cell>
          <cell r="Z185">
            <v>1</v>
          </cell>
          <cell r="AA185">
            <v>0</v>
          </cell>
          <cell r="AB185">
            <v>0</v>
          </cell>
          <cell r="AC185">
            <v>1</v>
          </cell>
          <cell r="AD185">
            <v>0.35</v>
          </cell>
          <cell r="AE185">
            <v>4.2000000000000003E-2</v>
          </cell>
          <cell r="AG185">
            <v>1.25</v>
          </cell>
          <cell r="AH185">
            <v>0.15</v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</row>
        <row r="186">
          <cell r="C186" t="str">
            <v>5684.1</v>
          </cell>
          <cell r="D186" t="str">
            <v>5684|A|Murzynówko|44 a|R|V|9044/4|0|PO1D/00040516/4</v>
          </cell>
          <cell r="E186">
            <v>5684</v>
          </cell>
          <cell r="F186">
            <v>1</v>
          </cell>
          <cell r="G186" t="str">
            <v>Pochylska Alicja</v>
          </cell>
          <cell r="H186" t="str">
            <v>ul. Wrocławska 106</v>
          </cell>
          <cell r="I186" t="str">
            <v>63-200 Jarocin</v>
          </cell>
          <cell r="J186">
            <v>0</v>
          </cell>
          <cell r="K186" t="str">
            <v>20</v>
          </cell>
          <cell r="L186" t="str">
            <v>Murzynówko</v>
          </cell>
          <cell r="M186" t="str">
            <v>44 a</v>
          </cell>
          <cell r="N186" t="str">
            <v/>
          </cell>
          <cell r="O186">
            <v>9.2899999999999996E-2</v>
          </cell>
          <cell r="P186" t="str">
            <v>R</v>
          </cell>
          <cell r="Q186" t="str">
            <v>V</v>
          </cell>
          <cell r="R186" t="str">
            <v>A</v>
          </cell>
          <cell r="T186" t="str">
            <v>30-25-022</v>
          </cell>
          <cell r="U186" t="str">
            <v>Krzykosy</v>
          </cell>
          <cell r="V186" t="str">
            <v>30-25-022-0003</v>
          </cell>
          <cell r="W186" t="str">
            <v>Miąskowo</v>
          </cell>
          <cell r="X186" t="str">
            <v>9044/4</v>
          </cell>
          <cell r="Y186" t="str">
            <v>PO1D/00040516/4</v>
          </cell>
          <cell r="Z186">
            <v>2</v>
          </cell>
          <cell r="AA186">
            <v>0</v>
          </cell>
          <cell r="AB186">
            <v>0</v>
          </cell>
          <cell r="AC186">
            <v>2</v>
          </cell>
          <cell r="AD186">
            <v>0.3</v>
          </cell>
          <cell r="AE186">
            <v>2.7900000000000001E-2</v>
          </cell>
          <cell r="AG186">
            <v>1.25</v>
          </cell>
          <cell r="AH186">
            <v>0.11612499999999999</v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</row>
        <row r="187">
          <cell r="C187" t="str">
            <v>5684.2</v>
          </cell>
          <cell r="D187" t="str">
            <v>5684|A|Murzynówko|9A i|R|VI|9009/13|0|PO1D/00035931/1</v>
          </cell>
          <cell r="E187">
            <v>5684</v>
          </cell>
          <cell r="F187">
            <v>2</v>
          </cell>
          <cell r="G187" t="str">
            <v>Pochylska Alicja</v>
          </cell>
          <cell r="H187" t="str">
            <v>ul. Wrocławska 106</v>
          </cell>
          <cell r="I187" t="str">
            <v>63-200 Jarocin</v>
          </cell>
          <cell r="J187" t="str">
            <v>Jarocin</v>
          </cell>
          <cell r="K187" t="str">
            <v>20</v>
          </cell>
          <cell r="L187" t="str">
            <v>Murzynówko</v>
          </cell>
          <cell r="M187" t="str">
            <v>9A i</v>
          </cell>
          <cell r="N187" t="str">
            <v/>
          </cell>
          <cell r="O187">
            <v>1.61</v>
          </cell>
          <cell r="P187" t="str">
            <v>R</v>
          </cell>
          <cell r="Q187" t="str">
            <v>VI</v>
          </cell>
          <cell r="R187" t="str">
            <v>A</v>
          </cell>
          <cell r="T187" t="str">
            <v>30-25-045</v>
          </cell>
          <cell r="U187" t="str">
            <v>Środa Wlkp</v>
          </cell>
          <cell r="V187" t="str">
            <v>30-25-045-0017</v>
          </cell>
          <cell r="W187" t="str">
            <v>Nietrzanowo</v>
          </cell>
          <cell r="X187" t="str">
            <v>9009/13</v>
          </cell>
          <cell r="Y187" t="str">
            <v>PO1D/00035931/1</v>
          </cell>
          <cell r="Z187">
            <v>3</v>
          </cell>
          <cell r="AA187">
            <v>0</v>
          </cell>
          <cell r="AB187">
            <v>0</v>
          </cell>
          <cell r="AC187">
            <v>1</v>
          </cell>
          <cell r="AD187">
            <v>0.2</v>
          </cell>
          <cell r="AE187">
            <v>0.32200000000000001</v>
          </cell>
          <cell r="AG187">
            <v>1</v>
          </cell>
          <cell r="AH187">
            <v>1.61</v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</row>
        <row r="188">
          <cell r="C188" t="str">
            <v>4019.1</v>
          </cell>
          <cell r="D188" t="str">
            <v>4019|A|Murzynówko|44 a|R|V|9044/4|0|PO1D/00040516/4</v>
          </cell>
          <cell r="E188">
            <v>4019</v>
          </cell>
          <cell r="F188">
            <v>1</v>
          </cell>
          <cell r="G188" t="str">
            <v>Bartczak Małgorzata</v>
          </cell>
          <cell r="H188" t="str">
            <v>ul. Wrocławska 73/10</v>
          </cell>
          <cell r="I188" t="str">
            <v>63-200 Jarocin</v>
          </cell>
          <cell r="J188" t="str">
            <v>Jarocin</v>
          </cell>
          <cell r="K188" t="str">
            <v>20</v>
          </cell>
          <cell r="L188" t="str">
            <v>Murzynówko</v>
          </cell>
          <cell r="M188" t="str">
            <v>44 a</v>
          </cell>
          <cell r="N188" t="str">
            <v/>
          </cell>
          <cell r="O188">
            <v>0.37330000000000002</v>
          </cell>
          <cell r="P188" t="str">
            <v>R</v>
          </cell>
          <cell r="Q188" t="str">
            <v>V</v>
          </cell>
          <cell r="R188" t="str">
            <v>A</v>
          </cell>
          <cell r="T188" t="str">
            <v>30-25-022</v>
          </cell>
          <cell r="U188" t="str">
            <v>Krzykosy</v>
          </cell>
          <cell r="V188" t="str">
            <v>30-25-022-0003</v>
          </cell>
          <cell r="W188" t="str">
            <v>Miąskowo</v>
          </cell>
          <cell r="X188" t="str">
            <v>9044/4</v>
          </cell>
          <cell r="Y188" t="str">
            <v>PO1D/00040516/4</v>
          </cell>
          <cell r="Z188">
            <v>2</v>
          </cell>
          <cell r="AA188">
            <v>0</v>
          </cell>
          <cell r="AB188">
            <v>0</v>
          </cell>
          <cell r="AC188">
            <v>2</v>
          </cell>
          <cell r="AD188">
            <v>0.3</v>
          </cell>
          <cell r="AE188">
            <v>0.112</v>
          </cell>
          <cell r="AG188">
            <v>1.25</v>
          </cell>
          <cell r="AH188">
            <v>0.6875</v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</row>
        <row r="189">
          <cell r="C189" t="str">
            <v>4019.2</v>
          </cell>
          <cell r="D189" t="str">
            <v>4019|A|Murzynówko|66 d|R|V|9066|0|PO1D/00040633/0</v>
          </cell>
          <cell r="E189">
            <v>4019</v>
          </cell>
          <cell r="F189">
            <v>2</v>
          </cell>
          <cell r="G189" t="str">
            <v>Bartczak Małgorzata</v>
          </cell>
          <cell r="H189" t="str">
            <v>ul. Wrocławska 73/10</v>
          </cell>
          <cell r="I189" t="str">
            <v>63-200 Jarocin</v>
          </cell>
          <cell r="J189" t="str">
            <v>Jarocin</v>
          </cell>
          <cell r="K189" t="str">
            <v>20</v>
          </cell>
          <cell r="L189" t="str">
            <v>Murzynówko</v>
          </cell>
          <cell r="M189" t="str">
            <v>66 d</v>
          </cell>
          <cell r="N189" t="str">
            <v/>
          </cell>
          <cell r="O189">
            <v>1.45</v>
          </cell>
          <cell r="P189" t="str">
            <v>R</v>
          </cell>
          <cell r="Q189" t="str">
            <v>V</v>
          </cell>
          <cell r="R189" t="str">
            <v>A</v>
          </cell>
          <cell r="T189" t="str">
            <v>30-25-022</v>
          </cell>
          <cell r="U189" t="str">
            <v>Krzykosy</v>
          </cell>
          <cell r="V189" t="str">
            <v>30-25-022-0011</v>
          </cell>
          <cell r="W189" t="str">
            <v>Witowo</v>
          </cell>
          <cell r="X189" t="str">
            <v>9066</v>
          </cell>
          <cell r="Y189" t="str">
            <v>PO1D/00040633/0</v>
          </cell>
          <cell r="Z189">
            <v>5</v>
          </cell>
          <cell r="AA189">
            <v>0</v>
          </cell>
          <cell r="AB189">
            <v>0</v>
          </cell>
          <cell r="AC189">
            <v>2</v>
          </cell>
          <cell r="AD189">
            <v>0.3</v>
          </cell>
          <cell r="AE189">
            <v>0.435</v>
          </cell>
          <cell r="AG189">
            <v>1.25</v>
          </cell>
          <cell r="AH189">
            <v>1.8125</v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</row>
        <row r="190">
          <cell r="C190" t="str">
            <v>642.1</v>
          </cell>
          <cell r="D190" t="str">
            <v>642|A|Brzozowiec|122 c|R|VI|9122/7|0|PO1D/00039818/1</v>
          </cell>
          <cell r="E190">
            <v>642</v>
          </cell>
          <cell r="F190">
            <v>1</v>
          </cell>
          <cell r="G190" t="str">
            <v>Kornobis Iwona</v>
          </cell>
          <cell r="H190" t="str">
            <v>Os.Kon.3 Maja 12/21</v>
          </cell>
          <cell r="I190" t="str">
            <v>63-200 Jarocin</v>
          </cell>
          <cell r="J190" t="str">
            <v>Jarocin</v>
          </cell>
          <cell r="K190" t="str">
            <v>19</v>
          </cell>
          <cell r="L190" t="str">
            <v>Brzozowiec</v>
          </cell>
          <cell r="M190" t="str">
            <v>122 c</v>
          </cell>
          <cell r="N190" t="str">
            <v/>
          </cell>
          <cell r="O190">
            <v>1.2204999999999999</v>
          </cell>
          <cell r="P190" t="str">
            <v>R</v>
          </cell>
          <cell r="Q190" t="str">
            <v>VI</v>
          </cell>
          <cell r="R190" t="str">
            <v>A</v>
          </cell>
          <cell r="T190" t="str">
            <v>30-25-022</v>
          </cell>
          <cell r="U190" t="str">
            <v>Krzykosy</v>
          </cell>
          <cell r="V190" t="str">
            <v>30-25-022-0006</v>
          </cell>
          <cell r="W190" t="str">
            <v>Murzynowo Leśne</v>
          </cell>
          <cell r="X190" t="str">
            <v>9122/7</v>
          </cell>
          <cell r="Y190" t="str">
            <v>PO1D/00039818/1</v>
          </cell>
          <cell r="Z190">
            <v>3</v>
          </cell>
          <cell r="AA190">
            <v>0</v>
          </cell>
          <cell r="AB190">
            <v>0</v>
          </cell>
          <cell r="AC190">
            <v>2</v>
          </cell>
          <cell r="AD190">
            <v>0.15</v>
          </cell>
          <cell r="AE190">
            <v>0.18310000000000001</v>
          </cell>
          <cell r="AG190">
            <v>1</v>
          </cell>
          <cell r="AH190">
            <v>1.2204999999999999</v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</row>
        <row r="191">
          <cell r="C191" t="str">
            <v>642.2</v>
          </cell>
          <cell r="D191" t="str">
            <v>642|A|Brzozowiec|52 b|R|VI|9052/1|0|PO1D/00040516/4</v>
          </cell>
          <cell r="E191">
            <v>642</v>
          </cell>
          <cell r="F191">
            <v>2</v>
          </cell>
          <cell r="G191" t="str">
            <v>Kornobis Iwona</v>
          </cell>
          <cell r="H191" t="str">
            <v>Os.Kon.3 Maja 12/21</v>
          </cell>
          <cell r="I191" t="str">
            <v>63-200 Jarocin</v>
          </cell>
          <cell r="J191" t="str">
            <v>Jarocin</v>
          </cell>
          <cell r="K191" t="str">
            <v>19</v>
          </cell>
          <cell r="L191" t="str">
            <v>Brzozowiec</v>
          </cell>
          <cell r="M191" t="str">
            <v>52 b</v>
          </cell>
          <cell r="N191" t="str">
            <v/>
          </cell>
          <cell r="O191">
            <v>0.59</v>
          </cell>
          <cell r="P191" t="str">
            <v>R</v>
          </cell>
          <cell r="Q191" t="str">
            <v>VI</v>
          </cell>
          <cell r="R191" t="str">
            <v>A</v>
          </cell>
          <cell r="T191" t="str">
            <v>30-25-022</v>
          </cell>
          <cell r="U191" t="str">
            <v>Krzykosy</v>
          </cell>
          <cell r="V191" t="str">
            <v>30-25-022-0003</v>
          </cell>
          <cell r="W191" t="str">
            <v>Miąskowo</v>
          </cell>
          <cell r="X191" t="str">
            <v>9052/1</v>
          </cell>
          <cell r="Y191" t="str">
            <v>PO1D/00040516/4</v>
          </cell>
          <cell r="Z191">
            <v>3</v>
          </cell>
          <cell r="AA191">
            <v>0</v>
          </cell>
          <cell r="AB191">
            <v>0</v>
          </cell>
          <cell r="AC191">
            <v>2</v>
          </cell>
          <cell r="AD191">
            <v>0.15</v>
          </cell>
          <cell r="AE191">
            <v>8.8499999999999995E-2</v>
          </cell>
          <cell r="AG191">
            <v>1</v>
          </cell>
          <cell r="AH191">
            <v>0.59</v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</row>
        <row r="192">
          <cell r="C192" t="str">
            <v>653.1</v>
          </cell>
          <cell r="D192" t="str">
            <v>653|A|Brzozowiec|52 b|R|VI|9052/1|0|PO1D/00040516/4</v>
          </cell>
          <cell r="E192">
            <v>653</v>
          </cell>
          <cell r="F192">
            <v>1</v>
          </cell>
          <cell r="G192" t="str">
            <v>Łuczak Marek</v>
          </cell>
          <cell r="H192" t="str">
            <v>ul. Słoneczna 23</v>
          </cell>
          <cell r="I192" t="str">
            <v>63-040 Nowe Miasto</v>
          </cell>
          <cell r="J192" t="str">
            <v>Nowe Miasto</v>
          </cell>
          <cell r="K192" t="str">
            <v>19</v>
          </cell>
          <cell r="L192" t="str">
            <v>Brzozowiec</v>
          </cell>
          <cell r="M192" t="str">
            <v>52 b</v>
          </cell>
          <cell r="N192" t="str">
            <v/>
          </cell>
          <cell r="O192">
            <v>2</v>
          </cell>
          <cell r="P192" t="str">
            <v>R</v>
          </cell>
          <cell r="Q192" t="str">
            <v>VI</v>
          </cell>
          <cell r="R192" t="str">
            <v>A</v>
          </cell>
          <cell r="T192" t="str">
            <v>30-25-022</v>
          </cell>
          <cell r="U192" t="str">
            <v>Krzykosy</v>
          </cell>
          <cell r="V192" t="str">
            <v>30-25-022-0003</v>
          </cell>
          <cell r="W192" t="str">
            <v>Miąskowo</v>
          </cell>
          <cell r="X192" t="str">
            <v>9052/1</v>
          </cell>
          <cell r="Y192" t="str">
            <v>PO1D/00040516/4</v>
          </cell>
          <cell r="Z192">
            <v>3</v>
          </cell>
          <cell r="AA192">
            <v>0</v>
          </cell>
          <cell r="AB192">
            <v>0</v>
          </cell>
          <cell r="AC192">
            <v>2</v>
          </cell>
          <cell r="AD192">
            <v>0.15</v>
          </cell>
          <cell r="AE192">
            <v>0.3</v>
          </cell>
          <cell r="AG192">
            <v>1</v>
          </cell>
          <cell r="AH192">
            <v>2</v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</row>
        <row r="193">
          <cell r="C193" t="str">
            <v>2996.1</v>
          </cell>
          <cell r="D193" t="str">
            <v>2996|A|Brzozowiec|53 f|R|VI|9053/1|0|PO1D/00040516/4</v>
          </cell>
          <cell r="E193">
            <v>2996</v>
          </cell>
          <cell r="F193">
            <v>1</v>
          </cell>
          <cell r="G193" t="str">
            <v>Woźniak Wojciech</v>
          </cell>
          <cell r="H193" t="str">
            <v>Szczytniki ul. Szarotkowa 20</v>
          </cell>
          <cell r="I193" t="str">
            <v>62-023 Gądki</v>
          </cell>
          <cell r="J193" t="str">
            <v>Kórnik</v>
          </cell>
          <cell r="K193" t="str">
            <v>19</v>
          </cell>
          <cell r="L193" t="str">
            <v>Brzozowiec</v>
          </cell>
          <cell r="M193" t="str">
            <v>53 f</v>
          </cell>
          <cell r="N193" t="str">
            <v/>
          </cell>
          <cell r="O193">
            <v>1.8031999999999999</v>
          </cell>
          <cell r="P193" t="str">
            <v>R</v>
          </cell>
          <cell r="Q193" t="str">
            <v>VI</v>
          </cell>
          <cell r="R193" t="str">
            <v>A</v>
          </cell>
          <cell r="T193" t="str">
            <v>30-25-022</v>
          </cell>
          <cell r="U193" t="str">
            <v>Krzykosy</v>
          </cell>
          <cell r="V193" t="str">
            <v>30-25-022-0003</v>
          </cell>
          <cell r="W193" t="str">
            <v>Miąskowo</v>
          </cell>
          <cell r="X193" t="str">
            <v>9053/1</v>
          </cell>
          <cell r="Y193" t="str">
            <v>PO1D/00040516/4</v>
          </cell>
          <cell r="Z193">
            <v>3</v>
          </cell>
          <cell r="AA193">
            <v>0</v>
          </cell>
          <cell r="AB193">
            <v>0</v>
          </cell>
          <cell r="AC193">
            <v>2</v>
          </cell>
          <cell r="AD193">
            <v>0.15</v>
          </cell>
          <cell r="AE193">
            <v>0.27050000000000002</v>
          </cell>
          <cell r="AG193">
            <v>1</v>
          </cell>
          <cell r="AH193">
            <v>1.8031999999999999</v>
          </cell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</row>
        <row r="194">
          <cell r="C194" t="str">
            <v>3687.1</v>
          </cell>
          <cell r="D194" t="str">
            <v>3687|A|Brzozowiec|86 c|Ł|V|9086|0|PO1D/00044700/9</v>
          </cell>
          <cell r="E194">
            <v>3687</v>
          </cell>
          <cell r="F194">
            <v>1</v>
          </cell>
          <cell r="G194" t="str">
            <v>Czerniejewski Hubert</v>
          </cell>
          <cell r="H194" t="str">
            <v>ul. Podgórna 6</v>
          </cell>
          <cell r="I194" t="str">
            <v>63-023 Sulęcinek</v>
          </cell>
          <cell r="J194" t="str">
            <v>Krzykosy</v>
          </cell>
          <cell r="K194" t="str">
            <v>19</v>
          </cell>
          <cell r="L194" t="str">
            <v>Brzozowiec</v>
          </cell>
          <cell r="M194" t="str">
            <v>86 c</v>
          </cell>
          <cell r="N194" t="str">
            <v/>
          </cell>
          <cell r="O194">
            <v>2</v>
          </cell>
          <cell r="P194" t="str">
            <v>Ł</v>
          </cell>
          <cell r="Q194" t="str">
            <v>V</v>
          </cell>
          <cell r="R194" t="str">
            <v>A</v>
          </cell>
          <cell r="S194" t="str">
            <v>kosić 1 - 2 razy w roku</v>
          </cell>
          <cell r="T194" t="str">
            <v>30-25-022</v>
          </cell>
          <cell r="U194" t="str">
            <v>Krzykosy</v>
          </cell>
          <cell r="V194" t="str">
            <v>30-25-022-0010</v>
          </cell>
          <cell r="W194" t="str">
            <v>Sulęcinek</v>
          </cell>
          <cell r="X194" t="str">
            <v>9086</v>
          </cell>
          <cell r="Y194" t="str">
            <v>PO1D/00044700/9</v>
          </cell>
          <cell r="Z194">
            <v>7</v>
          </cell>
          <cell r="AA194">
            <v>0</v>
          </cell>
          <cell r="AB194">
            <v>0</v>
          </cell>
          <cell r="AC194">
            <v>2</v>
          </cell>
          <cell r="AD194">
            <v>0.2</v>
          </cell>
          <cell r="AE194">
            <v>0.4</v>
          </cell>
          <cell r="AG194">
            <v>1.25</v>
          </cell>
          <cell r="AH194">
            <v>2.5</v>
          </cell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</row>
        <row r="195">
          <cell r="C195" t="str">
            <v>722.1</v>
          </cell>
          <cell r="D195" t="str">
            <v>722|A|Radliniec|248 a|R|IVB|9248|0|KZ1J/00026534/7</v>
          </cell>
          <cell r="E195">
            <v>722</v>
          </cell>
          <cell r="F195">
            <v>1</v>
          </cell>
          <cell r="G195" t="str">
            <v>Walczak Roman</v>
          </cell>
          <cell r="H195" t="str">
            <v>ul. Żurawinowa 11</v>
          </cell>
          <cell r="I195" t="str">
            <v>63-200 Jarocin</v>
          </cell>
          <cell r="J195">
            <v>0</v>
          </cell>
          <cell r="K195" t="str">
            <v>22</v>
          </cell>
          <cell r="L195" t="str">
            <v>Radliniec</v>
          </cell>
          <cell r="M195" t="str">
            <v>248 a</v>
          </cell>
          <cell r="N195" t="str">
            <v/>
          </cell>
          <cell r="O195">
            <v>1.2</v>
          </cell>
          <cell r="P195" t="str">
            <v>R</v>
          </cell>
          <cell r="Q195" t="str">
            <v>IVB</v>
          </cell>
          <cell r="R195" t="str">
            <v>A</v>
          </cell>
          <cell r="T195" t="str">
            <v>30-06-025</v>
          </cell>
          <cell r="U195" t="str">
            <v>Jarocin</v>
          </cell>
          <cell r="V195" t="str">
            <v>30-06-025-0012</v>
          </cell>
          <cell r="W195" t="str">
            <v>Radlin</v>
          </cell>
          <cell r="X195" t="str">
            <v>9248</v>
          </cell>
          <cell r="Y195" t="str">
            <v>KZ1J/00026534/7</v>
          </cell>
          <cell r="Z195">
            <v>1</v>
          </cell>
          <cell r="AA195">
            <v>0</v>
          </cell>
          <cell r="AB195">
            <v>0</v>
          </cell>
          <cell r="AC195">
            <v>1</v>
          </cell>
          <cell r="AD195">
            <v>0.8</v>
          </cell>
          <cell r="AE195">
            <v>0.96</v>
          </cell>
          <cell r="AG195">
            <v>1.5</v>
          </cell>
          <cell r="AH195">
            <v>1.7999999999999998</v>
          </cell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</row>
        <row r="196">
          <cell r="C196" t="str">
            <v>6125.1</v>
          </cell>
          <cell r="D196" t="str">
            <v>6125|A|Czeszewo|166 i|S-R|V|608/2|0|PO1F/00031430/3</v>
          </cell>
          <cell r="E196">
            <v>6125</v>
          </cell>
          <cell r="F196">
            <v>1</v>
          </cell>
          <cell r="G196" t="str">
            <v>Musielak Barbara</v>
          </cell>
          <cell r="H196" t="str">
            <v xml:space="preserve">ul.Szkolna 22               Czeszewo </v>
          </cell>
          <cell r="I196" t="str">
            <v>62-322 Orzechowo</v>
          </cell>
          <cell r="J196" t="str">
            <v>Miłosław</v>
          </cell>
          <cell r="K196" t="str">
            <v>02</v>
          </cell>
          <cell r="L196" t="str">
            <v>Czeszewo</v>
          </cell>
          <cell r="M196" t="str">
            <v>166 i</v>
          </cell>
          <cell r="N196" t="str">
            <v/>
          </cell>
          <cell r="O196">
            <v>7.3700000000000002E-2</v>
          </cell>
          <cell r="P196" t="str">
            <v>S-R</v>
          </cell>
          <cell r="Q196" t="str">
            <v>V</v>
          </cell>
          <cell r="R196" t="str">
            <v>A</v>
          </cell>
          <cell r="T196" t="str">
            <v>30-30-025</v>
          </cell>
          <cell r="U196" t="str">
            <v>Miłosław</v>
          </cell>
          <cell r="V196" t="str">
            <v>30-30-025-0006</v>
          </cell>
          <cell r="W196" t="str">
            <v>Czeszewo</v>
          </cell>
          <cell r="X196" t="str">
            <v>608/2</v>
          </cell>
          <cell r="Y196" t="str">
            <v>PO1F/00031430/3</v>
          </cell>
          <cell r="Z196">
            <v>8</v>
          </cell>
          <cell r="AA196">
            <v>0</v>
          </cell>
          <cell r="AB196">
            <v>0</v>
          </cell>
          <cell r="AC196">
            <v>1</v>
          </cell>
          <cell r="AD196">
            <v>0.35</v>
          </cell>
          <cell r="AE196">
            <v>2.58E-2</v>
          </cell>
          <cell r="AG196">
            <v>1.25</v>
          </cell>
          <cell r="AH196">
            <v>9.2124999999999999E-2</v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</row>
        <row r="197">
          <cell r="C197" t="str">
            <v>3711.1</v>
          </cell>
          <cell r="D197" t="str">
            <v>3711|A|Spławik|119 a|R|V|675|0|PO1F/00031430/3</v>
          </cell>
          <cell r="E197">
            <v>3711</v>
          </cell>
          <cell r="F197">
            <v>1</v>
          </cell>
          <cell r="G197" t="str">
            <v>Narolski Piotr</v>
          </cell>
          <cell r="H197" t="str">
            <v>Spławik 1</v>
          </cell>
          <cell r="I197" t="str">
            <v>62-320 Miłosław</v>
          </cell>
          <cell r="J197" t="str">
            <v>Miłosław</v>
          </cell>
          <cell r="K197" t="str">
            <v>05</v>
          </cell>
          <cell r="L197" t="str">
            <v>Spławik</v>
          </cell>
          <cell r="M197" t="str">
            <v>119 a</v>
          </cell>
          <cell r="N197" t="str">
            <v/>
          </cell>
          <cell r="O197">
            <v>0.72799999999999998</v>
          </cell>
          <cell r="P197" t="str">
            <v>R</v>
          </cell>
          <cell r="Q197" t="str">
            <v>V</v>
          </cell>
          <cell r="R197" t="str">
            <v>A</v>
          </cell>
          <cell r="T197" t="str">
            <v>30-30-025</v>
          </cell>
          <cell r="U197" t="str">
            <v>Miłosław</v>
          </cell>
          <cell r="V197" t="str">
            <v>30-30-025-0006</v>
          </cell>
          <cell r="W197" t="str">
            <v>Czeszewo</v>
          </cell>
          <cell r="X197" t="str">
            <v>675</v>
          </cell>
          <cell r="Y197" t="str">
            <v>PO1F/00031430/3</v>
          </cell>
          <cell r="Z197">
            <v>11</v>
          </cell>
          <cell r="AA197">
            <v>0</v>
          </cell>
          <cell r="AB197">
            <v>0</v>
          </cell>
          <cell r="AC197">
            <v>1</v>
          </cell>
          <cell r="AD197">
            <v>0.35</v>
          </cell>
          <cell r="AE197">
            <v>0.25480000000000003</v>
          </cell>
          <cell r="AG197">
            <v>1.25</v>
          </cell>
          <cell r="AH197">
            <v>0.90999999999999992</v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</row>
        <row r="198">
          <cell r="C198" t="str">
            <v>3711.2</v>
          </cell>
          <cell r="D198" t="str">
            <v>3711|A|Spławik|120 b|R|IVB|673|0|PO1F/00031430/3</v>
          </cell>
          <cell r="E198">
            <v>3711</v>
          </cell>
          <cell r="F198">
            <v>2</v>
          </cell>
          <cell r="G198" t="str">
            <v>Narolski Piotr</v>
          </cell>
          <cell r="H198" t="str">
            <v>Spławik 1</v>
          </cell>
          <cell r="I198" t="str">
            <v>62-320 Miłosław</v>
          </cell>
          <cell r="J198" t="str">
            <v>Miłosław</v>
          </cell>
          <cell r="K198" t="str">
            <v>05</v>
          </cell>
          <cell r="L198" t="str">
            <v>Spławik</v>
          </cell>
          <cell r="M198" t="str">
            <v>120 b</v>
          </cell>
          <cell r="N198" t="str">
            <v/>
          </cell>
          <cell r="O198">
            <v>0.52</v>
          </cell>
          <cell r="P198" t="str">
            <v>R</v>
          </cell>
          <cell r="Q198" t="str">
            <v>IVB</v>
          </cell>
          <cell r="R198" t="str">
            <v>A</v>
          </cell>
          <cell r="T198" t="str">
            <v>30-30-025</v>
          </cell>
          <cell r="U198" t="str">
            <v>Miłosław</v>
          </cell>
          <cell r="V198" t="str">
            <v>30-30-025-0006</v>
          </cell>
          <cell r="W198" t="str">
            <v>Czeszewo</v>
          </cell>
          <cell r="X198" t="str">
            <v>673</v>
          </cell>
          <cell r="Y198" t="str">
            <v>PO1F/00031430/3</v>
          </cell>
          <cell r="Z198">
            <v>11</v>
          </cell>
          <cell r="AA198">
            <v>0</v>
          </cell>
          <cell r="AB198">
            <v>0</v>
          </cell>
          <cell r="AC198">
            <v>1</v>
          </cell>
          <cell r="AD198">
            <v>0.8</v>
          </cell>
          <cell r="AE198">
            <v>0.41599999999999998</v>
          </cell>
          <cell r="AG198">
            <v>1.5</v>
          </cell>
          <cell r="AH198">
            <v>0.78</v>
          </cell>
          <cell r="AI198" t="str">
            <v/>
          </cell>
          <cell r="AJ198" t="str">
            <v/>
          </cell>
          <cell r="AK198" t="str">
            <v/>
          </cell>
          <cell r="AL198" t="str">
            <v/>
          </cell>
        </row>
        <row r="199">
          <cell r="C199" t="str">
            <v>3711.3</v>
          </cell>
          <cell r="D199" t="str">
            <v>3711|A|Spławik|120 c|R|V|673|0|PO1F/00031430/3</v>
          </cell>
          <cell r="E199">
            <v>3711</v>
          </cell>
          <cell r="F199">
            <v>3</v>
          </cell>
          <cell r="G199" t="str">
            <v>Narolski Piotr</v>
          </cell>
          <cell r="H199" t="str">
            <v>Spławik 1</v>
          </cell>
          <cell r="I199" t="str">
            <v>62-320 Miłosław</v>
          </cell>
          <cell r="J199" t="str">
            <v>Miłosław</v>
          </cell>
          <cell r="K199" t="str">
            <v>05</v>
          </cell>
          <cell r="L199" t="str">
            <v>Spławik</v>
          </cell>
          <cell r="M199" t="str">
            <v>120 c</v>
          </cell>
          <cell r="N199" t="str">
            <v/>
          </cell>
          <cell r="O199">
            <v>0.34</v>
          </cell>
          <cell r="P199" t="str">
            <v>R</v>
          </cell>
          <cell r="Q199" t="str">
            <v>V</v>
          </cell>
          <cell r="R199" t="str">
            <v>A</v>
          </cell>
          <cell r="T199" t="str">
            <v>30-30-025</v>
          </cell>
          <cell r="U199" t="str">
            <v>Miłosław</v>
          </cell>
          <cell r="V199" t="str">
            <v>30-30-025-0006</v>
          </cell>
          <cell r="W199" t="str">
            <v>Czeszewo</v>
          </cell>
          <cell r="X199" t="str">
            <v>673</v>
          </cell>
          <cell r="Y199" t="str">
            <v>PO1F/00031430/3</v>
          </cell>
          <cell r="Z199">
            <v>11</v>
          </cell>
          <cell r="AA199">
            <v>0</v>
          </cell>
          <cell r="AB199">
            <v>0</v>
          </cell>
          <cell r="AC199">
            <v>1</v>
          </cell>
          <cell r="AD199">
            <v>0.35</v>
          </cell>
          <cell r="AE199">
            <v>0.11899999999999999</v>
          </cell>
          <cell r="AG199">
            <v>1.25</v>
          </cell>
          <cell r="AH199">
            <v>0.42500000000000004</v>
          </cell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</row>
        <row r="200">
          <cell r="C200" t="str">
            <v>3711.4</v>
          </cell>
          <cell r="D200" t="str">
            <v>3711|A|Spławik|121 a|S-R|IVA|672|0|PO1F/00031430/3</v>
          </cell>
          <cell r="E200">
            <v>3711</v>
          </cell>
          <cell r="F200">
            <v>4</v>
          </cell>
          <cell r="G200" t="str">
            <v>Narolski Piotr</v>
          </cell>
          <cell r="H200" t="str">
            <v>Spławik 1</v>
          </cell>
          <cell r="I200" t="str">
            <v>62-320 Miłosław</v>
          </cell>
          <cell r="J200" t="str">
            <v>Miłosław</v>
          </cell>
          <cell r="K200" t="str">
            <v>05</v>
          </cell>
          <cell r="L200" t="str">
            <v>Spławik</v>
          </cell>
          <cell r="M200" t="str">
            <v>121 a</v>
          </cell>
          <cell r="N200" t="str">
            <v/>
          </cell>
          <cell r="O200">
            <v>0.17</v>
          </cell>
          <cell r="P200" t="str">
            <v>S-R</v>
          </cell>
          <cell r="Q200" t="str">
            <v>IVA</v>
          </cell>
          <cell r="R200" t="str">
            <v>A</v>
          </cell>
          <cell r="T200" t="str">
            <v>30-30-025</v>
          </cell>
          <cell r="U200" t="str">
            <v>Miłosław</v>
          </cell>
          <cell r="V200" t="str">
            <v>30-30-025-0006</v>
          </cell>
          <cell r="W200" t="str">
            <v>Czeszewo</v>
          </cell>
          <cell r="X200" t="str">
            <v>672</v>
          </cell>
          <cell r="Y200" t="str">
            <v>PO1F/00031430/3</v>
          </cell>
          <cell r="Z200">
            <v>11</v>
          </cell>
          <cell r="AA200">
            <v>0</v>
          </cell>
          <cell r="AB200">
            <v>0</v>
          </cell>
          <cell r="AC200">
            <v>1</v>
          </cell>
          <cell r="AD200">
            <v>1.1000000000000001</v>
          </cell>
          <cell r="AE200">
            <v>0.187</v>
          </cell>
          <cell r="AG200">
            <v>1.5</v>
          </cell>
          <cell r="AH200">
            <v>0.26</v>
          </cell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</row>
        <row r="201">
          <cell r="C201" t="str">
            <v>3711.5</v>
          </cell>
          <cell r="D201" t="str">
            <v>3711|A|Spławik|121 c|R|IVA|672|0|PO1F/00031430/3</v>
          </cell>
          <cell r="E201">
            <v>3711</v>
          </cell>
          <cell r="F201">
            <v>5</v>
          </cell>
          <cell r="G201" t="str">
            <v>Narolski Piotr</v>
          </cell>
          <cell r="H201" t="str">
            <v>Spławik 1</v>
          </cell>
          <cell r="I201" t="str">
            <v>62-320 Miłosław</v>
          </cell>
          <cell r="J201" t="str">
            <v>Miłosław</v>
          </cell>
          <cell r="K201" t="str">
            <v>05</v>
          </cell>
          <cell r="L201" t="str">
            <v>Spławik</v>
          </cell>
          <cell r="M201" t="str">
            <v>121 c</v>
          </cell>
          <cell r="N201" t="str">
            <v/>
          </cell>
          <cell r="O201">
            <v>0.13</v>
          </cell>
          <cell r="P201" t="str">
            <v>R</v>
          </cell>
          <cell r="Q201" t="str">
            <v>IVA</v>
          </cell>
          <cell r="R201" t="str">
            <v>A</v>
          </cell>
          <cell r="T201" t="str">
            <v>30-30-025</v>
          </cell>
          <cell r="U201" t="str">
            <v>Miłosław</v>
          </cell>
          <cell r="V201" t="str">
            <v>30-30-025-0006</v>
          </cell>
          <cell r="W201" t="str">
            <v>Czeszewo</v>
          </cell>
          <cell r="X201" t="str">
            <v>672</v>
          </cell>
          <cell r="Y201" t="str">
            <v>PO1F/00031430/3</v>
          </cell>
          <cell r="Z201">
            <v>11</v>
          </cell>
          <cell r="AA201">
            <v>0</v>
          </cell>
          <cell r="AB201">
            <v>0</v>
          </cell>
          <cell r="AC201">
            <v>1</v>
          </cell>
          <cell r="AD201">
            <v>1.1000000000000001</v>
          </cell>
          <cell r="AE201">
            <v>0.14299999999999999</v>
          </cell>
          <cell r="AG201">
            <v>1.5</v>
          </cell>
          <cell r="AH201">
            <v>0.19500000000000001</v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</row>
        <row r="202">
          <cell r="C202" t="str">
            <v>3711.6</v>
          </cell>
          <cell r="D202" t="str">
            <v>3711|A|Spławik|121 d|R|IVB|672|0|PO1F/00031430/3</v>
          </cell>
          <cell r="E202">
            <v>3711</v>
          </cell>
          <cell r="F202">
            <v>6</v>
          </cell>
          <cell r="G202" t="str">
            <v>Narolski Piotr</v>
          </cell>
          <cell r="H202" t="str">
            <v>Spławik 1</v>
          </cell>
          <cell r="I202" t="str">
            <v>62-320 Miłosław</v>
          </cell>
          <cell r="J202" t="str">
            <v>Miłosław</v>
          </cell>
          <cell r="K202" t="str">
            <v>05</v>
          </cell>
          <cell r="L202" t="str">
            <v>Spławik</v>
          </cell>
          <cell r="M202" t="str">
            <v>121 d</v>
          </cell>
          <cell r="N202" t="str">
            <v/>
          </cell>
          <cell r="O202">
            <v>0.05</v>
          </cell>
          <cell r="P202" t="str">
            <v>R</v>
          </cell>
          <cell r="Q202" t="str">
            <v>IVB</v>
          </cell>
          <cell r="R202" t="str">
            <v>A</v>
          </cell>
          <cell r="T202" t="str">
            <v>30-30-025</v>
          </cell>
          <cell r="U202" t="str">
            <v>Miłosław</v>
          </cell>
          <cell r="V202" t="str">
            <v>30-30-025-0006</v>
          </cell>
          <cell r="W202" t="str">
            <v>Czeszewo</v>
          </cell>
          <cell r="X202" t="str">
            <v>672</v>
          </cell>
          <cell r="Y202" t="str">
            <v>PO1F/00031430/3</v>
          </cell>
          <cell r="Z202">
            <v>11</v>
          </cell>
          <cell r="AA202">
            <v>0</v>
          </cell>
          <cell r="AB202">
            <v>0</v>
          </cell>
          <cell r="AC202">
            <v>1</v>
          </cell>
          <cell r="AD202">
            <v>0.8</v>
          </cell>
          <cell r="AE202">
            <v>0.04</v>
          </cell>
          <cell r="AG202">
            <v>1.5</v>
          </cell>
          <cell r="AH202">
            <v>7.5000000000000011E-2</v>
          </cell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</row>
        <row r="203">
          <cell r="C203" t="str">
            <v>3711.7</v>
          </cell>
          <cell r="D203" t="str">
            <v>3711|A|Spławik|22 d|PS|V|236|0|PO1F/00031830/7</v>
          </cell>
          <cell r="E203">
            <v>3711</v>
          </cell>
          <cell r="F203">
            <v>7</v>
          </cell>
          <cell r="G203" t="str">
            <v>Narolski Piotr</v>
          </cell>
          <cell r="H203" t="str">
            <v>Spławik 1</v>
          </cell>
          <cell r="I203" t="str">
            <v>62-320 Miłosław</v>
          </cell>
          <cell r="J203" t="str">
            <v>Miłosław</v>
          </cell>
          <cell r="K203" t="str">
            <v>05</v>
          </cell>
          <cell r="L203" t="str">
            <v>Spławik</v>
          </cell>
          <cell r="M203" t="str">
            <v>22 d</v>
          </cell>
          <cell r="N203" t="str">
            <v/>
          </cell>
          <cell r="O203">
            <v>0.68</v>
          </cell>
          <cell r="P203" t="str">
            <v>PS</v>
          </cell>
          <cell r="Q203" t="str">
            <v>V</v>
          </cell>
          <cell r="R203" t="str">
            <v>A</v>
          </cell>
          <cell r="T203" t="str">
            <v>30-30-012</v>
          </cell>
          <cell r="U203" t="str">
            <v>Kołaczkowo</v>
          </cell>
          <cell r="V203" t="str">
            <v>30-30-012-0107</v>
          </cell>
          <cell r="W203" t="str">
            <v>Gorazdowo</v>
          </cell>
          <cell r="X203" t="str">
            <v>236</v>
          </cell>
          <cell r="Y203" t="str">
            <v>PO1F/00031830/7</v>
          </cell>
          <cell r="Z203">
            <v>3</v>
          </cell>
          <cell r="AA203">
            <v>0</v>
          </cell>
          <cell r="AB203">
            <v>0</v>
          </cell>
          <cell r="AC203">
            <v>1</v>
          </cell>
          <cell r="AD203">
            <v>0.2</v>
          </cell>
          <cell r="AE203">
            <v>0.13600000000000001</v>
          </cell>
          <cell r="AG203">
            <v>0.625</v>
          </cell>
          <cell r="AH203">
            <v>0.42500000000000004</v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</row>
        <row r="204">
          <cell r="C204" t="str">
            <v>5113.1</v>
          </cell>
          <cell r="D204" t="str">
            <v>5113|A|Potarzyca|336 c|R|IIIA|8336/1|0|KZ1J/00027304/3</v>
          </cell>
          <cell r="E204">
            <v>5113</v>
          </cell>
          <cell r="F204">
            <v>1</v>
          </cell>
          <cell r="G204" t="str">
            <v>Kłosowska Ewelina</v>
          </cell>
          <cell r="H204" t="str">
            <v>Os. Konstytucji 3Maja 2/36</v>
          </cell>
          <cell r="I204" t="str">
            <v>63-200 Jarocin</v>
          </cell>
          <cell r="J204" t="str">
            <v>Jarocin</v>
          </cell>
          <cell r="K204" t="str">
            <v>10</v>
          </cell>
          <cell r="L204" t="str">
            <v>Potarzyca</v>
          </cell>
          <cell r="M204" t="str">
            <v>336 c</v>
          </cell>
          <cell r="N204" t="str">
            <v/>
          </cell>
          <cell r="O204">
            <v>0.6</v>
          </cell>
          <cell r="P204" t="str">
            <v>R</v>
          </cell>
          <cell r="Q204" t="str">
            <v>IIIA</v>
          </cell>
          <cell r="R204" t="str">
            <v>A</v>
          </cell>
          <cell r="T204" t="str">
            <v>30-06-025</v>
          </cell>
          <cell r="U204" t="str">
            <v>Jarocin</v>
          </cell>
          <cell r="V204" t="str">
            <v>30-06-025-0010</v>
          </cell>
          <cell r="W204" t="str">
            <v>Potarzyca</v>
          </cell>
          <cell r="X204" t="str">
            <v>8336/1</v>
          </cell>
          <cell r="Y204" t="str">
            <v>KZ1J/00027304/3</v>
          </cell>
          <cell r="Z204">
            <v>1</v>
          </cell>
          <cell r="AA204">
            <v>0</v>
          </cell>
          <cell r="AB204">
            <v>0</v>
          </cell>
          <cell r="AC204">
            <v>1</v>
          </cell>
          <cell r="AD204">
            <v>1.65</v>
          </cell>
          <cell r="AE204">
            <v>0.99</v>
          </cell>
          <cell r="AG204">
            <v>1.75</v>
          </cell>
          <cell r="AH204">
            <v>1.05</v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</row>
        <row r="205">
          <cell r="C205" t="str">
            <v>3763.1</v>
          </cell>
          <cell r="D205" t="str">
            <v>3763|A|Potarzyca|336 a|R|IVA|8336/1|0|KZ1J/00027304/3</v>
          </cell>
          <cell r="E205">
            <v>3763</v>
          </cell>
          <cell r="F205">
            <v>1</v>
          </cell>
          <cell r="G205" t="str">
            <v>Tomczak Marek</v>
          </cell>
          <cell r="H205" t="str">
            <v>ul. Słowikowa 6 Potarzyca</v>
          </cell>
          <cell r="I205" t="str">
            <v>63-200 Jarocin</v>
          </cell>
          <cell r="J205" t="str">
            <v>Jarocin</v>
          </cell>
          <cell r="K205" t="str">
            <v>10</v>
          </cell>
          <cell r="L205" t="str">
            <v>Potarzyca</v>
          </cell>
          <cell r="M205" t="str">
            <v>336 a</v>
          </cell>
          <cell r="N205" t="str">
            <v/>
          </cell>
          <cell r="O205">
            <v>0.90900000000000003</v>
          </cell>
          <cell r="P205" t="str">
            <v>R</v>
          </cell>
          <cell r="Q205" t="str">
            <v>IVA</v>
          </cell>
          <cell r="R205" t="str">
            <v>A</v>
          </cell>
          <cell r="T205" t="str">
            <v>30-06-025</v>
          </cell>
          <cell r="U205" t="str">
            <v>Jarocin</v>
          </cell>
          <cell r="V205" t="str">
            <v>30-06-025-0010</v>
          </cell>
          <cell r="W205" t="str">
            <v>Potarzyca</v>
          </cell>
          <cell r="X205" t="str">
            <v>8336/1</v>
          </cell>
          <cell r="Y205" t="str">
            <v>KZ1J/00027304/3</v>
          </cell>
          <cell r="Z205">
            <v>1</v>
          </cell>
          <cell r="AA205">
            <v>0</v>
          </cell>
          <cell r="AB205">
            <v>0</v>
          </cell>
          <cell r="AC205">
            <v>1</v>
          </cell>
          <cell r="AD205">
            <v>1.1000000000000001</v>
          </cell>
          <cell r="AE205">
            <v>0.99990000000000001</v>
          </cell>
          <cell r="AG205">
            <v>1.5</v>
          </cell>
          <cell r="AH205">
            <v>1.3635000000000002</v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</row>
        <row r="206">
          <cell r="C206" t="str">
            <v>705.1</v>
          </cell>
          <cell r="D206" t="str">
            <v>705|A|Potarzyca|336 a|R|IVA|8336/1|0|KZ1J/00027304/3</v>
          </cell>
          <cell r="E206">
            <v>705</v>
          </cell>
          <cell r="F206">
            <v>1</v>
          </cell>
          <cell r="G206" t="str">
            <v>Szymkowiak Maria</v>
          </cell>
          <cell r="H206" t="str">
            <v>ul. Poznańska 7</v>
          </cell>
          <cell r="I206" t="str">
            <v>63-200 Jarocin</v>
          </cell>
          <cell r="J206" t="str">
            <v>Jarocin</v>
          </cell>
          <cell r="K206" t="str">
            <v>10</v>
          </cell>
          <cell r="L206" t="str">
            <v>Potarzyca</v>
          </cell>
          <cell r="M206" t="str">
            <v>336 a</v>
          </cell>
          <cell r="N206" t="str">
            <v/>
          </cell>
          <cell r="O206">
            <v>0.47239999999999999</v>
          </cell>
          <cell r="P206" t="str">
            <v>R</v>
          </cell>
          <cell r="Q206" t="str">
            <v>IVA</v>
          </cell>
          <cell r="R206" t="str">
            <v>A</v>
          </cell>
          <cell r="T206" t="str">
            <v>30-06-025</v>
          </cell>
          <cell r="U206" t="str">
            <v>Jarocin</v>
          </cell>
          <cell r="V206" t="str">
            <v>30-06-025-0010</v>
          </cell>
          <cell r="W206" t="str">
            <v>Potarzyca</v>
          </cell>
          <cell r="X206" t="str">
            <v>8336/1</v>
          </cell>
          <cell r="Y206" t="str">
            <v>KZ1J/00027304/3</v>
          </cell>
          <cell r="Z206">
            <v>1</v>
          </cell>
          <cell r="AA206">
            <v>0</v>
          </cell>
          <cell r="AB206">
            <v>0</v>
          </cell>
          <cell r="AC206">
            <v>1</v>
          </cell>
          <cell r="AD206">
            <v>1.1000000000000001</v>
          </cell>
          <cell r="AE206">
            <v>0.51959999999999995</v>
          </cell>
          <cell r="AG206">
            <v>1.5</v>
          </cell>
          <cell r="AH206">
            <v>0.70860000000000001</v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</row>
        <row r="207">
          <cell r="C207" t="str">
            <v>705.2</v>
          </cell>
          <cell r="D207" t="str">
            <v>705|A|Potarzyca|336 c|R|IIIA|8336/1|0|KZ1J/00027304/3</v>
          </cell>
          <cell r="E207">
            <v>705</v>
          </cell>
          <cell r="F207">
            <v>2</v>
          </cell>
          <cell r="G207" t="str">
            <v>Szymkowiak Maria</v>
          </cell>
          <cell r="H207" t="str">
            <v>ul. Poznańska 7</v>
          </cell>
          <cell r="I207" t="str">
            <v>63-200 Jarocin</v>
          </cell>
          <cell r="J207" t="str">
            <v>Jarocin</v>
          </cell>
          <cell r="K207" t="str">
            <v>10</v>
          </cell>
          <cell r="L207" t="str">
            <v>Potarzyca</v>
          </cell>
          <cell r="M207" t="str">
            <v>336 c</v>
          </cell>
          <cell r="N207" t="str">
            <v/>
          </cell>
          <cell r="O207">
            <v>0.28999999999999998</v>
          </cell>
          <cell r="P207" t="str">
            <v>R</v>
          </cell>
          <cell r="Q207" t="str">
            <v>IIIA</v>
          </cell>
          <cell r="R207" t="str">
            <v>A</v>
          </cell>
          <cell r="T207" t="str">
            <v>30-06-025</v>
          </cell>
          <cell r="U207" t="str">
            <v>Jarocin</v>
          </cell>
          <cell r="V207" t="str">
            <v>30-06-025-0010</v>
          </cell>
          <cell r="W207" t="str">
            <v>Potarzyca</v>
          </cell>
          <cell r="X207" t="str">
            <v>8336/1</v>
          </cell>
          <cell r="Y207" t="str">
            <v>KZ1J/00027304/3</v>
          </cell>
          <cell r="Z207">
            <v>1</v>
          </cell>
          <cell r="AA207">
            <v>0</v>
          </cell>
          <cell r="AB207">
            <v>0</v>
          </cell>
          <cell r="AC207">
            <v>1</v>
          </cell>
          <cell r="AD207">
            <v>1.65</v>
          </cell>
          <cell r="AE207">
            <v>0.47849999999999998</v>
          </cell>
          <cell r="AG207">
            <v>1.75</v>
          </cell>
          <cell r="AH207">
            <v>0.50749999999999995</v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</row>
        <row r="208">
          <cell r="C208" t="str">
            <v>4243.1</v>
          </cell>
          <cell r="D208" t="str">
            <v>4243|A|Potarzyca|329 c|Ł|III|8329/3|0|KZ1J/00027304/3</v>
          </cell>
          <cell r="E208">
            <v>4243</v>
          </cell>
          <cell r="F208">
            <v>1</v>
          </cell>
          <cell r="G208" t="str">
            <v>Trawiński Mariusz</v>
          </cell>
          <cell r="H208" t="str">
            <v>ul. Floriańska 2 c</v>
          </cell>
          <cell r="I208" t="str">
            <v>63-720 Koźmin</v>
          </cell>
          <cell r="J208" t="str">
            <v>Koźmin</v>
          </cell>
          <cell r="K208" t="str">
            <v>10</v>
          </cell>
          <cell r="L208" t="str">
            <v>Potarzyca</v>
          </cell>
          <cell r="M208" t="str">
            <v>329 c</v>
          </cell>
          <cell r="N208" t="str">
            <v/>
          </cell>
          <cell r="O208">
            <v>0.8</v>
          </cell>
          <cell r="P208" t="str">
            <v>Ł</v>
          </cell>
          <cell r="Q208" t="str">
            <v>III</v>
          </cell>
          <cell r="R208" t="str">
            <v>A</v>
          </cell>
          <cell r="S208" t="str">
            <v>kosić 1 - 2 razy w roku</v>
          </cell>
          <cell r="T208" t="str">
            <v>30-06-025</v>
          </cell>
          <cell r="U208" t="str">
            <v>Jarocin</v>
          </cell>
          <cell r="V208" t="str">
            <v>30-06-025-0010</v>
          </cell>
          <cell r="W208" t="str">
            <v>Potarzyca</v>
          </cell>
          <cell r="X208" t="str">
            <v>8329/3</v>
          </cell>
          <cell r="Y208" t="str">
            <v>KZ1J/00027304/3</v>
          </cell>
          <cell r="Z208">
            <v>1</v>
          </cell>
          <cell r="AA208">
            <v>0</v>
          </cell>
          <cell r="AB208">
            <v>0</v>
          </cell>
          <cell r="AC208">
            <v>1</v>
          </cell>
          <cell r="AD208">
            <v>1.25</v>
          </cell>
          <cell r="AE208">
            <v>1</v>
          </cell>
          <cell r="AG208">
            <v>1.75</v>
          </cell>
          <cell r="AH208">
            <v>1.4000000000000001</v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</row>
        <row r="209">
          <cell r="C209" t="str">
            <v>612.1</v>
          </cell>
          <cell r="D209" t="str">
            <v>612|A|Potarzyca|336 c|R|IIIA|8336/1|0|KZ1J/00027304/3</v>
          </cell>
          <cell r="E209">
            <v>612</v>
          </cell>
          <cell r="F209">
            <v>1</v>
          </cell>
          <cell r="G209" t="str">
            <v>Izydorczyk Anna</v>
          </cell>
          <cell r="H209" t="str">
            <v xml:space="preserve">ul. Iwaszkiewicza  10/3 Wilkowyja </v>
          </cell>
          <cell r="I209" t="str">
            <v>63-200 Jarocin</v>
          </cell>
          <cell r="J209" t="str">
            <v>Jarocin</v>
          </cell>
          <cell r="K209" t="str">
            <v>10</v>
          </cell>
          <cell r="L209" t="str">
            <v>Potarzyca</v>
          </cell>
          <cell r="M209" t="str">
            <v>336 c</v>
          </cell>
          <cell r="N209" t="str">
            <v/>
          </cell>
          <cell r="O209">
            <v>0.6</v>
          </cell>
          <cell r="P209" t="str">
            <v>R</v>
          </cell>
          <cell r="Q209" t="str">
            <v>IIIA</v>
          </cell>
          <cell r="R209" t="str">
            <v>A</v>
          </cell>
          <cell r="T209" t="str">
            <v>30-06-025</v>
          </cell>
          <cell r="U209" t="str">
            <v>Jarocin</v>
          </cell>
          <cell r="V209" t="str">
            <v>30-06-025-0010</v>
          </cell>
          <cell r="W209" t="str">
            <v>Potarzyca</v>
          </cell>
          <cell r="X209" t="str">
            <v>8336/1</v>
          </cell>
          <cell r="Y209" t="str">
            <v>KZ1J/00027304/3</v>
          </cell>
          <cell r="Z209">
            <v>1</v>
          </cell>
          <cell r="AA209">
            <v>0</v>
          </cell>
          <cell r="AB209">
            <v>0</v>
          </cell>
          <cell r="AC209">
            <v>1</v>
          </cell>
          <cell r="AD209">
            <v>1.65</v>
          </cell>
          <cell r="AE209">
            <v>0.99</v>
          </cell>
          <cell r="AG209">
            <v>1.75</v>
          </cell>
          <cell r="AH209">
            <v>1.05</v>
          </cell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</row>
        <row r="210">
          <cell r="C210" t="str">
            <v>6135.1</v>
          </cell>
          <cell r="D210" t="str">
            <v>6135|A|Potarzyca|359 f|R|IVA|8359/4|0|KZ1R/00033753/7</v>
          </cell>
          <cell r="E210">
            <v>6135</v>
          </cell>
          <cell r="F210">
            <v>1</v>
          </cell>
          <cell r="G210" t="str">
            <v>Golczak Anna</v>
          </cell>
          <cell r="H210" t="str">
            <v>ul. Estkowskiego</v>
          </cell>
          <cell r="I210" t="str">
            <v>63-200 Jarocin</v>
          </cell>
          <cell r="J210" t="str">
            <v>Jarocin</v>
          </cell>
          <cell r="K210" t="str">
            <v>10</v>
          </cell>
          <cell r="L210" t="str">
            <v>Potarzyca</v>
          </cell>
          <cell r="M210" t="str">
            <v>359 f</v>
          </cell>
          <cell r="N210" t="str">
            <v/>
          </cell>
          <cell r="O210">
            <v>0.47499999999999998</v>
          </cell>
          <cell r="P210" t="str">
            <v>R</v>
          </cell>
          <cell r="Q210" t="str">
            <v>IVA</v>
          </cell>
          <cell r="R210" t="str">
            <v>A</v>
          </cell>
          <cell r="T210" t="str">
            <v>30-12-035</v>
          </cell>
          <cell r="U210" t="str">
            <v>Koźmin</v>
          </cell>
          <cell r="V210" t="str">
            <v>30-12-035-0008</v>
          </cell>
          <cell r="W210" t="str">
            <v>Góreczki</v>
          </cell>
          <cell r="X210" t="str">
            <v>8359/4</v>
          </cell>
          <cell r="Y210" t="str">
            <v>KZ1R/00033753/7</v>
          </cell>
          <cell r="Z210">
            <v>1</v>
          </cell>
          <cell r="AA210">
            <v>0</v>
          </cell>
          <cell r="AB210">
            <v>0</v>
          </cell>
          <cell r="AC210">
            <v>1</v>
          </cell>
          <cell r="AD210">
            <v>1.1000000000000001</v>
          </cell>
          <cell r="AE210">
            <v>0.52249999999999996</v>
          </cell>
          <cell r="AG210">
            <v>1.5</v>
          </cell>
          <cell r="AH210">
            <v>0.71249999999999991</v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</row>
        <row r="211">
          <cell r="C211" t="str">
            <v>6135.2</v>
          </cell>
          <cell r="D211" t="str">
            <v>6135|A|Potarzyca|359 i|R|IIIA|8359/4|0|KZ1R/00033753/7</v>
          </cell>
          <cell r="E211">
            <v>6135</v>
          </cell>
          <cell r="F211">
            <v>2</v>
          </cell>
          <cell r="G211" t="str">
            <v>Golczak Anna</v>
          </cell>
          <cell r="H211" t="str">
            <v>ul. Estkowskiego</v>
          </cell>
          <cell r="I211" t="str">
            <v>63-200 Jarocin</v>
          </cell>
          <cell r="J211" t="str">
            <v>Jarocin</v>
          </cell>
          <cell r="K211" t="str">
            <v>10</v>
          </cell>
          <cell r="L211" t="str">
            <v>Potarzyca</v>
          </cell>
          <cell r="M211" t="str">
            <v>359 i</v>
          </cell>
          <cell r="N211" t="str">
            <v/>
          </cell>
          <cell r="O211">
            <v>0.28999999999999998</v>
          </cell>
          <cell r="P211" t="str">
            <v>R</v>
          </cell>
          <cell r="Q211" t="str">
            <v>IIIA</v>
          </cell>
          <cell r="R211" t="str">
            <v>A</v>
          </cell>
          <cell r="T211" t="str">
            <v>30-12-035</v>
          </cell>
          <cell r="U211" t="str">
            <v>Koźmin</v>
          </cell>
          <cell r="V211" t="str">
            <v>30-12-035-0008</v>
          </cell>
          <cell r="W211" t="str">
            <v>Góreczki</v>
          </cell>
          <cell r="X211" t="str">
            <v>8359/4</v>
          </cell>
          <cell r="Y211" t="str">
            <v>KZ1R/00033753/7</v>
          </cell>
          <cell r="Z211">
            <v>1</v>
          </cell>
          <cell r="AA211">
            <v>0</v>
          </cell>
          <cell r="AB211">
            <v>0</v>
          </cell>
          <cell r="AC211">
            <v>1</v>
          </cell>
          <cell r="AD211">
            <v>1.65</v>
          </cell>
          <cell r="AE211">
            <v>0.47849999999999998</v>
          </cell>
          <cell r="AG211">
            <v>1.75</v>
          </cell>
          <cell r="AH211">
            <v>0.50749999999999995</v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</row>
        <row r="212">
          <cell r="C212" t="str">
            <v>6134.1</v>
          </cell>
          <cell r="D212" t="str">
            <v>6134|A|Potarzyca|359 f|R|IVA|8359/4|0|KZ1R/00033753/7</v>
          </cell>
          <cell r="E212">
            <v>6134</v>
          </cell>
          <cell r="F212">
            <v>1</v>
          </cell>
          <cell r="G212" t="str">
            <v>Golczak Bogdan</v>
          </cell>
          <cell r="H212" t="str">
            <v>ul. Estkowskiego</v>
          </cell>
          <cell r="I212" t="str">
            <v>63-200 Jarocin</v>
          </cell>
          <cell r="J212" t="str">
            <v>Jarocin</v>
          </cell>
          <cell r="K212" t="str">
            <v>10</v>
          </cell>
          <cell r="L212" t="str">
            <v>Potarzyca</v>
          </cell>
          <cell r="M212" t="str">
            <v>359 f</v>
          </cell>
          <cell r="N212" t="str">
            <v/>
          </cell>
          <cell r="O212">
            <v>0.73599999999999999</v>
          </cell>
          <cell r="P212" t="str">
            <v>R</v>
          </cell>
          <cell r="Q212" t="str">
            <v>IVA</v>
          </cell>
          <cell r="R212" t="str">
            <v>A</v>
          </cell>
          <cell r="T212" t="str">
            <v>30-12-035</v>
          </cell>
          <cell r="U212" t="str">
            <v>Koźmin</v>
          </cell>
          <cell r="V212" t="str">
            <v>30-12-035-0008</v>
          </cell>
          <cell r="W212" t="str">
            <v>Góreczki</v>
          </cell>
          <cell r="X212" t="str">
            <v>8359/4</v>
          </cell>
          <cell r="Y212" t="str">
            <v>KZ1R/00033753/7</v>
          </cell>
          <cell r="Z212">
            <v>1</v>
          </cell>
          <cell r="AA212">
            <v>0</v>
          </cell>
          <cell r="AB212">
            <v>0</v>
          </cell>
          <cell r="AC212">
            <v>1</v>
          </cell>
          <cell r="AD212">
            <v>1.1000000000000001</v>
          </cell>
          <cell r="AE212">
            <v>0.80959999999999999</v>
          </cell>
          <cell r="AG212">
            <v>1.5</v>
          </cell>
          <cell r="AH212">
            <v>1.1040000000000001</v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</row>
        <row r="213">
          <cell r="C213" t="str">
            <v>6134.2</v>
          </cell>
          <cell r="D213" t="str">
            <v>6134|A|Potarzyca|359 g|B-R|IVA|8359/3|0|KZ1R/00033753/7</v>
          </cell>
          <cell r="E213">
            <v>6134</v>
          </cell>
          <cell r="F213">
            <v>2</v>
          </cell>
          <cell r="G213" t="str">
            <v>Golczak Bogdan</v>
          </cell>
          <cell r="H213" t="str">
            <v>ul. Estkowskiego</v>
          </cell>
          <cell r="I213" t="str">
            <v>63-200 Jarocin</v>
          </cell>
          <cell r="J213" t="str">
            <v>Jarocin</v>
          </cell>
          <cell r="K213" t="str">
            <v>10</v>
          </cell>
          <cell r="L213" t="str">
            <v>Potarzyca</v>
          </cell>
          <cell r="M213" t="str">
            <v>359 g</v>
          </cell>
          <cell r="N213" t="str">
            <v/>
          </cell>
          <cell r="O213">
            <v>0.17299999999999999</v>
          </cell>
          <cell r="P213" t="str">
            <v>B-R</v>
          </cell>
          <cell r="Q213" t="str">
            <v>IVA</v>
          </cell>
          <cell r="R213" t="str">
            <v>A</v>
          </cell>
          <cell r="T213" t="str">
            <v>30-12-035</v>
          </cell>
          <cell r="U213" t="str">
            <v>Koźmin</v>
          </cell>
          <cell r="V213" t="str">
            <v>30-12-035-0008</v>
          </cell>
          <cell r="W213" t="str">
            <v>Góreczki</v>
          </cell>
          <cell r="X213" t="str">
            <v>8359/3</v>
          </cell>
          <cell r="Y213" t="str">
            <v>KZ1R/00033753/7</v>
          </cell>
          <cell r="Z213">
            <v>1</v>
          </cell>
          <cell r="AA213">
            <v>0</v>
          </cell>
          <cell r="AB213">
            <v>0</v>
          </cell>
          <cell r="AC213">
            <v>1</v>
          </cell>
          <cell r="AD213">
            <v>1.1000000000000001</v>
          </cell>
          <cell r="AE213">
            <v>0.1903</v>
          </cell>
          <cell r="AG213">
            <v>1.5</v>
          </cell>
          <cell r="AH213">
            <v>0.25949999999999995</v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</row>
        <row r="214">
          <cell r="C214" t="str">
            <v>5643.1</v>
          </cell>
          <cell r="D214" t="str">
            <v>5643|A|Boguszyn|290 i|Ł|IV|9290/2|0|PO1D/00040643/3</v>
          </cell>
          <cell r="E214">
            <v>5643</v>
          </cell>
          <cell r="F214">
            <v>1</v>
          </cell>
          <cell r="G214" t="str">
            <v>Krzynowek Jakub</v>
          </cell>
          <cell r="H214" t="str">
            <v>Golina ul. Zakrzewska 11</v>
          </cell>
          <cell r="I214" t="str">
            <v>63-200 Jarocin</v>
          </cell>
          <cell r="J214" t="str">
            <v>Jarocin</v>
          </cell>
          <cell r="K214" t="str">
            <v>16</v>
          </cell>
          <cell r="L214" t="str">
            <v>Boguszyn</v>
          </cell>
          <cell r="M214" t="str">
            <v>290 i</v>
          </cell>
          <cell r="N214" t="str">
            <v/>
          </cell>
          <cell r="O214">
            <v>1.33</v>
          </cell>
          <cell r="P214" t="str">
            <v>Ł</v>
          </cell>
          <cell r="Q214" t="str">
            <v>IV</v>
          </cell>
          <cell r="R214" t="str">
            <v>A</v>
          </cell>
          <cell r="T214" t="str">
            <v>30-25-032</v>
          </cell>
          <cell r="U214" t="str">
            <v>N.Miasto</v>
          </cell>
          <cell r="V214" t="str">
            <v>30-25-032-0009</v>
          </cell>
          <cell r="W214" t="str">
            <v>Komorze</v>
          </cell>
          <cell r="X214" t="str">
            <v>9290/2</v>
          </cell>
          <cell r="Y214" t="str">
            <v>PO1D/00040643/3</v>
          </cell>
          <cell r="Z214">
            <v>2</v>
          </cell>
          <cell r="AA214">
            <v>0</v>
          </cell>
          <cell r="AB214">
            <v>0</v>
          </cell>
          <cell r="AC214">
            <v>1</v>
          </cell>
          <cell r="AD214">
            <v>0.75</v>
          </cell>
          <cell r="AE214">
            <v>0.99750000000000005</v>
          </cell>
          <cell r="AG214">
            <v>1.5</v>
          </cell>
          <cell r="AH214">
            <v>1.9950000000000001</v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</row>
        <row r="215">
          <cell r="C215" t="str">
            <v>4564.1</v>
          </cell>
          <cell r="D215" t="str">
            <v>4564|A|Czeszewo|166 a|R|VI|608/2|0|PO1F/00031430/3</v>
          </cell>
          <cell r="E215">
            <v>4564</v>
          </cell>
          <cell r="F215">
            <v>1</v>
          </cell>
          <cell r="G215" t="str">
            <v>Filipiak Krzysztof</v>
          </cell>
          <cell r="H215" t="str">
            <v>Sarnice 1</v>
          </cell>
          <cell r="I215" t="str">
            <v>62-320 Miłosław</v>
          </cell>
          <cell r="J215" t="str">
            <v>Miłosław</v>
          </cell>
          <cell r="K215" t="str">
            <v>02</v>
          </cell>
          <cell r="L215" t="str">
            <v>Czeszewo</v>
          </cell>
          <cell r="M215" t="str">
            <v>166 a</v>
          </cell>
          <cell r="N215" t="str">
            <v/>
          </cell>
          <cell r="O215">
            <v>7.6999999999999999E-2</v>
          </cell>
          <cell r="P215" t="str">
            <v>R</v>
          </cell>
          <cell r="Q215" t="str">
            <v>VI</v>
          </cell>
          <cell r="R215" t="str">
            <v>A</v>
          </cell>
          <cell r="T215" t="str">
            <v>30-30-025</v>
          </cell>
          <cell r="U215" t="str">
            <v>Miłosław</v>
          </cell>
          <cell r="V215" t="str">
            <v>30-30-025-0006</v>
          </cell>
          <cell r="W215" t="str">
            <v>Czeszewo</v>
          </cell>
          <cell r="X215" t="str">
            <v>608/2</v>
          </cell>
          <cell r="Y215" t="str">
            <v>PO1F/00031430/3</v>
          </cell>
          <cell r="Z215">
            <v>8</v>
          </cell>
          <cell r="AA215">
            <v>0</v>
          </cell>
          <cell r="AB215">
            <v>0</v>
          </cell>
          <cell r="AC215">
            <v>1</v>
          </cell>
          <cell r="AD215">
            <v>0.2</v>
          </cell>
          <cell r="AE215">
            <v>1.54E-2</v>
          </cell>
          <cell r="AG215">
            <v>1</v>
          </cell>
          <cell r="AH215">
            <v>0.1071</v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</row>
        <row r="216">
          <cell r="C216" t="str">
            <v>4564.2</v>
          </cell>
          <cell r="D216" t="str">
            <v>4564|A|Sarnice|39 j|R|IVA|147|0|PO1F/00031425/5</v>
          </cell>
          <cell r="E216">
            <v>4564</v>
          </cell>
          <cell r="F216">
            <v>2</v>
          </cell>
          <cell r="G216" t="str">
            <v>Filipiak Krzysztof</v>
          </cell>
          <cell r="H216" t="str">
            <v>Sarnice 1</v>
          </cell>
          <cell r="I216" t="str">
            <v>62-320 Miłosław</v>
          </cell>
          <cell r="J216" t="str">
            <v>Miłosław</v>
          </cell>
          <cell r="K216" t="str">
            <v>04</v>
          </cell>
          <cell r="L216" t="str">
            <v>Sarnice</v>
          </cell>
          <cell r="M216" t="str">
            <v>39 j</v>
          </cell>
          <cell r="N216" t="str">
            <v/>
          </cell>
          <cell r="O216">
            <v>0.15</v>
          </cell>
          <cell r="P216" t="str">
            <v>R</v>
          </cell>
          <cell r="Q216" t="str">
            <v>IVA</v>
          </cell>
          <cell r="R216" t="str">
            <v>A</v>
          </cell>
          <cell r="T216" t="str">
            <v>30-30-025</v>
          </cell>
          <cell r="U216" t="str">
            <v>Miłosław</v>
          </cell>
          <cell r="V216" t="str">
            <v>30-30-025-0009</v>
          </cell>
          <cell r="W216" t="str">
            <v>Kozubiec</v>
          </cell>
          <cell r="X216" t="str">
            <v>147</v>
          </cell>
          <cell r="Y216" t="str">
            <v>PO1F/00031425/5</v>
          </cell>
          <cell r="Z216">
            <v>2</v>
          </cell>
          <cell r="AA216">
            <v>0</v>
          </cell>
          <cell r="AB216">
            <v>0</v>
          </cell>
          <cell r="AC216">
            <v>1</v>
          </cell>
          <cell r="AD216">
            <v>1.1000000000000001</v>
          </cell>
          <cell r="AE216">
            <v>0.16500000000000001</v>
          </cell>
          <cell r="AG216">
            <v>1.5</v>
          </cell>
          <cell r="AH216">
            <v>0.22499999999999998</v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</row>
        <row r="217">
          <cell r="C217" t="str">
            <v>4564.3</v>
          </cell>
          <cell r="D217" t="str">
            <v>4564|A|Sarnice|39 k|R|IVB|147|0|PO1F/00031425/5</v>
          </cell>
          <cell r="E217">
            <v>4564</v>
          </cell>
          <cell r="F217">
            <v>3</v>
          </cell>
          <cell r="G217" t="str">
            <v>Filipiak Krzysztof</v>
          </cell>
          <cell r="H217" t="str">
            <v>Sarnice 1</v>
          </cell>
          <cell r="I217" t="str">
            <v>62-320 Miłosław</v>
          </cell>
          <cell r="J217" t="str">
            <v>Miłosław</v>
          </cell>
          <cell r="K217" t="str">
            <v>04</v>
          </cell>
          <cell r="L217" t="str">
            <v>Sarnice</v>
          </cell>
          <cell r="M217" t="str">
            <v>39 k</v>
          </cell>
          <cell r="N217" t="str">
            <v/>
          </cell>
          <cell r="O217">
            <v>0.22</v>
          </cell>
          <cell r="P217" t="str">
            <v>R</v>
          </cell>
          <cell r="Q217" t="str">
            <v>IVB</v>
          </cell>
          <cell r="R217" t="str">
            <v>A</v>
          </cell>
          <cell r="T217" t="str">
            <v>30-30-025</v>
          </cell>
          <cell r="U217" t="str">
            <v>Miłosław</v>
          </cell>
          <cell r="V217" t="str">
            <v>30-30-025-0009</v>
          </cell>
          <cell r="W217" t="str">
            <v>Kozubiec</v>
          </cell>
          <cell r="X217" t="str">
            <v>147</v>
          </cell>
          <cell r="Y217" t="str">
            <v>PO1F/00031425/5</v>
          </cell>
          <cell r="Z217">
            <v>2</v>
          </cell>
          <cell r="AA217">
            <v>0</v>
          </cell>
          <cell r="AB217">
            <v>0</v>
          </cell>
          <cell r="AC217">
            <v>1</v>
          </cell>
          <cell r="AD217">
            <v>0.8</v>
          </cell>
          <cell r="AE217">
            <v>0.17599999999999999</v>
          </cell>
          <cell r="AG217">
            <v>1.5</v>
          </cell>
          <cell r="AH217">
            <v>0.33</v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</row>
        <row r="218">
          <cell r="C218" t="str">
            <v>4564.4</v>
          </cell>
          <cell r="D218" t="str">
            <v>4564|A|Sarnice|39 l|R|V|147|0|PO1F/00031425/5</v>
          </cell>
          <cell r="E218">
            <v>4564</v>
          </cell>
          <cell r="F218">
            <v>4</v>
          </cell>
          <cell r="G218" t="str">
            <v>Filipiak Krzysztof</v>
          </cell>
          <cell r="H218" t="str">
            <v>Sarnice 1</v>
          </cell>
          <cell r="I218" t="str">
            <v>62-320 Miłosław</v>
          </cell>
          <cell r="J218" t="str">
            <v>Miłosław</v>
          </cell>
          <cell r="K218" t="str">
            <v>04</v>
          </cell>
          <cell r="L218" t="str">
            <v>Sarnice</v>
          </cell>
          <cell r="M218" t="str">
            <v>39 l</v>
          </cell>
          <cell r="N218" t="str">
            <v/>
          </cell>
          <cell r="O218">
            <v>0.22</v>
          </cell>
          <cell r="P218" t="str">
            <v>R</v>
          </cell>
          <cell r="Q218" t="str">
            <v>V</v>
          </cell>
          <cell r="R218" t="str">
            <v>A</v>
          </cell>
          <cell r="T218" t="str">
            <v>30-30-025</v>
          </cell>
          <cell r="U218" t="str">
            <v>Miłosław</v>
          </cell>
          <cell r="V218" t="str">
            <v>30-30-025-0009</v>
          </cell>
          <cell r="W218" t="str">
            <v>Kozubiec</v>
          </cell>
          <cell r="X218" t="str">
            <v>147</v>
          </cell>
          <cell r="Y218" t="str">
            <v>PO1F/00031425/5</v>
          </cell>
          <cell r="Z218">
            <v>2</v>
          </cell>
          <cell r="AA218">
            <v>0</v>
          </cell>
          <cell r="AB218">
            <v>0</v>
          </cell>
          <cell r="AC218">
            <v>1</v>
          </cell>
          <cell r="AD218">
            <v>0.35</v>
          </cell>
          <cell r="AE218">
            <v>7.6999999999999999E-2</v>
          </cell>
          <cell r="AG218">
            <v>1.25</v>
          </cell>
          <cell r="AH218">
            <v>0.27500000000000002</v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</row>
        <row r="219">
          <cell r="C219" t="str">
            <v>1042.1</v>
          </cell>
          <cell r="D219" t="str">
            <v>1042|A|Murzynówko|56A a|R|IVB|265|0|PO1F/00031424/8</v>
          </cell>
          <cell r="E219">
            <v>1042</v>
          </cell>
          <cell r="F219">
            <v>1</v>
          </cell>
          <cell r="G219" t="str">
            <v>Małecki Antoni</v>
          </cell>
          <cell r="H219" t="str">
            <v>Białepiątkowo 35</v>
          </cell>
          <cell r="I219" t="str">
            <v>62-320 Miłosław</v>
          </cell>
          <cell r="J219" t="str">
            <v>Miłosław</v>
          </cell>
          <cell r="K219" t="str">
            <v>20</v>
          </cell>
          <cell r="L219" t="str">
            <v>Murzynówko</v>
          </cell>
          <cell r="M219" t="str">
            <v>56A a</v>
          </cell>
          <cell r="N219" t="str">
            <v/>
          </cell>
          <cell r="O219">
            <v>1.0900000000000001</v>
          </cell>
          <cell r="P219" t="str">
            <v>R</v>
          </cell>
          <cell r="Q219" t="str">
            <v>IVB</v>
          </cell>
          <cell r="R219" t="str">
            <v>A</v>
          </cell>
          <cell r="T219" t="str">
            <v>30-30-025</v>
          </cell>
          <cell r="U219" t="str">
            <v>Miłosław</v>
          </cell>
          <cell r="V219" t="str">
            <v>30-30-025-0003</v>
          </cell>
          <cell r="W219" t="str">
            <v>Bugaj</v>
          </cell>
          <cell r="X219" t="str">
            <v>265</v>
          </cell>
          <cell r="Y219" t="str">
            <v>PO1F/00031424/8</v>
          </cell>
          <cell r="Z219">
            <v>5</v>
          </cell>
          <cell r="AA219">
            <v>0</v>
          </cell>
          <cell r="AB219">
            <v>0</v>
          </cell>
          <cell r="AC219">
            <v>1</v>
          </cell>
          <cell r="AD219">
            <v>0.8</v>
          </cell>
          <cell r="AE219">
            <v>0.872</v>
          </cell>
          <cell r="AG219">
            <v>1.5</v>
          </cell>
          <cell r="AH219">
            <v>1.6350000000000002</v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</row>
        <row r="220">
          <cell r="C220" t="str">
            <v>1042.2</v>
          </cell>
          <cell r="D220" t="str">
            <v>1042|A|Murzynówko|56A b|R|V|265|0|PO1F/00031424/8</v>
          </cell>
          <cell r="E220">
            <v>1042</v>
          </cell>
          <cell r="F220">
            <v>2</v>
          </cell>
          <cell r="G220" t="str">
            <v>Małecki Antoni</v>
          </cell>
          <cell r="H220" t="str">
            <v>Białepiątkowo 35</v>
          </cell>
          <cell r="I220" t="str">
            <v>62-320 Miłosław</v>
          </cell>
          <cell r="J220" t="str">
            <v>Miłosław</v>
          </cell>
          <cell r="K220" t="str">
            <v>20</v>
          </cell>
          <cell r="L220" t="str">
            <v>Murzynówko</v>
          </cell>
          <cell r="M220" t="str">
            <v>56A b</v>
          </cell>
          <cell r="N220" t="str">
            <v/>
          </cell>
          <cell r="O220">
            <v>0.91</v>
          </cell>
          <cell r="P220" t="str">
            <v>R</v>
          </cell>
          <cell r="Q220" t="str">
            <v>V</v>
          </cell>
          <cell r="R220" t="str">
            <v>A</v>
          </cell>
          <cell r="T220" t="str">
            <v>30-30-025</v>
          </cell>
          <cell r="U220" t="str">
            <v>Miłosław</v>
          </cell>
          <cell r="V220" t="str">
            <v>30-30-025-0003</v>
          </cell>
          <cell r="W220" t="str">
            <v>Bugaj</v>
          </cell>
          <cell r="X220" t="str">
            <v>265</v>
          </cell>
          <cell r="Y220" t="str">
            <v>PO1F/00031424/8</v>
          </cell>
          <cell r="Z220">
            <v>5</v>
          </cell>
          <cell r="AA220">
            <v>0</v>
          </cell>
          <cell r="AB220">
            <v>0</v>
          </cell>
          <cell r="AC220">
            <v>1</v>
          </cell>
          <cell r="AD220">
            <v>0.35</v>
          </cell>
          <cell r="AE220">
            <v>0.31850000000000001</v>
          </cell>
          <cell r="AG220">
            <v>1.25</v>
          </cell>
          <cell r="AH220">
            <v>1.1375</v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</row>
        <row r="221">
          <cell r="C221" t="str">
            <v>581!.1</v>
          </cell>
          <cell r="D221" t="str">
            <v>6050|A|Boguszyn|320A a|R|IVB|9320/7|0|PO1M/00002003/6</v>
          </cell>
          <cell r="E221">
            <v>6050</v>
          </cell>
          <cell r="F221">
            <v>1</v>
          </cell>
          <cell r="G221" t="str">
            <v>Bartnicka Irena</v>
          </cell>
          <cell r="H221" t="str">
            <v>Świączyń 6</v>
          </cell>
          <cell r="I221" t="str">
            <v>63-130 Książ</v>
          </cell>
          <cell r="J221" t="str">
            <v>Książ</v>
          </cell>
          <cell r="K221" t="str">
            <v>16</v>
          </cell>
          <cell r="L221" t="str">
            <v>Boguszyn</v>
          </cell>
          <cell r="M221" t="str">
            <v>320A a</v>
          </cell>
          <cell r="N221" t="str">
            <v/>
          </cell>
          <cell r="O221">
            <v>4.8000000000000001E-2</v>
          </cell>
          <cell r="P221" t="str">
            <v>R</v>
          </cell>
          <cell r="Q221" t="str">
            <v>IVB</v>
          </cell>
          <cell r="R221" t="str">
            <v>A</v>
          </cell>
          <cell r="T221" t="str">
            <v>30-26-035</v>
          </cell>
          <cell r="U221" t="str">
            <v>Książ</v>
          </cell>
          <cell r="V221" t="str">
            <v>30-26-035-0014</v>
          </cell>
          <cell r="W221" t="str">
            <v>Świączyń</v>
          </cell>
          <cell r="X221" t="str">
            <v>9320/7</v>
          </cell>
          <cell r="Y221" t="str">
            <v>PO1M/00002003/6</v>
          </cell>
          <cell r="Z221">
            <v>4</v>
          </cell>
          <cell r="AA221">
            <v>0</v>
          </cell>
          <cell r="AB221">
            <v>0</v>
          </cell>
          <cell r="AC221">
            <v>1</v>
          </cell>
          <cell r="AD221">
            <v>0.8</v>
          </cell>
          <cell r="AE221">
            <v>3.8399999999999997E-2</v>
          </cell>
          <cell r="AG221">
            <v>1.5</v>
          </cell>
          <cell r="AH221">
            <v>7.2000000000000008E-2</v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</row>
        <row r="222">
          <cell r="C222" t="str">
            <v>581!.2</v>
          </cell>
          <cell r="D222" t="str">
            <v>6050|A|Boguszyn|320A b|R|IVA|9320/7|0|PO1M/00002003/6</v>
          </cell>
          <cell r="E222">
            <v>6050</v>
          </cell>
          <cell r="F222">
            <v>2</v>
          </cell>
          <cell r="G222" t="str">
            <v>Bartnicka Irena</v>
          </cell>
          <cell r="H222" t="str">
            <v>Świączyń 6</v>
          </cell>
          <cell r="I222" t="str">
            <v>63-130 Książ</v>
          </cell>
          <cell r="J222" t="str">
            <v>Książ</v>
          </cell>
          <cell r="K222" t="str">
            <v>16</v>
          </cell>
          <cell r="L222" t="str">
            <v>Boguszyn</v>
          </cell>
          <cell r="M222" t="str">
            <v>320A b</v>
          </cell>
          <cell r="N222" t="str">
            <v/>
          </cell>
          <cell r="O222">
            <v>0.87</v>
          </cell>
          <cell r="P222" t="str">
            <v>R</v>
          </cell>
          <cell r="Q222" t="str">
            <v>IVA</v>
          </cell>
          <cell r="R222" t="str">
            <v>A</v>
          </cell>
          <cell r="T222" t="str">
            <v>30-26-035</v>
          </cell>
          <cell r="U222" t="str">
            <v>Książ</v>
          </cell>
          <cell r="V222" t="str">
            <v>30-26-035-0014</v>
          </cell>
          <cell r="W222" t="str">
            <v>Świączyń</v>
          </cell>
          <cell r="X222" t="str">
            <v>9320/7</v>
          </cell>
          <cell r="Y222" t="str">
            <v>PO1M/00002003/6</v>
          </cell>
          <cell r="Z222">
            <v>4</v>
          </cell>
          <cell r="AA222">
            <v>0</v>
          </cell>
          <cell r="AB222">
            <v>0</v>
          </cell>
          <cell r="AC222">
            <v>1</v>
          </cell>
          <cell r="AD222">
            <v>1.1000000000000001</v>
          </cell>
          <cell r="AE222">
            <v>0.95699999999999996</v>
          </cell>
          <cell r="AG222">
            <v>1.5</v>
          </cell>
          <cell r="AH222">
            <v>1.3049999999999999</v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</row>
        <row r="223">
          <cell r="C223" t="str">
            <v>581!.3</v>
          </cell>
          <cell r="D223" t="str">
            <v>6050|A|Boguszyn|320A c|R|VI|9320/7|0|PO1M/00002003/6</v>
          </cell>
          <cell r="E223">
            <v>6050</v>
          </cell>
          <cell r="F223">
            <v>3</v>
          </cell>
          <cell r="G223" t="str">
            <v>Bartnicka Irena</v>
          </cell>
          <cell r="H223" t="str">
            <v>Świączyń 6</v>
          </cell>
          <cell r="I223" t="str">
            <v>63-130 Książ</v>
          </cell>
          <cell r="J223" t="str">
            <v>Książ</v>
          </cell>
          <cell r="K223" t="str">
            <v>16</v>
          </cell>
          <cell r="L223" t="str">
            <v>Boguszyn</v>
          </cell>
          <cell r="M223" t="str">
            <v>320A c</v>
          </cell>
          <cell r="N223" t="str">
            <v/>
          </cell>
          <cell r="O223">
            <v>0.44090000000000001</v>
          </cell>
          <cell r="P223" t="str">
            <v>R</v>
          </cell>
          <cell r="Q223" t="str">
            <v>VI</v>
          </cell>
          <cell r="R223" t="str">
            <v>A</v>
          </cell>
          <cell r="T223" t="str">
            <v>30-26-035</v>
          </cell>
          <cell r="U223" t="str">
            <v>Książ</v>
          </cell>
          <cell r="V223" t="str">
            <v>30-26-035-0014</v>
          </cell>
          <cell r="W223" t="str">
            <v>Świączyń</v>
          </cell>
          <cell r="X223" t="str">
            <v>9320/7</v>
          </cell>
          <cell r="Y223" t="str">
            <v>PO1M/00002003/6</v>
          </cell>
          <cell r="Z223">
            <v>4</v>
          </cell>
          <cell r="AA223">
            <v>0</v>
          </cell>
          <cell r="AB223">
            <v>0</v>
          </cell>
          <cell r="AC223">
            <v>1</v>
          </cell>
          <cell r="AD223">
            <v>0.2</v>
          </cell>
          <cell r="AE223">
            <v>8.8200000000000001E-2</v>
          </cell>
          <cell r="AG223">
            <v>1</v>
          </cell>
          <cell r="AH223">
            <v>0.44090000000000001</v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</row>
        <row r="224">
          <cell r="C224" t="str">
            <v>2291.1</v>
          </cell>
          <cell r="D224" t="str">
            <v>2291|A|Tumidaj|138 f|R|IVA|174/2|0|KZ1J/00002647/8</v>
          </cell>
          <cell r="E224">
            <v>2291</v>
          </cell>
          <cell r="F224">
            <v>1</v>
          </cell>
          <cell r="G224" t="str">
            <v>Tyc Janina</v>
          </cell>
          <cell r="H224" t="str">
            <v>Prusy 54</v>
          </cell>
          <cell r="I224" t="str">
            <v>63-230 Witaszyce</v>
          </cell>
          <cell r="J224" t="str">
            <v>Jarocin</v>
          </cell>
          <cell r="K224" t="str">
            <v>14</v>
          </cell>
          <cell r="L224" t="str">
            <v>Tumidaj</v>
          </cell>
          <cell r="M224" t="str">
            <v>138 f</v>
          </cell>
          <cell r="N224" t="str">
            <v/>
          </cell>
          <cell r="O224">
            <v>0.02</v>
          </cell>
          <cell r="P224" t="str">
            <v>R</v>
          </cell>
          <cell r="Q224" t="str">
            <v>IVA</v>
          </cell>
          <cell r="R224" t="str">
            <v>A</v>
          </cell>
          <cell r="T224" t="str">
            <v>30-06-025</v>
          </cell>
          <cell r="U224" t="str">
            <v>Jarocin</v>
          </cell>
          <cell r="V224" t="str">
            <v>30-06-025-0011</v>
          </cell>
          <cell r="W224" t="str">
            <v>Prusy</v>
          </cell>
          <cell r="X224" t="str">
            <v>174/2</v>
          </cell>
          <cell r="Y224" t="str">
            <v>KZ1J/00002647/8</v>
          </cell>
          <cell r="Z224">
            <v>1</v>
          </cell>
          <cell r="AA224">
            <v>0</v>
          </cell>
          <cell r="AB224">
            <v>0</v>
          </cell>
          <cell r="AC224">
            <v>1</v>
          </cell>
          <cell r="AD224">
            <v>1.1000000000000001</v>
          </cell>
          <cell r="AE224">
            <v>2.1999999999999999E-2</v>
          </cell>
          <cell r="AG224">
            <v>1.5</v>
          </cell>
          <cell r="AH224">
            <v>0.03</v>
          </cell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</row>
        <row r="225">
          <cell r="C225" t="str">
            <v>2291.2</v>
          </cell>
          <cell r="D225" t="str">
            <v>2291|A|Tumidaj|138 g|R|IIIA|174/2|0|KZ1J/00002647/8</v>
          </cell>
          <cell r="E225">
            <v>2291</v>
          </cell>
          <cell r="F225">
            <v>2</v>
          </cell>
          <cell r="G225" t="str">
            <v>Tyc Janina</v>
          </cell>
          <cell r="H225" t="str">
            <v>Prusy 54</v>
          </cell>
          <cell r="I225" t="str">
            <v>63-230 Witaszyce</v>
          </cell>
          <cell r="J225" t="str">
            <v>Jarocin</v>
          </cell>
          <cell r="K225" t="str">
            <v>14</v>
          </cell>
          <cell r="L225" t="str">
            <v>Tumidaj</v>
          </cell>
          <cell r="M225" t="str">
            <v>138 g</v>
          </cell>
          <cell r="N225" t="str">
            <v/>
          </cell>
          <cell r="O225">
            <v>0.51700000000000002</v>
          </cell>
          <cell r="P225" t="str">
            <v>R</v>
          </cell>
          <cell r="Q225" t="str">
            <v>IIIA</v>
          </cell>
          <cell r="R225" t="str">
            <v>A</v>
          </cell>
          <cell r="T225" t="str">
            <v>30-06-025</v>
          </cell>
          <cell r="U225" t="str">
            <v>Jarocin</v>
          </cell>
          <cell r="V225" t="str">
            <v>30-06-025-0011</v>
          </cell>
          <cell r="W225" t="str">
            <v>Prusy</v>
          </cell>
          <cell r="X225" t="str">
            <v>174/2</v>
          </cell>
          <cell r="Y225" t="str">
            <v>KZ1J/00002647/8</v>
          </cell>
          <cell r="Z225">
            <v>1</v>
          </cell>
          <cell r="AA225">
            <v>0</v>
          </cell>
          <cell r="AB225">
            <v>0</v>
          </cell>
          <cell r="AC225">
            <v>1</v>
          </cell>
          <cell r="AD225">
            <v>1.65</v>
          </cell>
          <cell r="AE225">
            <v>0.85309999999999997</v>
          </cell>
          <cell r="AG225">
            <v>1.75</v>
          </cell>
          <cell r="AH225">
            <v>0.90475000000000005</v>
          </cell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</row>
        <row r="226">
          <cell r="C226" t="str">
            <v>1415.1</v>
          </cell>
          <cell r="D226" t="str">
            <v>1415|D|Potarzyca|364 g|R|IVB|8364/4|5,2|KZ1J/00029924/9</v>
          </cell>
          <cell r="E226">
            <v>1415</v>
          </cell>
          <cell r="F226">
            <v>1</v>
          </cell>
          <cell r="G226" t="str">
            <v>Adamkiewicz Mirosław</v>
          </cell>
          <cell r="H226" t="str">
            <v>Strzyżewko 34</v>
          </cell>
          <cell r="I226" t="str">
            <v>63-207 Rusko</v>
          </cell>
          <cell r="J226" t="str">
            <v>Jaraczewo</v>
          </cell>
          <cell r="K226" t="str">
            <v>10</v>
          </cell>
          <cell r="L226" t="str">
            <v>Potarzyca</v>
          </cell>
          <cell r="M226" t="str">
            <v>364 g</v>
          </cell>
          <cell r="N226" t="str">
            <v/>
          </cell>
          <cell r="O226">
            <v>0.32</v>
          </cell>
          <cell r="P226" t="str">
            <v>R</v>
          </cell>
          <cell r="Q226" t="str">
            <v>IVB</v>
          </cell>
          <cell r="R226" t="str">
            <v>D</v>
          </cell>
          <cell r="T226" t="str">
            <v>30-06-015</v>
          </cell>
          <cell r="U226" t="str">
            <v>Jaraczewo</v>
          </cell>
          <cell r="V226" t="str">
            <v>30-06-015-0003</v>
          </cell>
          <cell r="W226" t="str">
            <v>Cerekwica</v>
          </cell>
          <cell r="X226" t="str">
            <v>8364/4</v>
          </cell>
          <cell r="Y226" t="str">
            <v>KZ1J/00029924/9</v>
          </cell>
          <cell r="Z226">
            <v>2</v>
          </cell>
          <cell r="AA226">
            <v>5.2</v>
          </cell>
          <cell r="AB226">
            <v>1.66</v>
          </cell>
          <cell r="AC226">
            <v>1</v>
          </cell>
          <cell r="AD226">
            <v>0.8</v>
          </cell>
          <cell r="AE226">
            <v>0.25600000000000001</v>
          </cell>
          <cell r="AG226" t="str">
            <v/>
          </cell>
          <cell r="AH226" t="str">
            <v/>
          </cell>
          <cell r="AI226" t="str">
            <v>ZS.2217.1.205.2019</v>
          </cell>
          <cell r="AJ226" t="str">
            <v>02-08-2019</v>
          </cell>
          <cell r="AK226" t="str">
            <v>26-08-2019</v>
          </cell>
          <cell r="AL226" t="str">
            <v>gospodarki rolnej</v>
          </cell>
        </row>
        <row r="227">
          <cell r="C227" t="str">
            <v>5153.1</v>
          </cell>
          <cell r="D227" t="str">
            <v>5153|D|Czeszewo|175 i|Ł|IV|7175/2|10|KZ1J/00029735/7</v>
          </cell>
          <cell r="E227">
            <v>5153</v>
          </cell>
          <cell r="F227">
            <v>1</v>
          </cell>
          <cell r="G227" t="str">
            <v>Bartkowiak Elżbieta</v>
          </cell>
          <cell r="H227" t="str">
            <v>Bieździadów 60</v>
          </cell>
          <cell r="I227" t="str">
            <v>63-210 Żerków</v>
          </cell>
          <cell r="J227" t="str">
            <v>Żerków</v>
          </cell>
          <cell r="K227" t="str">
            <v>02</v>
          </cell>
          <cell r="L227" t="str">
            <v>Czeszewo</v>
          </cell>
          <cell r="M227" t="str">
            <v>175 i</v>
          </cell>
          <cell r="N227" t="str">
            <v/>
          </cell>
          <cell r="O227">
            <v>2.4340000000000002</v>
          </cell>
          <cell r="P227" t="str">
            <v>Ł</v>
          </cell>
          <cell r="Q227" t="str">
            <v>IV</v>
          </cell>
          <cell r="R227" t="str">
            <v>D</v>
          </cell>
          <cell r="T227" t="str">
            <v>30-06-045</v>
          </cell>
          <cell r="U227" t="str">
            <v>Żerków</v>
          </cell>
          <cell r="V227" t="str">
            <v>30-06-045-0017</v>
          </cell>
          <cell r="W227" t="str">
            <v>Śmiełów</v>
          </cell>
          <cell r="X227" t="str">
            <v>7175/2</v>
          </cell>
          <cell r="Y227" t="str">
            <v>KZ1J/00029735/7</v>
          </cell>
          <cell r="Z227">
            <v>1</v>
          </cell>
          <cell r="AA227">
            <v>10</v>
          </cell>
          <cell r="AB227">
            <v>24.34</v>
          </cell>
          <cell r="AC227">
            <v>1</v>
          </cell>
          <cell r="AD227">
            <v>0.75</v>
          </cell>
          <cell r="AE227">
            <v>1.8254999999999999</v>
          </cell>
          <cell r="AG227" t="str">
            <v/>
          </cell>
          <cell r="AH227" t="str">
            <v/>
          </cell>
          <cell r="AI227" t="str">
            <v>ZS.2217.1.205.2019</v>
          </cell>
          <cell r="AJ227" t="str">
            <v>02-08-2019</v>
          </cell>
          <cell r="AK227" t="str">
            <v>26-08-2019</v>
          </cell>
          <cell r="AL227" t="str">
            <v>gospodarki rolnej</v>
          </cell>
        </row>
        <row r="228">
          <cell r="C228" t="str">
            <v>5153.2</v>
          </cell>
          <cell r="D228" t="str">
            <v>5153|D|Czeszewo|198 c|Ł|IV|7198|12,5|PO1D/00035145/4</v>
          </cell>
          <cell r="E228">
            <v>5153</v>
          </cell>
          <cell r="F228">
            <v>2</v>
          </cell>
          <cell r="G228" t="str">
            <v>Bartkowiak Elżbieta</v>
          </cell>
          <cell r="H228" t="str">
            <v>Bieździadów 60</v>
          </cell>
          <cell r="I228" t="str">
            <v>63-210 Żerków</v>
          </cell>
          <cell r="J228" t="str">
            <v>Żerków</v>
          </cell>
          <cell r="K228" t="str">
            <v>02</v>
          </cell>
          <cell r="L228" t="str">
            <v>Czeszewo</v>
          </cell>
          <cell r="M228" t="str">
            <v>198 c</v>
          </cell>
          <cell r="N228" t="str">
            <v/>
          </cell>
          <cell r="O228">
            <v>4.7300000000000004</v>
          </cell>
          <cell r="P228" t="str">
            <v>Ł</v>
          </cell>
          <cell r="Q228" t="str">
            <v>IV</v>
          </cell>
          <cell r="R228" t="str">
            <v>D</v>
          </cell>
          <cell r="S228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fitocenozami zespołu Galietum boralis, natomiast siedliska zdegenerowane w wyniku dominacji traw ogólnołąkowych (Festuca rubra, Dactylis glomerata, Phleum pratense) powinny być wykaszane regularnie. Regularne koszenie całych płatów. Wszystkie działania ochronne wykonywać w ścisłej konsultacji z Nadleśnictwem.</v>
          </cell>
          <cell r="T228" t="str">
            <v>30-25-032</v>
          </cell>
          <cell r="U228" t="str">
            <v>N.Miasto</v>
          </cell>
          <cell r="V228" t="str">
            <v>30-25-032-0007</v>
          </cell>
          <cell r="W228" t="str">
            <v>Dębno</v>
          </cell>
          <cell r="X228" t="str">
            <v>7198</v>
          </cell>
          <cell r="Y228" t="str">
            <v>PO1D/00035145/4</v>
          </cell>
          <cell r="Z228">
            <v>2</v>
          </cell>
          <cell r="AA228">
            <v>12.5</v>
          </cell>
          <cell r="AB228">
            <v>59.13</v>
          </cell>
          <cell r="AC228">
            <v>1</v>
          </cell>
          <cell r="AD228">
            <v>0.75</v>
          </cell>
          <cell r="AE228">
            <v>3.5474999999999999</v>
          </cell>
          <cell r="AG228" t="str">
            <v/>
          </cell>
          <cell r="AH228" t="str">
            <v/>
          </cell>
          <cell r="AI228" t="str">
            <v>ZS.2217.1.205.2019</v>
          </cell>
          <cell r="AJ228" t="str">
            <v>02-08-2019</v>
          </cell>
          <cell r="AK228" t="str">
            <v>26-08-2019</v>
          </cell>
          <cell r="AL228" t="str">
            <v>gospodarki rolnej</v>
          </cell>
        </row>
        <row r="229">
          <cell r="C229" t="str">
            <v>5153.3</v>
          </cell>
          <cell r="D229" t="str">
            <v>5153|D|Rozmarynów|206A j|R|VI|9206/1|10|PO1D/00035144/7</v>
          </cell>
          <cell r="E229">
            <v>5153</v>
          </cell>
          <cell r="F229">
            <v>3</v>
          </cell>
          <cell r="G229" t="str">
            <v>Bartkowiak Elżbieta</v>
          </cell>
          <cell r="H229" t="str">
            <v>Bieździadów 60</v>
          </cell>
          <cell r="I229" t="str">
            <v>63-210 Żerków</v>
          </cell>
          <cell r="J229" t="str">
            <v>Żerków</v>
          </cell>
          <cell r="K229" t="str">
            <v>03</v>
          </cell>
          <cell r="L229" t="str">
            <v>Rozmarynów</v>
          </cell>
          <cell r="M229" t="str">
            <v>206A j</v>
          </cell>
          <cell r="N229" t="str">
            <v/>
          </cell>
          <cell r="O229">
            <v>1.25</v>
          </cell>
          <cell r="P229" t="str">
            <v>R</v>
          </cell>
          <cell r="Q229" t="str">
            <v>VI</v>
          </cell>
          <cell r="R229" t="str">
            <v>D</v>
          </cell>
          <cell r="T229" t="str">
            <v>30-25-032</v>
          </cell>
          <cell r="U229" t="str">
            <v>N.Miasto</v>
          </cell>
          <cell r="V229" t="str">
            <v>30-25-032-0007</v>
          </cell>
          <cell r="W229" t="str">
            <v>Dębno</v>
          </cell>
          <cell r="X229" t="str">
            <v>9206/1</v>
          </cell>
          <cell r="Y229" t="str">
            <v>PO1D/00035144/7</v>
          </cell>
          <cell r="Z229">
            <v>3</v>
          </cell>
          <cell r="AA229">
            <v>10</v>
          </cell>
          <cell r="AB229">
            <v>12.5</v>
          </cell>
          <cell r="AC229">
            <v>1</v>
          </cell>
          <cell r="AD229">
            <v>0.2</v>
          </cell>
          <cell r="AE229">
            <v>0.25</v>
          </cell>
          <cell r="AG229" t="str">
            <v/>
          </cell>
          <cell r="AH229" t="str">
            <v/>
          </cell>
          <cell r="AI229" t="str">
            <v>ZS.2217.1.205.2019</v>
          </cell>
          <cell r="AJ229" t="str">
            <v>02-08-2019</v>
          </cell>
          <cell r="AK229" t="str">
            <v>26-08-2019</v>
          </cell>
          <cell r="AL229" t="str">
            <v>gospodarki rolnej</v>
          </cell>
        </row>
        <row r="230">
          <cell r="C230" t="str">
            <v>5153.4</v>
          </cell>
          <cell r="D230" t="str">
            <v>5153|D|Radliniec|204 h|Ł|V|9204|12,5|PO1D/00040644/0</v>
          </cell>
          <cell r="E230">
            <v>5153</v>
          </cell>
          <cell r="F230">
            <v>4</v>
          </cell>
          <cell r="G230" t="str">
            <v>Bartkowiak Elżbieta</v>
          </cell>
          <cell r="H230" t="str">
            <v>Bieździadów 60</v>
          </cell>
          <cell r="I230" t="str">
            <v>63-210 Żerków</v>
          </cell>
          <cell r="J230" t="str">
            <v>Żerków</v>
          </cell>
          <cell r="K230" t="str">
            <v>22</v>
          </cell>
          <cell r="L230" t="str">
            <v>Radliniec</v>
          </cell>
          <cell r="M230" t="str">
            <v>204 h</v>
          </cell>
          <cell r="N230" t="str">
            <v/>
          </cell>
          <cell r="O230">
            <v>2.13</v>
          </cell>
          <cell r="P230" t="str">
            <v>Ł</v>
          </cell>
          <cell r="Q230" t="str">
            <v>V</v>
          </cell>
          <cell r="R230" t="str">
            <v>D</v>
          </cell>
          <cell r="T230" t="str">
            <v>30-25-032</v>
          </cell>
          <cell r="U230" t="str">
            <v>N.Miasto</v>
          </cell>
          <cell r="V230" t="str">
            <v>30-25-032-0020</v>
          </cell>
          <cell r="W230" t="str">
            <v>Wolica Kozia</v>
          </cell>
          <cell r="X230" t="str">
            <v>9204</v>
          </cell>
          <cell r="Y230" t="str">
            <v>PO1D/00040644/0</v>
          </cell>
          <cell r="Z230">
            <v>1</v>
          </cell>
          <cell r="AA230">
            <v>12.5</v>
          </cell>
          <cell r="AB230">
            <v>26.63</v>
          </cell>
          <cell r="AC230">
            <v>1</v>
          </cell>
          <cell r="AD230">
            <v>0.2</v>
          </cell>
          <cell r="AE230">
            <v>0.42599999999999999</v>
          </cell>
          <cell r="AG230" t="str">
            <v/>
          </cell>
          <cell r="AH230" t="str">
            <v/>
          </cell>
          <cell r="AI230" t="str">
            <v>ZS.2217.1.205.2019</v>
          </cell>
          <cell r="AJ230" t="str">
            <v>02-08-2019</v>
          </cell>
          <cell r="AK230" t="str">
            <v>26-08-2019</v>
          </cell>
          <cell r="AL230" t="str">
            <v>gospodarki rolnej</v>
          </cell>
        </row>
        <row r="231">
          <cell r="C231" t="str">
            <v>5153.5</v>
          </cell>
          <cell r="D231" t="str">
            <v>5153|D|Radliniec|205 a|Ł|V|9205|12,5|PO1D/00040644/0</v>
          </cell>
          <cell r="E231">
            <v>5153</v>
          </cell>
          <cell r="F231">
            <v>5</v>
          </cell>
          <cell r="G231" t="str">
            <v>Bartkowiak Elżbieta</v>
          </cell>
          <cell r="H231" t="str">
            <v>Bieździadów 60</v>
          </cell>
          <cell r="I231" t="str">
            <v>63-210 Żerków</v>
          </cell>
          <cell r="J231" t="str">
            <v>Żerków</v>
          </cell>
          <cell r="K231" t="str">
            <v>22</v>
          </cell>
          <cell r="L231" t="str">
            <v>Radliniec</v>
          </cell>
          <cell r="M231" t="str">
            <v>205 a</v>
          </cell>
          <cell r="N231" t="str">
            <v/>
          </cell>
          <cell r="O231">
            <v>1.1599999999999999</v>
          </cell>
          <cell r="P231" t="str">
            <v>Ł</v>
          </cell>
          <cell r="Q231" t="str">
            <v>V</v>
          </cell>
          <cell r="R231" t="str">
            <v>D</v>
          </cell>
          <cell r="S231" t="str">
            <v>kosić 1 - 2 razy w roku</v>
          </cell>
          <cell r="T231" t="str">
            <v>30-25-032</v>
          </cell>
          <cell r="U231" t="str">
            <v>N.Miasto</v>
          </cell>
          <cell r="V231" t="str">
            <v>30-25-032-0020</v>
          </cell>
          <cell r="W231" t="str">
            <v>Wolica Kozia</v>
          </cell>
          <cell r="X231" t="str">
            <v>9205</v>
          </cell>
          <cell r="Y231" t="str">
            <v>PO1D/00040644/0</v>
          </cell>
          <cell r="Z231">
            <v>1</v>
          </cell>
          <cell r="AA231">
            <v>12.5</v>
          </cell>
          <cell r="AB231">
            <v>14.5</v>
          </cell>
          <cell r="AC231">
            <v>1</v>
          </cell>
          <cell r="AD231">
            <v>0.2</v>
          </cell>
          <cell r="AE231">
            <v>0.23200000000000001</v>
          </cell>
          <cell r="AG231" t="str">
            <v/>
          </cell>
          <cell r="AH231" t="str">
            <v/>
          </cell>
          <cell r="AI231" t="str">
            <v>ZS.2217.1.205.2019</v>
          </cell>
          <cell r="AJ231" t="str">
            <v>02-08-2019</v>
          </cell>
          <cell r="AK231" t="str">
            <v>26-08-2019</v>
          </cell>
          <cell r="AL231" t="str">
            <v>gospodarki rolnej</v>
          </cell>
        </row>
        <row r="232">
          <cell r="C232" t="str">
            <v>5153.6</v>
          </cell>
          <cell r="D232" t="str">
            <v>5153|D|Radliniec|211 m|PS|V|9211/8|12,5|PO1D/00035144/7</v>
          </cell>
          <cell r="E232">
            <v>5153</v>
          </cell>
          <cell r="F232">
            <v>6</v>
          </cell>
          <cell r="G232" t="str">
            <v>Bartkowiak Elżbieta</v>
          </cell>
          <cell r="H232" t="str">
            <v>Bieździadów 60</v>
          </cell>
          <cell r="I232" t="str">
            <v>63-210 Żerków</v>
          </cell>
          <cell r="J232" t="str">
            <v>Żerków</v>
          </cell>
          <cell r="K232" t="str">
            <v>22</v>
          </cell>
          <cell r="L232" t="str">
            <v>Radliniec</v>
          </cell>
          <cell r="M232" t="str">
            <v>211 m</v>
          </cell>
          <cell r="N232" t="str">
            <v/>
          </cell>
          <cell r="O232">
            <v>2.5512000000000001</v>
          </cell>
          <cell r="P232" t="str">
            <v>PS</v>
          </cell>
          <cell r="Q232" t="str">
            <v>V</v>
          </cell>
          <cell r="R232" t="str">
            <v>D</v>
          </cell>
          <cell r="T232" t="str">
            <v>30-25-032</v>
          </cell>
          <cell r="U232" t="str">
            <v>N.Miasto</v>
          </cell>
          <cell r="V232" t="str">
            <v>30-25-032-0007</v>
          </cell>
          <cell r="W232" t="str">
            <v>Dębno</v>
          </cell>
          <cell r="X232" t="str">
            <v>9211/8</v>
          </cell>
          <cell r="Y232" t="str">
            <v>PO1D/00035144/7</v>
          </cell>
          <cell r="Z232">
            <v>1</v>
          </cell>
          <cell r="AA232">
            <v>12.5</v>
          </cell>
          <cell r="AB232">
            <v>31.89</v>
          </cell>
          <cell r="AC232">
            <v>1</v>
          </cell>
          <cell r="AD232">
            <v>0.2</v>
          </cell>
          <cell r="AE232">
            <v>0.51019999999999999</v>
          </cell>
          <cell r="AG232" t="str">
            <v/>
          </cell>
          <cell r="AH232" t="str">
            <v/>
          </cell>
          <cell r="AI232" t="str">
            <v>ZS.2217.1.205.2019</v>
          </cell>
          <cell r="AJ232" t="str">
            <v>02-08-2019</v>
          </cell>
          <cell r="AK232" t="str">
            <v>26-08-2019</v>
          </cell>
          <cell r="AL232" t="str">
            <v>gospodarki rolnej</v>
          </cell>
        </row>
        <row r="233">
          <cell r="C233" t="str">
            <v>5153.7</v>
          </cell>
          <cell r="D233" t="str">
            <v>5153|D|Radliniec|217 g|R|VI|9217|12,5|PO1D/00040644/0</v>
          </cell>
          <cell r="E233">
            <v>5153</v>
          </cell>
          <cell r="F233">
            <v>7</v>
          </cell>
          <cell r="G233" t="str">
            <v>Bartkowiak Elżbieta</v>
          </cell>
          <cell r="H233" t="str">
            <v>Bieździadów 60</v>
          </cell>
          <cell r="I233" t="str">
            <v>63-210 Żerków</v>
          </cell>
          <cell r="J233" t="str">
            <v>Żerków</v>
          </cell>
          <cell r="K233" t="str">
            <v>22</v>
          </cell>
          <cell r="L233" t="str">
            <v>Radliniec</v>
          </cell>
          <cell r="M233" t="str">
            <v>217 g</v>
          </cell>
          <cell r="N233" t="str">
            <v/>
          </cell>
          <cell r="O233">
            <v>1.39</v>
          </cell>
          <cell r="P233" t="str">
            <v>R</v>
          </cell>
          <cell r="Q233" t="str">
            <v>VI</v>
          </cell>
          <cell r="R233" t="str">
            <v>D</v>
          </cell>
          <cell r="T233" t="str">
            <v>30-25-032</v>
          </cell>
          <cell r="U233" t="str">
            <v>N.Miasto</v>
          </cell>
          <cell r="V233" t="str">
            <v>30-25-032-0020</v>
          </cell>
          <cell r="W233" t="str">
            <v>Wolica Kozia</v>
          </cell>
          <cell r="X233" t="str">
            <v>9217</v>
          </cell>
          <cell r="Y233" t="str">
            <v>PO1D/00040644/0</v>
          </cell>
          <cell r="Z233">
            <v>2</v>
          </cell>
          <cell r="AA233">
            <v>12.5</v>
          </cell>
          <cell r="AB233">
            <v>17.38</v>
          </cell>
          <cell r="AC233">
            <v>1</v>
          </cell>
          <cell r="AD233">
            <v>0.2</v>
          </cell>
          <cell r="AE233">
            <v>0.27800000000000002</v>
          </cell>
          <cell r="AG233" t="str">
            <v/>
          </cell>
          <cell r="AH233" t="str">
            <v/>
          </cell>
          <cell r="AI233" t="str">
            <v>ZS.2217.1.205.2019</v>
          </cell>
          <cell r="AJ233" t="str">
            <v>02-08-2019</v>
          </cell>
          <cell r="AK233" t="str">
            <v>26-08-2019</v>
          </cell>
          <cell r="AL233" t="str">
            <v>gospodarki rolnej</v>
          </cell>
        </row>
        <row r="234">
          <cell r="C234" t="str">
            <v>5153.8</v>
          </cell>
          <cell r="D234" t="str">
            <v>5153|D|Radliniec|230 j|Ł|IV|9230|12,5|PO1D/00040644/0</v>
          </cell>
          <cell r="E234">
            <v>5153</v>
          </cell>
          <cell r="F234">
            <v>8</v>
          </cell>
          <cell r="G234" t="str">
            <v>Bartkowiak Elżbieta</v>
          </cell>
          <cell r="H234" t="str">
            <v>Bieździadów 60</v>
          </cell>
          <cell r="I234" t="str">
            <v>63-210 Żerków</v>
          </cell>
          <cell r="J234" t="str">
            <v>Żerków</v>
          </cell>
          <cell r="K234" t="str">
            <v>22</v>
          </cell>
          <cell r="L234" t="str">
            <v>Radliniec</v>
          </cell>
          <cell r="M234" t="str">
            <v>230 j</v>
          </cell>
          <cell r="N234" t="str">
            <v/>
          </cell>
          <cell r="O234">
            <v>1.51</v>
          </cell>
          <cell r="P234" t="str">
            <v>Ł</v>
          </cell>
          <cell r="Q234" t="str">
            <v>IV</v>
          </cell>
          <cell r="R234" t="str">
            <v>D</v>
          </cell>
          <cell r="T234" t="str">
            <v>30-25-032</v>
          </cell>
          <cell r="U234" t="str">
            <v>N.Miasto</v>
          </cell>
          <cell r="V234" t="str">
            <v>30-25-032-0020</v>
          </cell>
          <cell r="W234" t="str">
            <v>Wolica Kozia</v>
          </cell>
          <cell r="X234" t="str">
            <v>9230</v>
          </cell>
          <cell r="Y234" t="str">
            <v>PO1D/00040644/0</v>
          </cell>
          <cell r="Z234">
            <v>1</v>
          </cell>
          <cell r="AA234">
            <v>12.5</v>
          </cell>
          <cell r="AB234">
            <v>18.88</v>
          </cell>
          <cell r="AC234">
            <v>1</v>
          </cell>
          <cell r="AD234">
            <v>0.75</v>
          </cell>
          <cell r="AE234">
            <v>1.1325000000000001</v>
          </cell>
          <cell r="AG234" t="str">
            <v/>
          </cell>
          <cell r="AH234" t="str">
            <v/>
          </cell>
          <cell r="AI234" t="str">
            <v>ZS.2217.1.205.2019</v>
          </cell>
          <cell r="AJ234" t="str">
            <v>02-08-2019</v>
          </cell>
          <cell r="AK234" t="str">
            <v>26-08-2019</v>
          </cell>
          <cell r="AL234" t="str">
            <v>gospodarki rolnej</v>
          </cell>
        </row>
        <row r="235">
          <cell r="C235" t="str">
            <v>5153.9</v>
          </cell>
          <cell r="D235" t="str">
            <v>5153|D|Radliniec|231 n|Ł|IV|9231/2|12,5|PO1D/00040644/0</v>
          </cell>
          <cell r="E235">
            <v>5153</v>
          </cell>
          <cell r="F235">
            <v>9</v>
          </cell>
          <cell r="G235" t="str">
            <v>Bartkowiak Elżbieta</v>
          </cell>
          <cell r="H235" t="str">
            <v>Bieździadów 60</v>
          </cell>
          <cell r="I235" t="str">
            <v>63-210 Żerków</v>
          </cell>
          <cell r="J235" t="str">
            <v>Żerków</v>
          </cell>
          <cell r="K235" t="str">
            <v>22</v>
          </cell>
          <cell r="L235" t="str">
            <v>Radliniec</v>
          </cell>
          <cell r="M235" t="str">
            <v>231 n</v>
          </cell>
          <cell r="N235" t="str">
            <v/>
          </cell>
          <cell r="O235">
            <v>1.37</v>
          </cell>
          <cell r="P235" t="str">
            <v>Ł</v>
          </cell>
          <cell r="Q235" t="str">
            <v>IV</v>
          </cell>
          <cell r="R235" t="str">
            <v>D</v>
          </cell>
          <cell r="T235" t="str">
            <v>30-25-032</v>
          </cell>
          <cell r="U235" t="str">
            <v>N.Miasto</v>
          </cell>
          <cell r="V235" t="str">
            <v>30-25-032-0020</v>
          </cell>
          <cell r="W235" t="str">
            <v>Wolica Kozia</v>
          </cell>
          <cell r="X235" t="str">
            <v>9231/2</v>
          </cell>
          <cell r="Y235" t="str">
            <v>PO1D/00040644/0</v>
          </cell>
          <cell r="Z235">
            <v>1</v>
          </cell>
          <cell r="AA235">
            <v>12.5</v>
          </cell>
          <cell r="AB235">
            <v>17.13</v>
          </cell>
          <cell r="AC235">
            <v>1</v>
          </cell>
          <cell r="AD235">
            <v>0.75</v>
          </cell>
          <cell r="AE235">
            <v>1.0275000000000001</v>
          </cell>
          <cell r="AG235" t="str">
            <v/>
          </cell>
          <cell r="AH235" t="str">
            <v/>
          </cell>
          <cell r="AI235" t="str">
            <v>ZS.2217.1.205.2019</v>
          </cell>
          <cell r="AJ235" t="str">
            <v>02-08-2019</v>
          </cell>
          <cell r="AK235" t="str">
            <v>26-08-2019</v>
          </cell>
          <cell r="AL235" t="str">
            <v>gospodarki rolnej</v>
          </cell>
        </row>
        <row r="236">
          <cell r="C236" t="str">
            <v>5153.10</v>
          </cell>
          <cell r="D236" t="str">
            <v>5153|D|Radliniec|231 s|R|V|9231/2|12,5|PO1D/00040644/0</v>
          </cell>
          <cell r="E236">
            <v>5153</v>
          </cell>
          <cell r="F236">
            <v>10</v>
          </cell>
          <cell r="G236" t="str">
            <v>Bartkowiak Elżbieta</v>
          </cell>
          <cell r="H236" t="str">
            <v>Bieździadów 60</v>
          </cell>
          <cell r="I236" t="str">
            <v>63-210 Żerków</v>
          </cell>
          <cell r="J236" t="str">
            <v>Żerków</v>
          </cell>
          <cell r="K236" t="str">
            <v>22</v>
          </cell>
          <cell r="L236" t="str">
            <v>Radliniec</v>
          </cell>
          <cell r="M236" t="str">
            <v>231 s</v>
          </cell>
          <cell r="N236" t="str">
            <v/>
          </cell>
          <cell r="O236">
            <v>1.61</v>
          </cell>
          <cell r="P236" t="str">
            <v>R</v>
          </cell>
          <cell r="Q236" t="str">
            <v>V</v>
          </cell>
          <cell r="R236" t="str">
            <v>D</v>
          </cell>
          <cell r="T236" t="str">
            <v>30-25-032</v>
          </cell>
          <cell r="U236" t="str">
            <v>N.Miasto</v>
          </cell>
          <cell r="V236" t="str">
            <v>30-25-032-0020</v>
          </cell>
          <cell r="W236" t="str">
            <v>Wolica Kozia</v>
          </cell>
          <cell r="X236" t="str">
            <v>9231/2</v>
          </cell>
          <cell r="Y236" t="str">
            <v>PO1D/00040644/0</v>
          </cell>
          <cell r="Z236">
            <v>1</v>
          </cell>
          <cell r="AA236">
            <v>12.5</v>
          </cell>
          <cell r="AB236">
            <v>20.13</v>
          </cell>
          <cell r="AC236">
            <v>1</v>
          </cell>
          <cell r="AD236">
            <v>0.35</v>
          </cell>
          <cell r="AE236">
            <v>0.5635</v>
          </cell>
          <cell r="AG236" t="str">
            <v/>
          </cell>
          <cell r="AH236" t="str">
            <v/>
          </cell>
          <cell r="AI236" t="str">
            <v>ZS.2217.1.205.2019</v>
          </cell>
          <cell r="AJ236" t="str">
            <v>02-08-2019</v>
          </cell>
          <cell r="AK236" t="str">
            <v>26-08-2019</v>
          </cell>
          <cell r="AL236" t="str">
            <v>gospodarki rolnej</v>
          </cell>
        </row>
        <row r="237">
          <cell r="C237" t="str">
            <v>3896.5</v>
          </cell>
          <cell r="D237" t="str">
            <v>3896|D|Czeszewo|166 d|PS|V|611/1|10|PO1F/00031430/3</v>
          </cell>
          <cell r="E237">
            <v>3896</v>
          </cell>
          <cell r="F237">
            <v>5</v>
          </cell>
          <cell r="G237" t="str">
            <v>Dobroczyński Marek</v>
          </cell>
          <cell r="H237" t="str">
            <v>ul. Polna 4</v>
          </cell>
          <cell r="I237" t="str">
            <v>62-322 Orzechowo</v>
          </cell>
          <cell r="J237" t="str">
            <v>Miłosław</v>
          </cell>
          <cell r="K237" t="str">
            <v>02</v>
          </cell>
          <cell r="L237" t="str">
            <v>Czeszewo</v>
          </cell>
          <cell r="M237" t="str">
            <v>166 d</v>
          </cell>
          <cell r="N237" t="str">
            <v/>
          </cell>
          <cell r="O237">
            <v>1.83E-2</v>
          </cell>
          <cell r="P237" t="str">
            <v>PS</v>
          </cell>
          <cell r="Q237" t="str">
            <v>V</v>
          </cell>
          <cell r="R237" t="str">
            <v>D</v>
          </cell>
          <cell r="S237" t="str">
            <v>kosić 1 raz po 15 sierpnia</v>
          </cell>
          <cell r="T237" t="str">
            <v>30-30-025</v>
          </cell>
          <cell r="U237" t="str">
            <v>Miłosław</v>
          </cell>
          <cell r="V237" t="str">
            <v>30-30-025-0006</v>
          </cell>
          <cell r="W237" t="str">
            <v>Czeszewo</v>
          </cell>
          <cell r="X237" t="str">
            <v>611/1</v>
          </cell>
          <cell r="Y237" t="str">
            <v>PO1F/00031430/3</v>
          </cell>
          <cell r="Z237">
            <v>8</v>
          </cell>
          <cell r="AA237">
            <v>10</v>
          </cell>
          <cell r="AB237">
            <v>0.18</v>
          </cell>
          <cell r="AC237">
            <v>1</v>
          </cell>
          <cell r="AD237">
            <v>0.2</v>
          </cell>
          <cell r="AE237">
            <v>3.7000000000000002E-3</v>
          </cell>
          <cell r="AG237" t="str">
            <v/>
          </cell>
          <cell r="AH237" t="str">
            <v/>
          </cell>
          <cell r="AI237" t="str">
            <v>ZS.2217.1.205.2019</v>
          </cell>
          <cell r="AJ237" t="str">
            <v>02-08-2019</v>
          </cell>
          <cell r="AK237" t="str">
            <v>26-08-2019</v>
          </cell>
          <cell r="AL237" t="str">
            <v>gospodarki rolnej</v>
          </cell>
        </row>
        <row r="238">
          <cell r="C238" t="str">
            <v>3896.6</v>
          </cell>
          <cell r="D238" t="str">
            <v>3896|D|Czeszewo|166 d|PS|V|611/3|10|PO1F/00031430/3</v>
          </cell>
          <cell r="E238">
            <v>3896</v>
          </cell>
          <cell r="F238">
            <v>6</v>
          </cell>
          <cell r="G238" t="str">
            <v>Dobroczyński Marek</v>
          </cell>
          <cell r="H238" t="str">
            <v>ul. Polna 4</v>
          </cell>
          <cell r="I238" t="str">
            <v>62-322 Orzechowo</v>
          </cell>
          <cell r="J238" t="str">
            <v>Miłosław</v>
          </cell>
          <cell r="K238" t="str">
            <v>02</v>
          </cell>
          <cell r="L238" t="str">
            <v>Czeszewo</v>
          </cell>
          <cell r="M238" t="str">
            <v>166 d</v>
          </cell>
          <cell r="N238" t="str">
            <v/>
          </cell>
          <cell r="O238">
            <v>2.3102999999999998</v>
          </cell>
          <cell r="P238" t="str">
            <v>PS</v>
          </cell>
          <cell r="Q238" t="str">
            <v>V</v>
          </cell>
          <cell r="R238" t="str">
            <v>D</v>
          </cell>
          <cell r="S238" t="str">
            <v>kosić 1 raz po 15 sierpnia</v>
          </cell>
          <cell r="T238" t="str">
            <v>30-30-025</v>
          </cell>
          <cell r="U238" t="str">
            <v>Miłosław</v>
          </cell>
          <cell r="V238" t="str">
            <v>30-30-025-0006</v>
          </cell>
          <cell r="W238" t="str">
            <v>Czeszewo</v>
          </cell>
          <cell r="X238" t="str">
            <v>611/3</v>
          </cell>
          <cell r="Y238" t="str">
            <v>PO1F/00031430/3</v>
          </cell>
          <cell r="Z238">
            <v>8</v>
          </cell>
          <cell r="AA238">
            <v>10</v>
          </cell>
          <cell r="AB238">
            <v>23.1</v>
          </cell>
          <cell r="AC238">
            <v>1</v>
          </cell>
          <cell r="AD238">
            <v>0.2</v>
          </cell>
          <cell r="AE238">
            <v>0.46210000000000001</v>
          </cell>
          <cell r="AG238" t="str">
            <v/>
          </cell>
          <cell r="AH238" t="str">
            <v/>
          </cell>
          <cell r="AI238" t="str">
            <v>ZS.2217.1.205.2019</v>
          </cell>
          <cell r="AJ238" t="str">
            <v>02-08-2019</v>
          </cell>
          <cell r="AK238" t="str">
            <v>26-08-2019</v>
          </cell>
          <cell r="AL238" t="str">
            <v>gospodarki rolnej</v>
          </cell>
        </row>
        <row r="239">
          <cell r="C239" t="str">
            <v>3896.7</v>
          </cell>
          <cell r="D239" t="str">
            <v>3896|D|Czeszewo|166 f|PS|VI|611/1|10|PO1F/00031430/3</v>
          </cell>
          <cell r="E239">
            <v>3896</v>
          </cell>
          <cell r="F239">
            <v>7</v>
          </cell>
          <cell r="G239" t="str">
            <v>Dobroczyński Marek</v>
          </cell>
          <cell r="H239" t="str">
            <v>ul. Polna 4</v>
          </cell>
          <cell r="I239" t="str">
            <v>62-322 Orzechowo</v>
          </cell>
          <cell r="J239" t="str">
            <v>Miłosław</v>
          </cell>
          <cell r="K239" t="str">
            <v>02</v>
          </cell>
          <cell r="L239" t="str">
            <v>Czeszewo</v>
          </cell>
          <cell r="M239" t="str">
            <v>166 f</v>
          </cell>
          <cell r="N239" t="str">
            <v/>
          </cell>
          <cell r="O239">
            <v>3.6400000000000002E-2</v>
          </cell>
          <cell r="P239" t="str">
            <v>PS</v>
          </cell>
          <cell r="Q239" t="str">
            <v>VI</v>
          </cell>
          <cell r="R239" t="str">
            <v>D</v>
          </cell>
          <cell r="S239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239" t="str">
            <v>30-30-025</v>
          </cell>
          <cell r="U239" t="str">
            <v>Miłosław</v>
          </cell>
          <cell r="V239" t="str">
            <v>30-30-025-0006</v>
          </cell>
          <cell r="W239" t="str">
            <v>Czeszewo</v>
          </cell>
          <cell r="X239" t="str">
            <v>611/1</v>
          </cell>
          <cell r="Y239" t="str">
            <v>PO1F/00031430/3</v>
          </cell>
          <cell r="Z239">
            <v>8</v>
          </cell>
          <cell r="AA239">
            <v>10</v>
          </cell>
          <cell r="AB239">
            <v>0.36</v>
          </cell>
          <cell r="AC239">
            <v>1</v>
          </cell>
          <cell r="AD239">
            <v>0.15</v>
          </cell>
          <cell r="AE239">
            <v>5.4999999999999997E-3</v>
          </cell>
          <cell r="AG239" t="str">
            <v/>
          </cell>
          <cell r="AH239" t="str">
            <v/>
          </cell>
          <cell r="AI239" t="str">
            <v>ZS.2217.1.205.2019</v>
          </cell>
          <cell r="AJ239" t="str">
            <v>02-08-2019</v>
          </cell>
          <cell r="AK239" t="str">
            <v>26-08-2019</v>
          </cell>
          <cell r="AL239" t="str">
            <v>gospodarki rolnej</v>
          </cell>
        </row>
        <row r="240">
          <cell r="C240" t="str">
            <v>3896.8</v>
          </cell>
          <cell r="D240" t="str">
            <v>3896|D|Czeszewo|166 f|PS|VI|611/2|10|PO1F/00031430/3</v>
          </cell>
          <cell r="E240">
            <v>3896</v>
          </cell>
          <cell r="F240">
            <v>8</v>
          </cell>
          <cell r="G240" t="str">
            <v>Dobroczyński Marek</v>
          </cell>
          <cell r="H240" t="str">
            <v>ul. Polna 4</v>
          </cell>
          <cell r="I240" t="str">
            <v>62-322 Orzechowo</v>
          </cell>
          <cell r="J240" t="str">
            <v>Miłosław</v>
          </cell>
          <cell r="K240" t="str">
            <v>02</v>
          </cell>
          <cell r="L240" t="str">
            <v>Czeszewo</v>
          </cell>
          <cell r="M240" t="str">
            <v>166 f</v>
          </cell>
          <cell r="N240" t="str">
            <v/>
          </cell>
          <cell r="O240">
            <v>3.1699999999999999E-2</v>
          </cell>
          <cell r="P240" t="str">
            <v>PS</v>
          </cell>
          <cell r="Q240" t="str">
            <v>VI</v>
          </cell>
          <cell r="R240" t="str">
            <v>D</v>
          </cell>
          <cell r="S240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240" t="str">
            <v>30-30-025</v>
          </cell>
          <cell r="U240" t="str">
            <v>Miłosław</v>
          </cell>
          <cell r="V240" t="str">
            <v>30-30-025-0006</v>
          </cell>
          <cell r="W240" t="str">
            <v>Czeszewo</v>
          </cell>
          <cell r="X240" t="str">
            <v>611/2</v>
          </cell>
          <cell r="Y240" t="str">
            <v>PO1F/00031430/3</v>
          </cell>
          <cell r="Z240">
            <v>8</v>
          </cell>
          <cell r="AA240">
            <v>10</v>
          </cell>
          <cell r="AB240">
            <v>0.32</v>
          </cell>
          <cell r="AC240">
            <v>1</v>
          </cell>
          <cell r="AD240">
            <v>0.15</v>
          </cell>
          <cell r="AE240">
            <v>4.7999999999999996E-3</v>
          </cell>
          <cell r="AG240" t="str">
            <v/>
          </cell>
          <cell r="AH240" t="str">
            <v/>
          </cell>
          <cell r="AI240" t="str">
            <v>ZS.2217.1.205.2019</v>
          </cell>
          <cell r="AJ240" t="str">
            <v>02-08-2019</v>
          </cell>
          <cell r="AK240" t="str">
            <v>26-08-2019</v>
          </cell>
          <cell r="AL240" t="str">
            <v>gospodarki rolnej</v>
          </cell>
        </row>
        <row r="241">
          <cell r="C241" t="str">
            <v>3896.9</v>
          </cell>
          <cell r="D241" t="str">
            <v>3896|D|Czeszewo|166 f|PS|VI|611/3|10|PO1F/00031430/3</v>
          </cell>
          <cell r="E241">
            <v>3896</v>
          </cell>
          <cell r="F241">
            <v>9</v>
          </cell>
          <cell r="G241" t="str">
            <v>Dobroczyński Marek</v>
          </cell>
          <cell r="H241" t="str">
            <v>ul. Polna 4</v>
          </cell>
          <cell r="I241" t="str">
            <v>62-322 Orzechowo</v>
          </cell>
          <cell r="J241" t="str">
            <v>Miłosław</v>
          </cell>
          <cell r="K241" t="str">
            <v>02</v>
          </cell>
          <cell r="L241" t="str">
            <v>Czeszewo</v>
          </cell>
          <cell r="M241" t="str">
            <v>166 f</v>
          </cell>
          <cell r="N241" t="str">
            <v/>
          </cell>
          <cell r="O241">
            <v>3.1978</v>
          </cell>
          <cell r="P241" t="str">
            <v>PS</v>
          </cell>
          <cell r="Q241" t="str">
            <v>VI</v>
          </cell>
          <cell r="R241" t="str">
            <v>D</v>
          </cell>
          <cell r="S241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241" t="str">
            <v>30-30-025</v>
          </cell>
          <cell r="U241" t="str">
            <v>Miłosław</v>
          </cell>
          <cell r="V241" t="str">
            <v>30-30-025-0006</v>
          </cell>
          <cell r="W241" t="str">
            <v>Czeszewo</v>
          </cell>
          <cell r="X241" t="str">
            <v>611/3</v>
          </cell>
          <cell r="Y241" t="str">
            <v>PO1F/00031430/3</v>
          </cell>
          <cell r="Z241">
            <v>8</v>
          </cell>
          <cell r="AA241">
            <v>10</v>
          </cell>
          <cell r="AB241">
            <v>31.98</v>
          </cell>
          <cell r="AC241">
            <v>1</v>
          </cell>
          <cell r="AD241">
            <v>0.15</v>
          </cell>
          <cell r="AE241">
            <v>0.47970000000000002</v>
          </cell>
          <cell r="AG241" t="str">
            <v/>
          </cell>
          <cell r="AH241" t="str">
            <v/>
          </cell>
          <cell r="AI241" t="str">
            <v>ZS.2217.1.205.2019</v>
          </cell>
          <cell r="AJ241" t="str">
            <v>02-08-2019</v>
          </cell>
          <cell r="AK241" t="str">
            <v>26-08-2019</v>
          </cell>
          <cell r="AL241" t="str">
            <v>gospodarki rolnej</v>
          </cell>
        </row>
        <row r="242">
          <cell r="C242" t="str">
            <v>3896.10</v>
          </cell>
          <cell r="D242" t="str">
            <v>3896|D|Czeszewo|198A x|Ł|VI|9198/1|10|PO1D/00035144/7</v>
          </cell>
          <cell r="E242">
            <v>3896</v>
          </cell>
          <cell r="F242">
            <v>10</v>
          </cell>
          <cell r="G242" t="str">
            <v>Dobroczyński Marek</v>
          </cell>
          <cell r="H242" t="str">
            <v>ul. Polna 4</v>
          </cell>
          <cell r="I242" t="str">
            <v>62-322 Orzechowo</v>
          </cell>
          <cell r="J242" t="str">
            <v>Miłosław</v>
          </cell>
          <cell r="K242" t="str">
            <v>02</v>
          </cell>
          <cell r="L242" t="str">
            <v>Czeszewo</v>
          </cell>
          <cell r="M242" t="str">
            <v>198A x</v>
          </cell>
          <cell r="N242" t="str">
            <v/>
          </cell>
          <cell r="O242">
            <v>1</v>
          </cell>
          <cell r="P242" t="str">
            <v>Ł</v>
          </cell>
          <cell r="Q242" t="str">
            <v>VI</v>
          </cell>
          <cell r="R242" t="str">
            <v>D</v>
          </cell>
          <cell r="T242" t="str">
            <v>30-25-032</v>
          </cell>
          <cell r="U242" t="str">
            <v>N.Miasto</v>
          </cell>
          <cell r="V242" t="str">
            <v>30-25-032-0007</v>
          </cell>
          <cell r="W242" t="str">
            <v>Dębno</v>
          </cell>
          <cell r="X242" t="str">
            <v>9198/1</v>
          </cell>
          <cell r="Y242" t="str">
            <v>PO1D/00035144/7</v>
          </cell>
          <cell r="Z242">
            <v>1</v>
          </cell>
          <cell r="AA242">
            <v>10</v>
          </cell>
          <cell r="AB242">
            <v>10</v>
          </cell>
          <cell r="AC242">
            <v>1</v>
          </cell>
          <cell r="AD242">
            <v>0.15</v>
          </cell>
          <cell r="AE242">
            <v>0.15</v>
          </cell>
          <cell r="AG242" t="str">
            <v/>
          </cell>
          <cell r="AH242" t="str">
            <v/>
          </cell>
          <cell r="AI242" t="str">
            <v>ZS.2217.1.205.2019</v>
          </cell>
          <cell r="AJ242" t="str">
            <v>02-08-2019</v>
          </cell>
          <cell r="AK242" t="str">
            <v>26-08-2019</v>
          </cell>
          <cell r="AL242" t="str">
            <v>gospodarki rolnej</v>
          </cell>
        </row>
        <row r="243">
          <cell r="C243" t="str">
            <v>1436.1</v>
          </cell>
          <cell r="D243" t="str">
            <v>1436|D|Radliniec|216 i|R|IVA|9216/1|25,2|PO1D/00035144/7</v>
          </cell>
          <cell r="E243">
            <v>1436</v>
          </cell>
          <cell r="F243">
            <v>1</v>
          </cell>
          <cell r="G243" t="str">
            <v>Durczak Sławomir</v>
          </cell>
          <cell r="H243" t="str">
            <v>Dębno 5</v>
          </cell>
          <cell r="I243" t="str">
            <v>63-040 Nowe Miasto</v>
          </cell>
          <cell r="J243" t="str">
            <v>Nowe Miasto</v>
          </cell>
          <cell r="K243" t="str">
            <v>22</v>
          </cell>
          <cell r="L243" t="str">
            <v>Radliniec</v>
          </cell>
          <cell r="M243" t="str">
            <v>216 i</v>
          </cell>
          <cell r="N243" t="str">
            <v/>
          </cell>
          <cell r="O243">
            <v>1.27</v>
          </cell>
          <cell r="P243" t="str">
            <v>R</v>
          </cell>
          <cell r="Q243" t="str">
            <v>IVA</v>
          </cell>
          <cell r="R243" t="str">
            <v>D</v>
          </cell>
          <cell r="T243" t="str">
            <v>30-25-032</v>
          </cell>
          <cell r="U243" t="str">
            <v>N.Miasto</v>
          </cell>
          <cell r="V243" t="str">
            <v>30-25-032-0007</v>
          </cell>
          <cell r="W243" t="str">
            <v>Dębno</v>
          </cell>
          <cell r="X243" t="str">
            <v>9216/1</v>
          </cell>
          <cell r="Y243" t="str">
            <v>PO1D/00035144/7</v>
          </cell>
          <cell r="Z243">
            <v>3</v>
          </cell>
          <cell r="AA243">
            <v>25.2</v>
          </cell>
          <cell r="AB243">
            <v>32</v>
          </cell>
          <cell r="AC243">
            <v>1</v>
          </cell>
          <cell r="AD243">
            <v>1.1000000000000001</v>
          </cell>
          <cell r="AE243">
            <v>1.397</v>
          </cell>
          <cell r="AG243" t="str">
            <v/>
          </cell>
          <cell r="AH243" t="str">
            <v/>
          </cell>
          <cell r="AI243" t="str">
            <v>ZS.2217.1.205.2019</v>
          </cell>
          <cell r="AJ243" t="str">
            <v>02-08-2019</v>
          </cell>
          <cell r="AK243" t="str">
            <v>26-08-2019</v>
          </cell>
          <cell r="AL243" t="str">
            <v>gospodarki rolnej</v>
          </cell>
        </row>
        <row r="244">
          <cell r="C244" t="str">
            <v>1436.2</v>
          </cell>
          <cell r="D244" t="str">
            <v>1436|D|Radliniec|216 j|R|IVB|9216/1|25,2|PO1D/00035144/7</v>
          </cell>
          <cell r="E244">
            <v>1436</v>
          </cell>
          <cell r="F244">
            <v>2</v>
          </cell>
          <cell r="G244" t="str">
            <v>Durczak Sławomir</v>
          </cell>
          <cell r="H244" t="str">
            <v>Dębno 5</v>
          </cell>
          <cell r="I244" t="str">
            <v>63-040 Nowe Miasto</v>
          </cell>
          <cell r="J244" t="str">
            <v>Nowe Miasto</v>
          </cell>
          <cell r="K244" t="str">
            <v>22</v>
          </cell>
          <cell r="L244" t="str">
            <v>Radliniec</v>
          </cell>
          <cell r="M244" t="str">
            <v>216 j</v>
          </cell>
          <cell r="N244" t="str">
            <v/>
          </cell>
          <cell r="O244">
            <v>0.43</v>
          </cell>
          <cell r="P244" t="str">
            <v>R</v>
          </cell>
          <cell r="Q244" t="str">
            <v>IVB</v>
          </cell>
          <cell r="R244" t="str">
            <v>D</v>
          </cell>
          <cell r="T244" t="str">
            <v>30-25-032</v>
          </cell>
          <cell r="U244" t="str">
            <v>N.Miasto</v>
          </cell>
          <cell r="V244" t="str">
            <v>30-25-032-0007</v>
          </cell>
          <cell r="W244" t="str">
            <v>Dębno</v>
          </cell>
          <cell r="X244" t="str">
            <v>9216/1</v>
          </cell>
          <cell r="Y244" t="str">
            <v>PO1D/00035144/7</v>
          </cell>
          <cell r="Z244">
            <v>3</v>
          </cell>
          <cell r="AA244">
            <v>25.2</v>
          </cell>
          <cell r="AB244">
            <v>10.84</v>
          </cell>
          <cell r="AC244">
            <v>1</v>
          </cell>
          <cell r="AD244">
            <v>0.8</v>
          </cell>
          <cell r="AE244">
            <v>0.34399999999999997</v>
          </cell>
          <cell r="AG244" t="str">
            <v/>
          </cell>
          <cell r="AH244" t="str">
            <v/>
          </cell>
          <cell r="AI244" t="str">
            <v>ZS.2217.1.205.2019</v>
          </cell>
          <cell r="AJ244" t="str">
            <v>02-08-2019</v>
          </cell>
          <cell r="AK244" t="str">
            <v>26-08-2019</v>
          </cell>
          <cell r="AL244" t="str">
            <v>gospodarki rolnej</v>
          </cell>
        </row>
        <row r="245">
          <cell r="C245" t="str">
            <v>1436.3</v>
          </cell>
          <cell r="D245" t="str">
            <v>1436|D|Radliniec|216 k|R|V|9216/1|25,2|PO1D/00035144/7</v>
          </cell>
          <cell r="E245">
            <v>1436</v>
          </cell>
          <cell r="F245">
            <v>3</v>
          </cell>
          <cell r="G245" t="str">
            <v>Durczak Sławomir</v>
          </cell>
          <cell r="H245" t="str">
            <v>Dębno 5</v>
          </cell>
          <cell r="I245" t="str">
            <v>63-040 Nowe Miasto</v>
          </cell>
          <cell r="J245" t="str">
            <v>Nowe Miasto</v>
          </cell>
          <cell r="K245" t="str">
            <v>22</v>
          </cell>
          <cell r="L245" t="str">
            <v>Radliniec</v>
          </cell>
          <cell r="M245" t="str">
            <v>216 k</v>
          </cell>
          <cell r="N245" t="str">
            <v/>
          </cell>
          <cell r="O245">
            <v>1.23</v>
          </cell>
          <cell r="P245" t="str">
            <v>R</v>
          </cell>
          <cell r="Q245" t="str">
            <v>V</v>
          </cell>
          <cell r="R245" t="str">
            <v>D</v>
          </cell>
          <cell r="T245" t="str">
            <v>30-25-032</v>
          </cell>
          <cell r="U245" t="str">
            <v>N.Miasto</v>
          </cell>
          <cell r="V245" t="str">
            <v>30-25-032-0007</v>
          </cell>
          <cell r="W245" t="str">
            <v>Dębno</v>
          </cell>
          <cell r="X245" t="str">
            <v>9216/1</v>
          </cell>
          <cell r="Y245" t="str">
            <v>PO1D/00035144/7</v>
          </cell>
          <cell r="Z245">
            <v>3</v>
          </cell>
          <cell r="AA245">
            <v>25.2</v>
          </cell>
          <cell r="AB245">
            <v>31</v>
          </cell>
          <cell r="AC245">
            <v>1</v>
          </cell>
          <cell r="AD245">
            <v>0.35</v>
          </cell>
          <cell r="AE245">
            <v>0.43049999999999999</v>
          </cell>
          <cell r="AG245" t="str">
            <v/>
          </cell>
          <cell r="AH245" t="str">
            <v/>
          </cell>
          <cell r="AI245" t="str">
            <v>ZS.2217.1.205.2019</v>
          </cell>
          <cell r="AJ245" t="str">
            <v>02-08-2019</v>
          </cell>
          <cell r="AK245" t="str">
            <v>26-08-2019</v>
          </cell>
          <cell r="AL245" t="str">
            <v>gospodarki rolnej</v>
          </cell>
        </row>
        <row r="246">
          <cell r="C246" t="str">
            <v>1436.4</v>
          </cell>
          <cell r="D246" t="str">
            <v>1436|D|Radliniec|222 f|R|IVB|9222|26,1|PO1D/00035144/7</v>
          </cell>
          <cell r="E246">
            <v>1436</v>
          </cell>
          <cell r="F246">
            <v>4</v>
          </cell>
          <cell r="G246" t="str">
            <v>Durczak Sławomir</v>
          </cell>
          <cell r="H246" t="str">
            <v>Dębno 5</v>
          </cell>
          <cell r="I246" t="str">
            <v>63-040 Nowe Miasto</v>
          </cell>
          <cell r="J246" t="str">
            <v>Nowe Miasto</v>
          </cell>
          <cell r="K246" t="str">
            <v>22</v>
          </cell>
          <cell r="L246" t="str">
            <v>Radliniec</v>
          </cell>
          <cell r="M246" t="str">
            <v>222 f</v>
          </cell>
          <cell r="N246" t="str">
            <v/>
          </cell>
          <cell r="O246">
            <v>3.9</v>
          </cell>
          <cell r="P246" t="str">
            <v>R</v>
          </cell>
          <cell r="Q246" t="str">
            <v>IVB</v>
          </cell>
          <cell r="R246" t="str">
            <v>D</v>
          </cell>
          <cell r="T246" t="str">
            <v>30-25-032</v>
          </cell>
          <cell r="U246" t="str">
            <v>N.Miasto</v>
          </cell>
          <cell r="V246" t="str">
            <v>30-25-032-0007</v>
          </cell>
          <cell r="W246" t="str">
            <v>Dębno</v>
          </cell>
          <cell r="X246" t="str">
            <v>9222</v>
          </cell>
          <cell r="Y246" t="str">
            <v>PO1D/00035144/7</v>
          </cell>
          <cell r="Z246">
            <v>3</v>
          </cell>
          <cell r="AA246">
            <v>26.1</v>
          </cell>
          <cell r="AB246">
            <v>101.79</v>
          </cell>
          <cell r="AC246">
            <v>1</v>
          </cell>
          <cell r="AD246">
            <v>0.8</v>
          </cell>
          <cell r="AE246">
            <v>3.12</v>
          </cell>
          <cell r="AG246" t="str">
            <v/>
          </cell>
          <cell r="AH246" t="str">
            <v/>
          </cell>
          <cell r="AI246" t="str">
            <v>ZS.2217.1.205.2019</v>
          </cell>
          <cell r="AJ246" t="str">
            <v>02-08-2019</v>
          </cell>
          <cell r="AK246" t="str">
            <v>26-08-2019</v>
          </cell>
          <cell r="AL246" t="str">
            <v>gospodarki rolnej</v>
          </cell>
        </row>
        <row r="247">
          <cell r="C247" t="str">
            <v>1436.5</v>
          </cell>
          <cell r="D247" t="str">
            <v>1436|D|Radliniec|234 d|R|IVB|9234|26,1|PO1D/00040644/0</v>
          </cell>
          <cell r="E247">
            <v>1436</v>
          </cell>
          <cell r="F247">
            <v>5</v>
          </cell>
          <cell r="G247" t="str">
            <v>Durczak Sławomir</v>
          </cell>
          <cell r="H247" t="str">
            <v>Dębno 5</v>
          </cell>
          <cell r="I247" t="str">
            <v>63-040 Nowe Miasto</v>
          </cell>
          <cell r="J247" t="str">
            <v>Nowe Miasto</v>
          </cell>
          <cell r="K247" t="str">
            <v>22</v>
          </cell>
          <cell r="L247" t="str">
            <v>Radliniec</v>
          </cell>
          <cell r="M247" t="str">
            <v>234 d</v>
          </cell>
          <cell r="N247" t="str">
            <v/>
          </cell>
          <cell r="O247">
            <v>0.9</v>
          </cell>
          <cell r="P247" t="str">
            <v>R</v>
          </cell>
          <cell r="Q247" t="str">
            <v>IVB</v>
          </cell>
          <cell r="R247" t="str">
            <v>D</v>
          </cell>
          <cell r="T247" t="str">
            <v>30-25-032</v>
          </cell>
          <cell r="U247" t="str">
            <v>N.Miasto</v>
          </cell>
          <cell r="V247" t="str">
            <v>30-25-032-0020</v>
          </cell>
          <cell r="W247" t="str">
            <v>Wolica Kozia</v>
          </cell>
          <cell r="X247" t="str">
            <v>9234</v>
          </cell>
          <cell r="Y247" t="str">
            <v>PO1D/00040644/0</v>
          </cell>
          <cell r="Z247">
            <v>1</v>
          </cell>
          <cell r="AA247">
            <v>26.1</v>
          </cell>
          <cell r="AB247">
            <v>23.49</v>
          </cell>
          <cell r="AC247">
            <v>1</v>
          </cell>
          <cell r="AD247">
            <v>0.8</v>
          </cell>
          <cell r="AE247">
            <v>0.72</v>
          </cell>
          <cell r="AG247" t="str">
            <v/>
          </cell>
          <cell r="AH247" t="str">
            <v/>
          </cell>
          <cell r="AI247" t="str">
            <v>ZS.2217.1.205.2019</v>
          </cell>
          <cell r="AJ247" t="str">
            <v>02-08-2019</v>
          </cell>
          <cell r="AK247" t="str">
            <v>26-08-2019</v>
          </cell>
          <cell r="AL247" t="str">
            <v>gospodarki rolnej</v>
          </cell>
        </row>
        <row r="248">
          <cell r="C248" t="str">
            <v>1436.6</v>
          </cell>
          <cell r="D248" t="str">
            <v>1436|D|Radliniec|234 f|R|IVA|9234|26,1|PO1D/00040644/0</v>
          </cell>
          <cell r="E248">
            <v>1436</v>
          </cell>
          <cell r="F248">
            <v>6</v>
          </cell>
          <cell r="G248" t="str">
            <v>Durczak Sławomir</v>
          </cell>
          <cell r="H248" t="str">
            <v>Dębno 5</v>
          </cell>
          <cell r="I248" t="str">
            <v>63-040 Nowe Miasto</v>
          </cell>
          <cell r="J248" t="str">
            <v>Nowe Miasto</v>
          </cell>
          <cell r="K248" t="str">
            <v>22</v>
          </cell>
          <cell r="L248" t="str">
            <v>Radliniec</v>
          </cell>
          <cell r="M248" t="str">
            <v>234 f</v>
          </cell>
          <cell r="N248" t="str">
            <v/>
          </cell>
          <cell r="O248">
            <v>3.8654999999999999</v>
          </cell>
          <cell r="P248" t="str">
            <v>R</v>
          </cell>
          <cell r="Q248" t="str">
            <v>IVA</v>
          </cell>
          <cell r="R248" t="str">
            <v>D</v>
          </cell>
          <cell r="T248" t="str">
            <v>30-25-032</v>
          </cell>
          <cell r="U248" t="str">
            <v>N.Miasto</v>
          </cell>
          <cell r="V248" t="str">
            <v>30-25-032-0020</v>
          </cell>
          <cell r="W248" t="str">
            <v>Wolica Kozia</v>
          </cell>
          <cell r="X248" t="str">
            <v>9234</v>
          </cell>
          <cell r="Y248" t="str">
            <v>PO1D/00040644/0</v>
          </cell>
          <cell r="Z248">
            <v>1</v>
          </cell>
          <cell r="AA248">
            <v>26.1</v>
          </cell>
          <cell r="AB248">
            <v>100.89</v>
          </cell>
          <cell r="AC248">
            <v>1</v>
          </cell>
          <cell r="AD248">
            <v>1.1000000000000001</v>
          </cell>
          <cell r="AE248">
            <v>4.2521000000000004</v>
          </cell>
          <cell r="AG248" t="str">
            <v/>
          </cell>
          <cell r="AH248" t="str">
            <v/>
          </cell>
          <cell r="AI248" t="str">
            <v>ZS.2217.1.205.2019</v>
          </cell>
          <cell r="AJ248" t="str">
            <v>02-08-2019</v>
          </cell>
          <cell r="AK248" t="str">
            <v>26-08-2019</v>
          </cell>
          <cell r="AL248" t="str">
            <v>gospodarki rolnej</v>
          </cell>
        </row>
        <row r="249">
          <cell r="C249" t="str">
            <v>1436.7</v>
          </cell>
          <cell r="D249" t="str">
            <v>1436|D|Radliniec|234 g|R|IVA|9234|26,1|PO1D/00040644/0</v>
          </cell>
          <cell r="E249">
            <v>1436</v>
          </cell>
          <cell r="F249">
            <v>7</v>
          </cell>
          <cell r="G249" t="str">
            <v>Durczak Sławomir</v>
          </cell>
          <cell r="H249" t="str">
            <v>Dębno 5</v>
          </cell>
          <cell r="I249" t="str">
            <v>63-040 Nowe Miasto</v>
          </cell>
          <cell r="J249" t="str">
            <v>Nowe Miasto</v>
          </cell>
          <cell r="K249" t="str">
            <v>22</v>
          </cell>
          <cell r="L249" t="str">
            <v>Radliniec</v>
          </cell>
          <cell r="M249" t="str">
            <v>234 g</v>
          </cell>
          <cell r="N249" t="str">
            <v/>
          </cell>
          <cell r="O249">
            <v>2.4500000000000001E-2</v>
          </cell>
          <cell r="P249" t="str">
            <v>R</v>
          </cell>
          <cell r="Q249" t="str">
            <v>IVA</v>
          </cell>
          <cell r="R249" t="str">
            <v>D</v>
          </cell>
          <cell r="T249" t="str">
            <v>30-25-032</v>
          </cell>
          <cell r="U249" t="str">
            <v>N.Miasto</v>
          </cell>
          <cell r="V249" t="str">
            <v>30-25-032-0020</v>
          </cell>
          <cell r="W249" t="str">
            <v>Wolica Kozia</v>
          </cell>
          <cell r="X249" t="str">
            <v>9234</v>
          </cell>
          <cell r="Y249" t="str">
            <v>PO1D/00040644/0</v>
          </cell>
          <cell r="Z249">
            <v>1</v>
          </cell>
          <cell r="AA249">
            <v>26.1</v>
          </cell>
          <cell r="AB249">
            <v>0.64</v>
          </cell>
          <cell r="AC249">
            <v>1</v>
          </cell>
          <cell r="AD249">
            <v>1.1000000000000001</v>
          </cell>
          <cell r="AE249">
            <v>2.7E-2</v>
          </cell>
          <cell r="AG249" t="str">
            <v/>
          </cell>
          <cell r="AH249" t="str">
            <v/>
          </cell>
          <cell r="AI249" t="str">
            <v>ZS.2217.1.58.2017.TA</v>
          </cell>
          <cell r="AJ249" t="str">
            <v>10-03-2017</v>
          </cell>
          <cell r="AK249" t="str">
            <v>26-08-2019</v>
          </cell>
          <cell r="AL249" t="str">
            <v>gospodarki rolnej</v>
          </cell>
        </row>
        <row r="250">
          <cell r="C250" t="str">
            <v>1436.8</v>
          </cell>
          <cell r="D250" t="str">
            <v>1436|D|Radliniec|234 h|R|IIIB|9234|26,1|PO1D/00040644/0</v>
          </cell>
          <cell r="E250">
            <v>1436</v>
          </cell>
          <cell r="F250">
            <v>8</v>
          </cell>
          <cell r="G250" t="str">
            <v>Durczak Sławomir</v>
          </cell>
          <cell r="H250" t="str">
            <v>Dębno 5</v>
          </cell>
          <cell r="I250" t="str">
            <v>63-040 Nowe Miasto</v>
          </cell>
          <cell r="J250" t="str">
            <v>Nowe Miasto</v>
          </cell>
          <cell r="K250" t="str">
            <v>22</v>
          </cell>
          <cell r="L250" t="str">
            <v>Radliniec</v>
          </cell>
          <cell r="M250" t="str">
            <v>234 h</v>
          </cell>
          <cell r="N250" t="str">
            <v/>
          </cell>
          <cell r="O250">
            <v>3.1215000000000002</v>
          </cell>
          <cell r="P250" t="str">
            <v>R</v>
          </cell>
          <cell r="Q250" t="str">
            <v>IIIB</v>
          </cell>
          <cell r="R250" t="str">
            <v>D</v>
          </cell>
          <cell r="T250" t="str">
            <v>30-25-032</v>
          </cell>
          <cell r="U250" t="str">
            <v>N.Miasto</v>
          </cell>
          <cell r="V250" t="str">
            <v>30-25-032-0020</v>
          </cell>
          <cell r="W250" t="str">
            <v>Wolica Kozia</v>
          </cell>
          <cell r="X250" t="str">
            <v>9234</v>
          </cell>
          <cell r="Y250" t="str">
            <v>PO1D/00040644/0</v>
          </cell>
          <cell r="Z250">
            <v>1</v>
          </cell>
          <cell r="AA250">
            <v>26.1</v>
          </cell>
          <cell r="AB250">
            <v>81.47</v>
          </cell>
          <cell r="AC250">
            <v>1</v>
          </cell>
          <cell r="AD250">
            <v>1.35</v>
          </cell>
          <cell r="AE250">
            <v>4.2140000000000004</v>
          </cell>
          <cell r="AG250" t="str">
            <v/>
          </cell>
          <cell r="AH250" t="str">
            <v/>
          </cell>
          <cell r="AI250" t="str">
            <v>ZS.2217.1.205.2019</v>
          </cell>
          <cell r="AJ250" t="str">
            <v>02-08-2019</v>
          </cell>
          <cell r="AK250" t="str">
            <v>26-08-2019</v>
          </cell>
          <cell r="AL250" t="str">
            <v>gospodarki rolnej</v>
          </cell>
        </row>
        <row r="251">
          <cell r="C251" t="str">
            <v>1436.9</v>
          </cell>
          <cell r="D251" t="str">
            <v>1436|D|Radliniec|234 i|R|IIIB|9234|26,1|PO1D/00040644/0</v>
          </cell>
          <cell r="E251">
            <v>1436</v>
          </cell>
          <cell r="F251">
            <v>9</v>
          </cell>
          <cell r="G251" t="str">
            <v>Durczak Sławomir</v>
          </cell>
          <cell r="H251" t="str">
            <v>Dębno 5</v>
          </cell>
          <cell r="I251" t="str">
            <v>63-040 Nowe Miasto</v>
          </cell>
          <cell r="J251" t="str">
            <v>Nowe Miasto</v>
          </cell>
          <cell r="K251" t="str">
            <v>22</v>
          </cell>
          <cell r="L251" t="str">
            <v>Radliniec</v>
          </cell>
          <cell r="M251" t="str">
            <v>234 i</v>
          </cell>
          <cell r="N251" t="str">
            <v/>
          </cell>
          <cell r="O251">
            <v>0.27</v>
          </cell>
          <cell r="P251" t="str">
            <v>R</v>
          </cell>
          <cell r="Q251" t="str">
            <v>IIIB</v>
          </cell>
          <cell r="R251" t="str">
            <v>D</v>
          </cell>
          <cell r="T251" t="str">
            <v>30-25-032</v>
          </cell>
          <cell r="U251" t="str">
            <v>N.Miasto</v>
          </cell>
          <cell r="V251" t="str">
            <v>30-25-032-0020</v>
          </cell>
          <cell r="W251" t="str">
            <v>Wolica Kozia</v>
          </cell>
          <cell r="X251" t="str">
            <v>9234</v>
          </cell>
          <cell r="Y251" t="str">
            <v>PO1D/00040644/0</v>
          </cell>
          <cell r="Z251">
            <v>1</v>
          </cell>
          <cell r="AA251">
            <v>26.1</v>
          </cell>
          <cell r="AB251">
            <v>7.05</v>
          </cell>
          <cell r="AC251">
            <v>1</v>
          </cell>
          <cell r="AD251">
            <v>1.35</v>
          </cell>
          <cell r="AE251">
            <v>0.36449999999999999</v>
          </cell>
          <cell r="AG251" t="str">
            <v/>
          </cell>
          <cell r="AH251" t="str">
            <v/>
          </cell>
          <cell r="AI251" t="str">
            <v/>
          </cell>
          <cell r="AJ251" t="str">
            <v/>
          </cell>
          <cell r="AK251" t="str">
            <v>26-08-2019</v>
          </cell>
          <cell r="AL251" t="str">
            <v/>
          </cell>
        </row>
        <row r="252">
          <cell r="C252" t="str">
            <v>1436.10</v>
          </cell>
          <cell r="D252" t="str">
            <v>1436|D|Radliniec|234 j|R|IVA|9234|26,1|PO1D/00040644/0</v>
          </cell>
          <cell r="E252">
            <v>1436</v>
          </cell>
          <cell r="F252">
            <v>10</v>
          </cell>
          <cell r="G252" t="str">
            <v>Durczak Sławomir</v>
          </cell>
          <cell r="H252" t="str">
            <v>Dębno 5</v>
          </cell>
          <cell r="I252" t="str">
            <v>63-040 Nowe Miasto</v>
          </cell>
          <cell r="J252" t="str">
            <v>Nowe Miasto</v>
          </cell>
          <cell r="K252" t="str">
            <v>22</v>
          </cell>
          <cell r="L252" t="str">
            <v>Radliniec</v>
          </cell>
          <cell r="M252" t="str">
            <v>234 j</v>
          </cell>
          <cell r="N252" t="str">
            <v/>
          </cell>
          <cell r="O252">
            <v>0.26</v>
          </cell>
          <cell r="P252" t="str">
            <v>R</v>
          </cell>
          <cell r="Q252" t="str">
            <v>IVA</v>
          </cell>
          <cell r="R252" t="str">
            <v>D</v>
          </cell>
          <cell r="T252" t="str">
            <v>30-25-032</v>
          </cell>
          <cell r="U252" t="str">
            <v>N.Miasto</v>
          </cell>
          <cell r="V252" t="str">
            <v>30-25-032-0020</v>
          </cell>
          <cell r="W252" t="str">
            <v>Wolica Kozia</v>
          </cell>
          <cell r="X252" t="str">
            <v>9234</v>
          </cell>
          <cell r="Y252" t="str">
            <v>PO1D/00040644/0</v>
          </cell>
          <cell r="Z252">
            <v>1</v>
          </cell>
          <cell r="AA252">
            <v>26.1</v>
          </cell>
          <cell r="AB252">
            <v>6.79</v>
          </cell>
          <cell r="AC252">
            <v>1</v>
          </cell>
          <cell r="AD252">
            <v>1.1000000000000001</v>
          </cell>
          <cell r="AE252">
            <v>0.28599999999999998</v>
          </cell>
          <cell r="AG252" t="str">
            <v/>
          </cell>
          <cell r="AH252" t="str">
            <v/>
          </cell>
          <cell r="AI252" t="str">
            <v>ZS.2217.1.205.2019</v>
          </cell>
          <cell r="AJ252" t="str">
            <v>02-08-2019</v>
          </cell>
          <cell r="AK252" t="str">
            <v>26-08-2019</v>
          </cell>
          <cell r="AL252" t="str">
            <v>gospodarki rolnej</v>
          </cell>
        </row>
        <row r="253">
          <cell r="C253" t="str">
            <v>1436.11</v>
          </cell>
          <cell r="D253" t="str">
            <v>1436|D|Radliniec|234 k|R|IVB|9234|26,1|PO1D/00040644/0</v>
          </cell>
          <cell r="E253">
            <v>1436</v>
          </cell>
          <cell r="F253">
            <v>11</v>
          </cell>
          <cell r="G253" t="str">
            <v>Durczak Sławomir</v>
          </cell>
          <cell r="H253" t="str">
            <v>Dębno 5</v>
          </cell>
          <cell r="I253" t="str">
            <v>63-040 Nowe Miasto</v>
          </cell>
          <cell r="J253" t="str">
            <v>Nowe Miasto</v>
          </cell>
          <cell r="K253" t="str">
            <v>22</v>
          </cell>
          <cell r="L253" t="str">
            <v>Radliniec</v>
          </cell>
          <cell r="M253" t="str">
            <v>234 k</v>
          </cell>
          <cell r="N253" t="str">
            <v/>
          </cell>
          <cell r="O253">
            <v>0.28000000000000003</v>
          </cell>
          <cell r="P253" t="str">
            <v>R</v>
          </cell>
          <cell r="Q253" t="str">
            <v>IVB</v>
          </cell>
          <cell r="R253" t="str">
            <v>D</v>
          </cell>
          <cell r="T253" t="str">
            <v>30-25-032</v>
          </cell>
          <cell r="U253" t="str">
            <v>N.Miasto</v>
          </cell>
          <cell r="V253" t="str">
            <v>30-25-032-0020</v>
          </cell>
          <cell r="W253" t="str">
            <v>Wolica Kozia</v>
          </cell>
          <cell r="X253" t="str">
            <v>9234</v>
          </cell>
          <cell r="Y253" t="str">
            <v>PO1D/00040644/0</v>
          </cell>
          <cell r="Z253">
            <v>1</v>
          </cell>
          <cell r="AA253">
            <v>26.1</v>
          </cell>
          <cell r="AB253">
            <v>7.31</v>
          </cell>
          <cell r="AC253">
            <v>1</v>
          </cell>
          <cell r="AD253">
            <v>0.8</v>
          </cell>
          <cell r="AE253">
            <v>0.224</v>
          </cell>
          <cell r="AG253" t="str">
            <v/>
          </cell>
          <cell r="AH253" t="str">
            <v/>
          </cell>
          <cell r="AI253" t="str">
            <v>ZS.2217.1.205.2019</v>
          </cell>
          <cell r="AJ253" t="str">
            <v>02-08-2019</v>
          </cell>
          <cell r="AK253" t="str">
            <v>26-08-2019</v>
          </cell>
          <cell r="AL253" t="str">
            <v>gospodarki rolnej</v>
          </cell>
        </row>
        <row r="254">
          <cell r="C254" t="str">
            <v>5036.1</v>
          </cell>
          <cell r="D254" t="str">
            <v>5036|D|Potarzyca|313 f|R|IVA|8313/1|6,5|KZ1J/00027304/3</v>
          </cell>
          <cell r="E254">
            <v>5036</v>
          </cell>
          <cell r="F254">
            <v>1</v>
          </cell>
          <cell r="G254" t="str">
            <v>Giertych Tomasz</v>
          </cell>
          <cell r="H254" t="str">
            <v>Oberska 4a Potarzyca</v>
          </cell>
          <cell r="I254" t="str">
            <v>63-200 Jarocin</v>
          </cell>
          <cell r="J254" t="str">
            <v>Jarocin</v>
          </cell>
          <cell r="K254" t="str">
            <v>10</v>
          </cell>
          <cell r="L254" t="str">
            <v>Potarzyca</v>
          </cell>
          <cell r="M254" t="str">
            <v>313 f</v>
          </cell>
          <cell r="N254" t="str">
            <v/>
          </cell>
          <cell r="O254">
            <v>0.46</v>
          </cell>
          <cell r="P254" t="str">
            <v>R</v>
          </cell>
          <cell r="Q254" t="str">
            <v>IVA</v>
          </cell>
          <cell r="R254" t="str">
            <v>D</v>
          </cell>
          <cell r="T254" t="str">
            <v>30-06-025</v>
          </cell>
          <cell r="U254" t="str">
            <v>Jarocin</v>
          </cell>
          <cell r="V254" t="str">
            <v>30-06-025-0010</v>
          </cell>
          <cell r="W254" t="str">
            <v>Potarzyca</v>
          </cell>
          <cell r="X254" t="str">
            <v>8313/1</v>
          </cell>
          <cell r="Y254" t="str">
            <v>KZ1J/00027304/3</v>
          </cell>
          <cell r="Z254">
            <v>2</v>
          </cell>
          <cell r="AA254">
            <v>6.5</v>
          </cell>
          <cell r="AB254">
            <v>2.99</v>
          </cell>
          <cell r="AC254">
            <v>1</v>
          </cell>
          <cell r="AD254">
            <v>1.1000000000000001</v>
          </cell>
          <cell r="AE254">
            <v>0.50600000000000001</v>
          </cell>
          <cell r="AG254" t="str">
            <v/>
          </cell>
          <cell r="AH254" t="str">
            <v/>
          </cell>
          <cell r="AI254" t="str">
            <v>ZZ-2126-122/09</v>
          </cell>
          <cell r="AJ254" t="str">
            <v>15-04-2009</v>
          </cell>
          <cell r="AK254" t="str">
            <v>26-08-2019</v>
          </cell>
          <cell r="AL254" t="str">
            <v>gospodarki rolnej</v>
          </cell>
        </row>
        <row r="255">
          <cell r="C255" t="str">
            <v>4602.1</v>
          </cell>
          <cell r="D255" t="str">
            <v>4602|D|Boguszyn|278 g|R|V|9278/1|7|KZ1J/00030205/3</v>
          </cell>
          <cell r="E255">
            <v>4602</v>
          </cell>
          <cell r="F255">
            <v>1</v>
          </cell>
          <cell r="G255" t="str">
            <v>Gościniak Marcin</v>
          </cell>
          <cell r="H255" t="str">
            <v>Zalesie  59</v>
          </cell>
          <cell r="I255" t="str">
            <v>63-233 Jaraczewo</v>
          </cell>
          <cell r="J255" t="str">
            <v>Jaraczewo</v>
          </cell>
          <cell r="K255" t="str">
            <v>16</v>
          </cell>
          <cell r="L255" t="str">
            <v>Boguszyn</v>
          </cell>
          <cell r="M255" t="str">
            <v>278 g</v>
          </cell>
          <cell r="N255" t="str">
            <v/>
          </cell>
          <cell r="O255">
            <v>0.44</v>
          </cell>
          <cell r="P255" t="str">
            <v>R</v>
          </cell>
          <cell r="Q255" t="str">
            <v>V</v>
          </cell>
          <cell r="R255" t="str">
            <v>D</v>
          </cell>
          <cell r="T255" t="str">
            <v>30-06-025</v>
          </cell>
          <cell r="U255" t="str">
            <v>Jarocin</v>
          </cell>
          <cell r="V255" t="str">
            <v>30-06-025-0009</v>
          </cell>
          <cell r="W255" t="str">
            <v>Osiek</v>
          </cell>
          <cell r="X255" t="str">
            <v>9278/1</v>
          </cell>
          <cell r="Y255" t="str">
            <v>KZ1J/00030205/3</v>
          </cell>
          <cell r="Z255">
            <v>1</v>
          </cell>
          <cell r="AA255">
            <v>7</v>
          </cell>
          <cell r="AB255">
            <v>3.08</v>
          </cell>
          <cell r="AC255">
            <v>1</v>
          </cell>
          <cell r="AD255">
            <v>0.35</v>
          </cell>
          <cell r="AE255">
            <v>0.154</v>
          </cell>
          <cell r="AG255" t="str">
            <v/>
          </cell>
          <cell r="AH255" t="str">
            <v/>
          </cell>
          <cell r="AI255" t="str">
            <v>ZS.2217.1.205.2019</v>
          </cell>
          <cell r="AJ255" t="str">
            <v>02-08-2019</v>
          </cell>
          <cell r="AK255" t="str">
            <v>26-08-2019</v>
          </cell>
          <cell r="AL255" t="str">
            <v>gospodarki rolnej</v>
          </cell>
        </row>
        <row r="256">
          <cell r="C256" t="str">
            <v>3581.1</v>
          </cell>
          <cell r="D256" t="str">
            <v>3581|D|Tumidaj|119 r|Ł|IV|8119/2|9,2|KZ1J/00026793/0</v>
          </cell>
          <cell r="E256">
            <v>3581</v>
          </cell>
          <cell r="F256">
            <v>1</v>
          </cell>
          <cell r="G256" t="str">
            <v>Herka Andrzej</v>
          </cell>
          <cell r="H256" t="str">
            <v>Lubinia Mała 87</v>
          </cell>
          <cell r="I256" t="str">
            <v>63-210 Żerków</v>
          </cell>
          <cell r="J256" t="str">
            <v>Żerków</v>
          </cell>
          <cell r="K256" t="str">
            <v>14</v>
          </cell>
          <cell r="L256" t="str">
            <v>Tumidaj</v>
          </cell>
          <cell r="M256" t="str">
            <v>119 r</v>
          </cell>
          <cell r="N256" t="str">
            <v/>
          </cell>
          <cell r="O256">
            <v>0.72489999999999999</v>
          </cell>
          <cell r="P256" t="str">
            <v>Ł</v>
          </cell>
          <cell r="Q256" t="str">
            <v>IV</v>
          </cell>
          <cell r="R256" t="str">
            <v>D</v>
          </cell>
          <cell r="T256" t="str">
            <v>30-06-025</v>
          </cell>
          <cell r="U256" t="str">
            <v>Jarocin</v>
          </cell>
          <cell r="V256" t="str">
            <v>30-06-025-0019</v>
          </cell>
          <cell r="W256" t="str">
            <v>Witaszyce</v>
          </cell>
          <cell r="X256" t="str">
            <v>8119/2</v>
          </cell>
          <cell r="Y256" t="str">
            <v>KZ1J/00026793/0</v>
          </cell>
          <cell r="Z256">
            <v>1</v>
          </cell>
          <cell r="AA256">
            <v>9.1999999999999993</v>
          </cell>
          <cell r="AB256">
            <v>6.67</v>
          </cell>
          <cell r="AC256">
            <v>1</v>
          </cell>
          <cell r="AD256">
            <v>0.75</v>
          </cell>
          <cell r="AE256">
            <v>0.54369999999999996</v>
          </cell>
          <cell r="AG256" t="str">
            <v/>
          </cell>
          <cell r="AH256" t="str">
            <v/>
          </cell>
          <cell r="AI256" t="str">
            <v>ZS.2217.1.205.2019</v>
          </cell>
          <cell r="AJ256" t="str">
            <v>02-08-2019</v>
          </cell>
          <cell r="AK256" t="str">
            <v>26-08-2019</v>
          </cell>
          <cell r="AL256" t="str">
            <v>gospodarki rolnej</v>
          </cell>
        </row>
        <row r="257">
          <cell r="C257" t="str">
            <v>3581.2</v>
          </cell>
          <cell r="D257" t="str">
            <v>3581|D|Tumidaj|121 i|Ł|IV|8121/1|9,3|KZ1J/00026793/0</v>
          </cell>
          <cell r="E257">
            <v>3581</v>
          </cell>
          <cell r="F257">
            <v>2</v>
          </cell>
          <cell r="G257" t="str">
            <v>Herka Andrzej</v>
          </cell>
          <cell r="H257" t="str">
            <v>Lubinia Mała 87</v>
          </cell>
          <cell r="I257" t="str">
            <v>63-210 Żerków</v>
          </cell>
          <cell r="J257" t="str">
            <v>Żerków</v>
          </cell>
          <cell r="K257" t="str">
            <v>14</v>
          </cell>
          <cell r="L257" t="str">
            <v>Tumidaj</v>
          </cell>
          <cell r="M257" t="str">
            <v>121 i</v>
          </cell>
          <cell r="N257" t="str">
            <v/>
          </cell>
          <cell r="O257">
            <v>1.87</v>
          </cell>
          <cell r="P257" t="str">
            <v>Ł</v>
          </cell>
          <cell r="Q257" t="str">
            <v>IV</v>
          </cell>
          <cell r="R257" t="str">
            <v>D</v>
          </cell>
          <cell r="S257" t="str">
            <v>kosić 1 - 2 razy w roku</v>
          </cell>
          <cell r="T257" t="str">
            <v>30-06-025</v>
          </cell>
          <cell r="U257" t="str">
            <v>Jarocin</v>
          </cell>
          <cell r="V257" t="str">
            <v>30-06-025-0019</v>
          </cell>
          <cell r="W257" t="str">
            <v>Witaszyce</v>
          </cell>
          <cell r="X257" t="str">
            <v>8121/1</v>
          </cell>
          <cell r="Y257" t="str">
            <v>KZ1J/00026793/0</v>
          </cell>
          <cell r="Z257">
            <v>1</v>
          </cell>
          <cell r="AA257">
            <v>9.3000000000000007</v>
          </cell>
          <cell r="AB257">
            <v>17.39</v>
          </cell>
          <cell r="AC257">
            <v>1</v>
          </cell>
          <cell r="AD257">
            <v>0.75</v>
          </cell>
          <cell r="AE257">
            <v>1.4025000000000001</v>
          </cell>
          <cell r="AG257" t="str">
            <v/>
          </cell>
          <cell r="AH257" t="str">
            <v/>
          </cell>
          <cell r="AI257" t="str">
            <v>ZS.2217.1.205.2019</v>
          </cell>
          <cell r="AJ257" t="str">
            <v>02-08-2019</v>
          </cell>
          <cell r="AK257" t="str">
            <v>26-08-2019</v>
          </cell>
          <cell r="AL257" t="str">
            <v>gospodarki rolnej</v>
          </cell>
        </row>
        <row r="258">
          <cell r="C258" t="str">
            <v>3581.3</v>
          </cell>
          <cell r="D258" t="str">
            <v>3581|D|Tarce|56 s|R|V|8056/8|11,5|KZ1J/00029857/8</v>
          </cell>
          <cell r="E258">
            <v>3581</v>
          </cell>
          <cell r="F258">
            <v>3</v>
          </cell>
          <cell r="G258" t="str">
            <v>Herka Andrzej</v>
          </cell>
          <cell r="H258" t="str">
            <v>Lubinia Mała 87</v>
          </cell>
          <cell r="I258" t="str">
            <v>63-210 Żerków</v>
          </cell>
          <cell r="J258" t="str">
            <v>Żerków</v>
          </cell>
          <cell r="K258" t="str">
            <v>13</v>
          </cell>
          <cell r="L258" t="str">
            <v>Tarce</v>
          </cell>
          <cell r="M258" t="str">
            <v>56 s</v>
          </cell>
          <cell r="N258" t="str">
            <v/>
          </cell>
          <cell r="O258">
            <v>0.41</v>
          </cell>
          <cell r="P258" t="str">
            <v>R</v>
          </cell>
          <cell r="Q258" t="str">
            <v>V</v>
          </cell>
          <cell r="R258" t="str">
            <v>D</v>
          </cell>
          <cell r="T258" t="str">
            <v>30-06-045</v>
          </cell>
          <cell r="U258" t="str">
            <v>Żerków</v>
          </cell>
          <cell r="V258" t="str">
            <v>30-06-045-0009</v>
          </cell>
          <cell r="W258" t="str">
            <v>Lubinia Mała</v>
          </cell>
          <cell r="X258" t="str">
            <v>8056/8</v>
          </cell>
          <cell r="Y258" t="str">
            <v>KZ1J/00029857/8</v>
          </cell>
          <cell r="Z258">
            <v>9</v>
          </cell>
          <cell r="AA258">
            <v>11.5</v>
          </cell>
          <cell r="AB258">
            <v>4.72</v>
          </cell>
          <cell r="AC258">
            <v>1</v>
          </cell>
          <cell r="AD258">
            <v>0.35</v>
          </cell>
          <cell r="AE258">
            <v>0.14349999999999999</v>
          </cell>
          <cell r="AG258" t="str">
            <v/>
          </cell>
          <cell r="AH258" t="str">
            <v/>
          </cell>
          <cell r="AI258" t="str">
            <v>ZS.2217.1.205.2019</v>
          </cell>
          <cell r="AJ258" t="str">
            <v>02-08-2019</v>
          </cell>
          <cell r="AK258" t="str">
            <v>26-08-2019</v>
          </cell>
          <cell r="AL258" t="str">
            <v>gospodarki rolnej</v>
          </cell>
        </row>
        <row r="259">
          <cell r="C259" t="str">
            <v>3581.4</v>
          </cell>
          <cell r="D259" t="str">
            <v>3581|D|Tarce|56 t|R|IIIB|8056/8|22,5|KZ1J/00029857/8</v>
          </cell>
          <cell r="E259">
            <v>3581</v>
          </cell>
          <cell r="F259">
            <v>4</v>
          </cell>
          <cell r="G259" t="str">
            <v>Herka Andrzej</v>
          </cell>
          <cell r="H259" t="str">
            <v>Lubinia Mała 87</v>
          </cell>
          <cell r="I259" t="str">
            <v>63-210 Żerków</v>
          </cell>
          <cell r="J259" t="str">
            <v>Żerków</v>
          </cell>
          <cell r="K259" t="str">
            <v>13</v>
          </cell>
          <cell r="L259" t="str">
            <v>Tarce</v>
          </cell>
          <cell r="M259" t="str">
            <v>56 t</v>
          </cell>
          <cell r="N259" t="str">
            <v/>
          </cell>
          <cell r="O259">
            <v>1.85</v>
          </cell>
          <cell r="P259" t="str">
            <v>R</v>
          </cell>
          <cell r="Q259" t="str">
            <v>IIIB</v>
          </cell>
          <cell r="R259" t="str">
            <v>D</v>
          </cell>
          <cell r="T259" t="str">
            <v>30-06-045</v>
          </cell>
          <cell r="U259" t="str">
            <v>Żerków</v>
          </cell>
          <cell r="V259" t="str">
            <v>30-06-045-0009</v>
          </cell>
          <cell r="W259" t="str">
            <v>Lubinia Mała</v>
          </cell>
          <cell r="X259" t="str">
            <v>8056/8</v>
          </cell>
          <cell r="Y259" t="str">
            <v>KZ1J/00029857/8</v>
          </cell>
          <cell r="Z259">
            <v>9</v>
          </cell>
          <cell r="AA259">
            <v>22.5</v>
          </cell>
          <cell r="AB259">
            <v>41.63</v>
          </cell>
          <cell r="AC259">
            <v>1</v>
          </cell>
          <cell r="AD259">
            <v>1.35</v>
          </cell>
          <cell r="AE259">
            <v>2.4975000000000001</v>
          </cell>
          <cell r="AG259" t="str">
            <v/>
          </cell>
          <cell r="AH259" t="str">
            <v/>
          </cell>
          <cell r="AI259" t="str">
            <v>ZS.2217.1.205.2019</v>
          </cell>
          <cell r="AJ259" t="str">
            <v>02-08-2019</v>
          </cell>
          <cell r="AK259" t="str">
            <v>26-08-2019</v>
          </cell>
          <cell r="AL259" t="str">
            <v>gospodarki rolnej</v>
          </cell>
        </row>
        <row r="260">
          <cell r="C260" t="str">
            <v>3581.5</v>
          </cell>
          <cell r="D260" t="str">
            <v>3581|D|Tarce|56 w|R|V|8056/8|11,5|KZ1J/00029857/8</v>
          </cell>
          <cell r="E260">
            <v>3581</v>
          </cell>
          <cell r="F260">
            <v>5</v>
          </cell>
          <cell r="G260" t="str">
            <v>Herka Andrzej</v>
          </cell>
          <cell r="H260" t="str">
            <v>Lubinia Mała 87</v>
          </cell>
          <cell r="I260" t="str">
            <v>63-210 Żerków</v>
          </cell>
          <cell r="J260" t="str">
            <v>Żerków</v>
          </cell>
          <cell r="K260" t="str">
            <v>13</v>
          </cell>
          <cell r="L260" t="str">
            <v>Tarce</v>
          </cell>
          <cell r="M260" t="str">
            <v>56 w</v>
          </cell>
          <cell r="N260" t="str">
            <v/>
          </cell>
          <cell r="O260">
            <v>0.28000000000000003</v>
          </cell>
          <cell r="P260" t="str">
            <v>R</v>
          </cell>
          <cell r="Q260" t="str">
            <v>V</v>
          </cell>
          <cell r="R260" t="str">
            <v>D</v>
          </cell>
          <cell r="T260" t="str">
            <v>30-06-045</v>
          </cell>
          <cell r="U260" t="str">
            <v>Żerków</v>
          </cell>
          <cell r="V260" t="str">
            <v>30-06-045-0009</v>
          </cell>
          <cell r="W260" t="str">
            <v>Lubinia Mała</v>
          </cell>
          <cell r="X260" t="str">
            <v>8056/8</v>
          </cell>
          <cell r="Y260" t="str">
            <v>KZ1J/00029857/8</v>
          </cell>
          <cell r="Z260">
            <v>9</v>
          </cell>
          <cell r="AA260">
            <v>11.5</v>
          </cell>
          <cell r="AB260">
            <v>3.22</v>
          </cell>
          <cell r="AC260">
            <v>1</v>
          </cell>
          <cell r="AD260">
            <v>0.35</v>
          </cell>
          <cell r="AE260">
            <v>9.8000000000000004E-2</v>
          </cell>
          <cell r="AG260" t="str">
            <v/>
          </cell>
          <cell r="AH260" t="str">
            <v/>
          </cell>
          <cell r="AI260" t="str">
            <v>ZS.2217.1.205.2019</v>
          </cell>
          <cell r="AJ260" t="str">
            <v>02-08-2019</v>
          </cell>
          <cell r="AK260" t="str">
            <v>26-08-2019</v>
          </cell>
          <cell r="AL260" t="str">
            <v>gospodarki rolnej</v>
          </cell>
        </row>
        <row r="261">
          <cell r="C261" t="str">
            <v>3581.6</v>
          </cell>
          <cell r="D261" t="str">
            <v>3581|D|Tarce|57 s|R|V|8057/7|11,5|KZ1J/00029857/8</v>
          </cell>
          <cell r="E261">
            <v>3581</v>
          </cell>
          <cell r="F261">
            <v>6</v>
          </cell>
          <cell r="G261" t="str">
            <v>Herka Andrzej</v>
          </cell>
          <cell r="H261" t="str">
            <v>Lubinia Mała 87</v>
          </cell>
          <cell r="I261" t="str">
            <v>63-210 Żerków</v>
          </cell>
          <cell r="J261" t="str">
            <v>Żerków</v>
          </cell>
          <cell r="K261" t="str">
            <v>13</v>
          </cell>
          <cell r="L261" t="str">
            <v>Tarce</v>
          </cell>
          <cell r="M261" t="str">
            <v>57 s</v>
          </cell>
          <cell r="N261" t="str">
            <v/>
          </cell>
          <cell r="O261">
            <v>0.24</v>
          </cell>
          <cell r="P261" t="str">
            <v>R</v>
          </cell>
          <cell r="Q261" t="str">
            <v>V</v>
          </cell>
          <cell r="R261" t="str">
            <v>D</v>
          </cell>
          <cell r="T261" t="str">
            <v>30-06-045</v>
          </cell>
          <cell r="U261" t="str">
            <v>Żerków</v>
          </cell>
          <cell r="V261" t="str">
            <v>30-06-045-0009</v>
          </cell>
          <cell r="W261" t="str">
            <v>Lubinia Mała</v>
          </cell>
          <cell r="X261" t="str">
            <v>8057/7</v>
          </cell>
          <cell r="Y261" t="str">
            <v>KZ1J/00029857/8</v>
          </cell>
          <cell r="Z261">
            <v>9</v>
          </cell>
          <cell r="AA261">
            <v>11.5</v>
          </cell>
          <cell r="AB261">
            <v>2.76</v>
          </cell>
          <cell r="AC261">
            <v>1</v>
          </cell>
          <cell r="AD261">
            <v>0.35</v>
          </cell>
          <cell r="AE261">
            <v>8.4000000000000005E-2</v>
          </cell>
          <cell r="AG261" t="str">
            <v/>
          </cell>
          <cell r="AH261" t="str">
            <v/>
          </cell>
          <cell r="AI261" t="str">
            <v>ZS.2217.1.205.2019</v>
          </cell>
          <cell r="AJ261" t="str">
            <v>02-08-2019</v>
          </cell>
          <cell r="AK261" t="str">
            <v>26-08-2019</v>
          </cell>
          <cell r="AL261" t="str">
            <v>gospodarki rolnej</v>
          </cell>
        </row>
        <row r="262">
          <cell r="C262" t="str">
            <v>3581.7</v>
          </cell>
          <cell r="D262" t="str">
            <v>3581|D|Tarce|54 a|R|IIIA|8054/3|19,1|KZ1J/00026792/3</v>
          </cell>
          <cell r="E262">
            <v>3581</v>
          </cell>
          <cell r="F262">
            <v>7</v>
          </cell>
          <cell r="G262" t="str">
            <v>Herka Andrzej</v>
          </cell>
          <cell r="H262" t="str">
            <v>Lubinia Mała 87</v>
          </cell>
          <cell r="I262" t="str">
            <v>63-210 Żerków</v>
          </cell>
          <cell r="J262" t="str">
            <v>Żerków</v>
          </cell>
          <cell r="K262" t="str">
            <v>13</v>
          </cell>
          <cell r="L262" t="str">
            <v>Tarce</v>
          </cell>
          <cell r="M262" t="str">
            <v>54 a</v>
          </cell>
          <cell r="N262" t="str">
            <v/>
          </cell>
          <cell r="O262">
            <v>3.55</v>
          </cell>
          <cell r="P262" t="str">
            <v>R</v>
          </cell>
          <cell r="Q262" t="str">
            <v>IIIA</v>
          </cell>
          <cell r="R262" t="str">
            <v>D</v>
          </cell>
          <cell r="T262" t="str">
            <v>30-06-025</v>
          </cell>
          <cell r="U262" t="str">
            <v>Jarocin</v>
          </cell>
          <cell r="V262" t="str">
            <v>30-06-025-0016</v>
          </cell>
          <cell r="W262" t="str">
            <v>Tarce</v>
          </cell>
          <cell r="X262" t="str">
            <v>8054/3</v>
          </cell>
          <cell r="Y262" t="str">
            <v>KZ1J/00026792/3</v>
          </cell>
          <cell r="Z262" t="str">
            <v>brak</v>
          </cell>
          <cell r="AA262">
            <v>19.100000000000001</v>
          </cell>
          <cell r="AB262">
            <v>67.81</v>
          </cell>
          <cell r="AC262">
            <v>1</v>
          </cell>
          <cell r="AD262">
            <v>1.65</v>
          </cell>
          <cell r="AE262">
            <v>5.8574999999999999</v>
          </cell>
          <cell r="AG262" t="str">
            <v/>
          </cell>
          <cell r="AH262" t="str">
            <v/>
          </cell>
          <cell r="AI262" t="str">
            <v>ZS.2217.1.205.2019</v>
          </cell>
          <cell r="AJ262" t="str">
            <v>02-08-2019</v>
          </cell>
          <cell r="AK262" t="str">
            <v>26-08-2019</v>
          </cell>
          <cell r="AL262" t="str">
            <v>gospodarki rolnej</v>
          </cell>
        </row>
        <row r="263">
          <cell r="C263" t="str">
            <v>3581.8</v>
          </cell>
          <cell r="D263" t="str">
            <v>3581|D|Tarce|54 b|R|IVA|8054/3|19,1|KZ1J/00026792/3</v>
          </cell>
          <cell r="E263">
            <v>3581</v>
          </cell>
          <cell r="F263">
            <v>8</v>
          </cell>
          <cell r="G263" t="str">
            <v>Herka Andrzej</v>
          </cell>
          <cell r="H263" t="str">
            <v>Lubinia Mała 87</v>
          </cell>
          <cell r="I263" t="str">
            <v>63-210 Żerków</v>
          </cell>
          <cell r="J263" t="str">
            <v>Żerków</v>
          </cell>
          <cell r="K263" t="str">
            <v>13</v>
          </cell>
          <cell r="L263" t="str">
            <v>Tarce</v>
          </cell>
          <cell r="M263" t="str">
            <v>54 b</v>
          </cell>
          <cell r="N263" t="str">
            <v/>
          </cell>
          <cell r="O263">
            <v>0.53590000000000004</v>
          </cell>
          <cell r="P263" t="str">
            <v>R</v>
          </cell>
          <cell r="Q263" t="str">
            <v>IVA</v>
          </cell>
          <cell r="R263" t="str">
            <v>D</v>
          </cell>
          <cell r="T263" t="str">
            <v>30-06-025</v>
          </cell>
          <cell r="U263" t="str">
            <v>Jarocin</v>
          </cell>
          <cell r="V263" t="str">
            <v>30-06-025-0016</v>
          </cell>
          <cell r="W263" t="str">
            <v>Tarce</v>
          </cell>
          <cell r="X263" t="str">
            <v>8054/3</v>
          </cell>
          <cell r="Y263" t="str">
            <v>KZ1J/00026792/3</v>
          </cell>
          <cell r="Z263" t="str">
            <v>brak</v>
          </cell>
          <cell r="AA263">
            <v>19.100000000000001</v>
          </cell>
          <cell r="AB263">
            <v>10.24</v>
          </cell>
          <cell r="AC263">
            <v>1</v>
          </cell>
          <cell r="AD263">
            <v>1.1000000000000001</v>
          </cell>
          <cell r="AE263">
            <v>0.58950000000000002</v>
          </cell>
          <cell r="AG263" t="str">
            <v/>
          </cell>
          <cell r="AH263" t="str">
            <v/>
          </cell>
          <cell r="AI263" t="str">
            <v>ZS.2217.1.205.2019</v>
          </cell>
          <cell r="AJ263" t="str">
            <v>02-08-2019</v>
          </cell>
          <cell r="AK263" t="str">
            <v>26-08-2019</v>
          </cell>
          <cell r="AL263" t="str">
            <v>gospodarki rolnej</v>
          </cell>
        </row>
        <row r="264">
          <cell r="C264" t="str">
            <v>3581.10</v>
          </cell>
          <cell r="D264" t="str">
            <v>3581|D|Cielcza|181 l|R|IVA|8181/2|15,7|KZ1J/00026538/5</v>
          </cell>
          <cell r="E264">
            <v>3581</v>
          </cell>
          <cell r="F264">
            <v>10</v>
          </cell>
          <cell r="G264" t="str">
            <v>Herka Andrzej</v>
          </cell>
          <cell r="H264" t="str">
            <v>Lubinia Mała 87</v>
          </cell>
          <cell r="I264" t="str">
            <v>63-210 Żerków</v>
          </cell>
          <cell r="J264" t="str">
            <v>Żerków</v>
          </cell>
          <cell r="K264" t="str">
            <v>08</v>
          </cell>
          <cell r="L264" t="str">
            <v>Cielcza</v>
          </cell>
          <cell r="M264" t="str">
            <v>181 l</v>
          </cell>
          <cell r="N264" t="str">
            <v/>
          </cell>
          <cell r="O264">
            <v>3.13</v>
          </cell>
          <cell r="P264" t="str">
            <v>R</v>
          </cell>
          <cell r="Q264" t="str">
            <v>IVA</v>
          </cell>
          <cell r="R264" t="str">
            <v>D</v>
          </cell>
          <cell r="T264" t="str">
            <v>30-06-025</v>
          </cell>
          <cell r="U264" t="str">
            <v>Jarocin</v>
          </cell>
          <cell r="V264" t="str">
            <v>30-06-025-0003</v>
          </cell>
          <cell r="W264" t="str">
            <v>Cielcza</v>
          </cell>
          <cell r="X264" t="str">
            <v>8181/2</v>
          </cell>
          <cell r="Y264" t="str">
            <v>KZ1J/00026538/5</v>
          </cell>
          <cell r="Z264">
            <v>4</v>
          </cell>
          <cell r="AA264">
            <v>15.7</v>
          </cell>
          <cell r="AB264">
            <v>49.14</v>
          </cell>
          <cell r="AC264">
            <v>1</v>
          </cell>
          <cell r="AD264">
            <v>1.1000000000000001</v>
          </cell>
          <cell r="AE264">
            <v>3.4430000000000001</v>
          </cell>
          <cell r="AG264" t="str">
            <v/>
          </cell>
          <cell r="AH264" t="str">
            <v/>
          </cell>
          <cell r="AI264" t="str">
            <v>ZS.2217.1.205.2019</v>
          </cell>
          <cell r="AJ264" t="str">
            <v>02-08-2019</v>
          </cell>
          <cell r="AK264" t="str">
            <v>26-08-2019</v>
          </cell>
          <cell r="AL264" t="str">
            <v>gospodarki rolnej</v>
          </cell>
        </row>
        <row r="265">
          <cell r="C265" t="str">
            <v>3581.11</v>
          </cell>
          <cell r="D265" t="str">
            <v>3581|D|Cielcza|164 f|R|V|8164/12|11,8|KZ1J/00026538/5</v>
          </cell>
          <cell r="E265">
            <v>3581</v>
          </cell>
          <cell r="F265">
            <v>11</v>
          </cell>
          <cell r="G265" t="str">
            <v>Herka Andrzej</v>
          </cell>
          <cell r="H265" t="str">
            <v>Lubinia Mała 87</v>
          </cell>
          <cell r="I265" t="str">
            <v>63-210 Żerków</v>
          </cell>
          <cell r="J265" t="str">
            <v>Żerków</v>
          </cell>
          <cell r="K265" t="str">
            <v>08</v>
          </cell>
          <cell r="L265" t="str">
            <v>Cielcza</v>
          </cell>
          <cell r="M265" t="str">
            <v>164 f</v>
          </cell>
          <cell r="N265" t="str">
            <v/>
          </cell>
          <cell r="O265">
            <v>1.32</v>
          </cell>
          <cell r="P265" t="str">
            <v>R</v>
          </cell>
          <cell r="Q265" t="str">
            <v>V</v>
          </cell>
          <cell r="R265" t="str">
            <v>D</v>
          </cell>
          <cell r="T265" t="str">
            <v>30-06-025</v>
          </cell>
          <cell r="U265" t="str">
            <v>Jarocin</v>
          </cell>
          <cell r="V265" t="str">
            <v>30-06-025-0003</v>
          </cell>
          <cell r="W265" t="str">
            <v>Cielcza</v>
          </cell>
          <cell r="X265" t="str">
            <v>8164/12</v>
          </cell>
          <cell r="Y265" t="str">
            <v>KZ1J/00026538/5</v>
          </cell>
          <cell r="Z265">
            <v>1</v>
          </cell>
          <cell r="AA265">
            <v>11.8</v>
          </cell>
          <cell r="AB265">
            <v>15.58</v>
          </cell>
          <cell r="AC265">
            <v>1</v>
          </cell>
          <cell r="AD265">
            <v>0.35</v>
          </cell>
          <cell r="AE265">
            <v>0.46200000000000002</v>
          </cell>
          <cell r="AG265" t="str">
            <v/>
          </cell>
          <cell r="AH265" t="str">
            <v/>
          </cell>
          <cell r="AI265" t="str">
            <v>ZS.2217.1.205.2019</v>
          </cell>
          <cell r="AJ265" t="str">
            <v>02-08-2019</v>
          </cell>
          <cell r="AK265" t="str">
            <v>26-08-2019</v>
          </cell>
          <cell r="AL265" t="str">
            <v>gospodarki rolnej</v>
          </cell>
        </row>
        <row r="266">
          <cell r="C266" t="str">
            <v>3581.12</v>
          </cell>
          <cell r="D266" t="str">
            <v>3581|D|Cielcza|164 g|R|V|8164/11|11,9|KZ1J/00026538/5</v>
          </cell>
          <cell r="E266">
            <v>3581</v>
          </cell>
          <cell r="F266">
            <v>12</v>
          </cell>
          <cell r="G266" t="str">
            <v>Herka Andrzej</v>
          </cell>
          <cell r="H266" t="str">
            <v>Lubinia Mała 87</v>
          </cell>
          <cell r="I266" t="str">
            <v>63-210 Żerków</v>
          </cell>
          <cell r="J266" t="str">
            <v>Żerków</v>
          </cell>
          <cell r="K266" t="str">
            <v>08</v>
          </cell>
          <cell r="L266" t="str">
            <v>Cielcza</v>
          </cell>
          <cell r="M266" t="str">
            <v>164 g</v>
          </cell>
          <cell r="N266" t="str">
            <v/>
          </cell>
          <cell r="O266">
            <v>3.8</v>
          </cell>
          <cell r="P266" t="str">
            <v>R</v>
          </cell>
          <cell r="Q266" t="str">
            <v>V</v>
          </cell>
          <cell r="R266" t="str">
            <v>D</v>
          </cell>
          <cell r="T266" t="str">
            <v>30-06-025</v>
          </cell>
          <cell r="U266" t="str">
            <v>Jarocin</v>
          </cell>
          <cell r="V266" t="str">
            <v>30-06-025-0003</v>
          </cell>
          <cell r="W266" t="str">
            <v>Cielcza</v>
          </cell>
          <cell r="X266" t="str">
            <v>8164/11</v>
          </cell>
          <cell r="Y266" t="str">
            <v>KZ1J/00026538/5</v>
          </cell>
          <cell r="Z266">
            <v>1</v>
          </cell>
          <cell r="AA266">
            <v>11.9</v>
          </cell>
          <cell r="AB266">
            <v>45.22</v>
          </cell>
          <cell r="AC266">
            <v>1</v>
          </cell>
          <cell r="AD266">
            <v>0.35</v>
          </cell>
          <cell r="AE266">
            <v>1.33</v>
          </cell>
          <cell r="AG266" t="str">
            <v/>
          </cell>
          <cell r="AH266" t="str">
            <v/>
          </cell>
          <cell r="AI266" t="str">
            <v>ZS.2217.1.205.2019</v>
          </cell>
          <cell r="AJ266" t="str">
            <v>02-08-2019</v>
          </cell>
          <cell r="AK266" t="str">
            <v>26-08-2019</v>
          </cell>
          <cell r="AL266" t="str">
            <v>gospodarki rolnej</v>
          </cell>
        </row>
        <row r="267">
          <cell r="C267" t="str">
            <v>3581.13</v>
          </cell>
          <cell r="D267" t="str">
            <v>3581|D|Cielcza|164 j|Ł|IV|8164/11|12,4|KZ1J/00026538/5</v>
          </cell>
          <cell r="E267">
            <v>3581</v>
          </cell>
          <cell r="F267">
            <v>13</v>
          </cell>
          <cell r="G267" t="str">
            <v>Herka Andrzej</v>
          </cell>
          <cell r="H267" t="str">
            <v>Lubinia Mała 87</v>
          </cell>
          <cell r="I267" t="str">
            <v>63-210 Żerków</v>
          </cell>
          <cell r="J267" t="str">
            <v>Żerków</v>
          </cell>
          <cell r="K267" t="str">
            <v>08</v>
          </cell>
          <cell r="L267" t="str">
            <v>Cielcza</v>
          </cell>
          <cell r="M267" t="str">
            <v>164 j</v>
          </cell>
          <cell r="N267" t="str">
            <v/>
          </cell>
          <cell r="O267">
            <v>2</v>
          </cell>
          <cell r="P267" t="str">
            <v>Ł</v>
          </cell>
          <cell r="Q267" t="str">
            <v>IV</v>
          </cell>
          <cell r="R267" t="str">
            <v>D</v>
          </cell>
          <cell r="S267" t="str">
            <v>kosić 1 - 2 razy w roku</v>
          </cell>
          <cell r="T267" t="str">
            <v>30-06-025</v>
          </cell>
          <cell r="U267" t="str">
            <v>Jarocin</v>
          </cell>
          <cell r="V267" t="str">
            <v>30-06-025-0003</v>
          </cell>
          <cell r="W267" t="str">
            <v>Cielcza</v>
          </cell>
          <cell r="X267" t="str">
            <v>8164/11</v>
          </cell>
          <cell r="Y267" t="str">
            <v>KZ1J/00026538/5</v>
          </cell>
          <cell r="Z267">
            <v>1</v>
          </cell>
          <cell r="AA267">
            <v>12.4</v>
          </cell>
          <cell r="AB267">
            <v>24.8</v>
          </cell>
          <cell r="AC267">
            <v>1</v>
          </cell>
          <cell r="AD267">
            <v>0.75</v>
          </cell>
          <cell r="AE267">
            <v>1.5</v>
          </cell>
          <cell r="AG267" t="str">
            <v/>
          </cell>
          <cell r="AH267" t="str">
            <v/>
          </cell>
          <cell r="AI267" t="str">
            <v>ZS.2217.1.205.2019</v>
          </cell>
          <cell r="AJ267" t="str">
            <v>02-08-2019</v>
          </cell>
          <cell r="AK267" t="str">
            <v>26-08-2019</v>
          </cell>
          <cell r="AL267" t="str">
            <v>gospodarki rolnej</v>
          </cell>
        </row>
        <row r="268">
          <cell r="C268" t="str">
            <v>3581.14</v>
          </cell>
          <cell r="D268" t="str">
            <v>3581|D|Cielcza|164 c|Ł|IV|8164/7|10,5|KZ1J/00026538/5</v>
          </cell>
          <cell r="E268">
            <v>3581</v>
          </cell>
          <cell r="F268">
            <v>14</v>
          </cell>
          <cell r="G268" t="str">
            <v>Herka Andrzej</v>
          </cell>
          <cell r="H268" t="str">
            <v>Lubinia Mała 87</v>
          </cell>
          <cell r="I268" t="str">
            <v>63-210 Żerków</v>
          </cell>
          <cell r="J268" t="str">
            <v>Żerków</v>
          </cell>
          <cell r="K268" t="str">
            <v>08</v>
          </cell>
          <cell r="L268" t="str">
            <v>Cielcza</v>
          </cell>
          <cell r="M268" t="str">
            <v>164 c</v>
          </cell>
          <cell r="N268" t="str">
            <v/>
          </cell>
          <cell r="O268">
            <v>1.62</v>
          </cell>
          <cell r="P268" t="str">
            <v>Ł</v>
          </cell>
          <cell r="Q268" t="str">
            <v>IV</v>
          </cell>
          <cell r="R268" t="str">
            <v>D</v>
          </cell>
          <cell r="S268" t="str">
            <v>kosić 1 - 2 razy w roku</v>
          </cell>
          <cell r="T268" t="str">
            <v>30-06-025</v>
          </cell>
          <cell r="U268" t="str">
            <v>Jarocin</v>
          </cell>
          <cell r="V268" t="str">
            <v>30-06-025-0003</v>
          </cell>
          <cell r="W268" t="str">
            <v>Cielcza</v>
          </cell>
          <cell r="X268" t="str">
            <v>8164/7</v>
          </cell>
          <cell r="Y268" t="str">
            <v>KZ1J/00026538/5</v>
          </cell>
          <cell r="Z268">
            <v>2</v>
          </cell>
          <cell r="AA268">
            <v>10.5</v>
          </cell>
          <cell r="AB268">
            <v>17.010000000000002</v>
          </cell>
          <cell r="AC268">
            <v>1</v>
          </cell>
          <cell r="AD268">
            <v>0.75</v>
          </cell>
          <cell r="AE268">
            <v>1.2150000000000001</v>
          </cell>
          <cell r="AG268" t="str">
            <v/>
          </cell>
          <cell r="AH268" t="str">
            <v/>
          </cell>
          <cell r="AI268" t="str">
            <v>ZS.2217.1.205.2019</v>
          </cell>
          <cell r="AJ268" t="str">
            <v>02-08-2019</v>
          </cell>
          <cell r="AK268" t="str">
            <v>26-08-2019</v>
          </cell>
          <cell r="AL268" t="str">
            <v>gospodarki rolnej</v>
          </cell>
        </row>
        <row r="269">
          <cell r="C269" t="str">
            <v>3581.15</v>
          </cell>
          <cell r="D269" t="str">
            <v>3581|D|Cielcza|164 d|R|IVB|8164/7|11,6|KZ1J/00026538/5</v>
          </cell>
          <cell r="E269">
            <v>3581</v>
          </cell>
          <cell r="F269">
            <v>15</v>
          </cell>
          <cell r="G269" t="str">
            <v>Herka Andrzej</v>
          </cell>
          <cell r="H269" t="str">
            <v>Lubinia Mała 87</v>
          </cell>
          <cell r="I269" t="str">
            <v>63-210 Żerków</v>
          </cell>
          <cell r="J269" t="str">
            <v>Żerków</v>
          </cell>
          <cell r="K269" t="str">
            <v>08</v>
          </cell>
          <cell r="L269" t="str">
            <v>Cielcza</v>
          </cell>
          <cell r="M269" t="str">
            <v>164 d</v>
          </cell>
          <cell r="N269" t="str">
            <v/>
          </cell>
          <cell r="O269">
            <v>0.48</v>
          </cell>
          <cell r="P269" t="str">
            <v>R</v>
          </cell>
          <cell r="Q269" t="str">
            <v>IVB</v>
          </cell>
          <cell r="R269" t="str">
            <v>D</v>
          </cell>
          <cell r="T269" t="str">
            <v>30-06-025</v>
          </cell>
          <cell r="U269" t="str">
            <v>Jarocin</v>
          </cell>
          <cell r="V269" t="str">
            <v>30-06-025-0003</v>
          </cell>
          <cell r="W269" t="str">
            <v>Cielcza</v>
          </cell>
          <cell r="X269" t="str">
            <v>8164/7</v>
          </cell>
          <cell r="Y269" t="str">
            <v>KZ1J/00026538/5</v>
          </cell>
          <cell r="Z269">
            <v>2</v>
          </cell>
          <cell r="AA269">
            <v>11.6</v>
          </cell>
          <cell r="AB269">
            <v>5.57</v>
          </cell>
          <cell r="AC269">
            <v>1</v>
          </cell>
          <cell r="AD269">
            <v>0.8</v>
          </cell>
          <cell r="AE269">
            <v>0.38400000000000001</v>
          </cell>
          <cell r="AG269" t="str">
            <v/>
          </cell>
          <cell r="AH269" t="str">
            <v/>
          </cell>
          <cell r="AI269" t="str">
            <v>ZS.2217.1.205.2019</v>
          </cell>
          <cell r="AJ269" t="str">
            <v>02-08-2019</v>
          </cell>
          <cell r="AK269" t="str">
            <v>26-08-2019</v>
          </cell>
          <cell r="AL269" t="str">
            <v>gospodarki rolnej</v>
          </cell>
        </row>
        <row r="270">
          <cell r="C270" t="str">
            <v>3581.16</v>
          </cell>
          <cell r="D270" t="str">
            <v>3581|D|Cielcza|112 f|R|IVA|8112|13,3|KZ1J/00026798/5</v>
          </cell>
          <cell r="E270">
            <v>3581</v>
          </cell>
          <cell r="F270">
            <v>16</v>
          </cell>
          <cell r="G270" t="str">
            <v>Herka Andrzej</v>
          </cell>
          <cell r="H270" t="str">
            <v>Lubinia Mała 87</v>
          </cell>
          <cell r="I270" t="str">
            <v>63-210 Żerków</v>
          </cell>
          <cell r="J270" t="str">
            <v>Żerków</v>
          </cell>
          <cell r="K270" t="str">
            <v>08</v>
          </cell>
          <cell r="L270" t="str">
            <v>Cielcza</v>
          </cell>
          <cell r="M270" t="str">
            <v>112 f</v>
          </cell>
          <cell r="N270" t="str">
            <v/>
          </cell>
          <cell r="O270">
            <v>0.96799999999999997</v>
          </cell>
          <cell r="P270" t="str">
            <v>R</v>
          </cell>
          <cell r="Q270" t="str">
            <v>IVA</v>
          </cell>
          <cell r="R270" t="str">
            <v>D</v>
          </cell>
          <cell r="T270" t="str">
            <v>30-06-025</v>
          </cell>
          <cell r="U270" t="str">
            <v>Jarocin</v>
          </cell>
          <cell r="V270" t="str">
            <v>30-06-025-0002</v>
          </cell>
          <cell r="W270" t="str">
            <v>Bachorzew</v>
          </cell>
          <cell r="X270" t="str">
            <v>8112</v>
          </cell>
          <cell r="Y270" t="str">
            <v>KZ1J/00026798/5</v>
          </cell>
          <cell r="Z270">
            <v>1</v>
          </cell>
          <cell r="AA270">
            <v>13.3</v>
          </cell>
          <cell r="AB270">
            <v>12.87</v>
          </cell>
          <cell r="AC270">
            <v>1</v>
          </cell>
          <cell r="AD270">
            <v>1.1000000000000001</v>
          </cell>
          <cell r="AE270">
            <v>1.0648</v>
          </cell>
          <cell r="AG270" t="str">
            <v/>
          </cell>
          <cell r="AH270" t="str">
            <v/>
          </cell>
          <cell r="AI270" t="str">
            <v>ZS.2217.1.205.2019</v>
          </cell>
          <cell r="AJ270" t="str">
            <v>02-08-2019</v>
          </cell>
          <cell r="AK270" t="str">
            <v>26-08-2019</v>
          </cell>
          <cell r="AL270" t="str">
            <v>gospodarki rolnej</v>
          </cell>
        </row>
        <row r="271">
          <cell r="C271" t="str">
            <v>3581.17</v>
          </cell>
          <cell r="D271" t="str">
            <v>3581|D|Cielcza|110 o|Ł|V|8110|11,6|KZ1J/00026798/5</v>
          </cell>
          <cell r="E271">
            <v>3581</v>
          </cell>
          <cell r="F271">
            <v>17</v>
          </cell>
          <cell r="G271" t="str">
            <v>Herka Andrzej</v>
          </cell>
          <cell r="H271" t="str">
            <v>Lubinia Mała 87</v>
          </cell>
          <cell r="I271" t="str">
            <v>63-210 Żerków</v>
          </cell>
          <cell r="J271" t="str">
            <v>Żerków</v>
          </cell>
          <cell r="K271" t="str">
            <v>08</v>
          </cell>
          <cell r="L271" t="str">
            <v>Cielcza</v>
          </cell>
          <cell r="M271" t="str">
            <v>110 o</v>
          </cell>
          <cell r="N271" t="str">
            <v/>
          </cell>
          <cell r="O271">
            <v>1.1200000000000001</v>
          </cell>
          <cell r="P271" t="str">
            <v>Ł</v>
          </cell>
          <cell r="Q271" t="str">
            <v>V</v>
          </cell>
          <cell r="R271" t="str">
            <v>D</v>
          </cell>
          <cell r="T271" t="str">
            <v>30-06-025</v>
          </cell>
          <cell r="U271" t="str">
            <v>Jarocin</v>
          </cell>
          <cell r="V271" t="str">
            <v>30-06-025-0002</v>
          </cell>
          <cell r="W271" t="str">
            <v>Bachorzew</v>
          </cell>
          <cell r="X271" t="str">
            <v>8110</v>
          </cell>
          <cell r="Y271" t="str">
            <v>KZ1J/00026798/5</v>
          </cell>
          <cell r="Z271">
            <v>1</v>
          </cell>
          <cell r="AA271">
            <v>11.6</v>
          </cell>
          <cell r="AB271">
            <v>12.99</v>
          </cell>
          <cell r="AC271">
            <v>1</v>
          </cell>
          <cell r="AD271">
            <v>0.2</v>
          </cell>
          <cell r="AE271">
            <v>0.224</v>
          </cell>
          <cell r="AG271" t="str">
            <v/>
          </cell>
          <cell r="AH271" t="str">
            <v/>
          </cell>
          <cell r="AI271" t="str">
            <v>ZS.2217.1.205.2019</v>
          </cell>
          <cell r="AJ271" t="str">
            <v>02-08-2019</v>
          </cell>
          <cell r="AK271" t="str">
            <v>26-08-2019</v>
          </cell>
          <cell r="AL271" t="str">
            <v>gospodarki rolnej</v>
          </cell>
        </row>
        <row r="272">
          <cell r="C272" t="str">
            <v>3581.18</v>
          </cell>
          <cell r="D272" t="str">
            <v>3581|D|Cielcza|110 n|R|IVA|8110|13,3|KZ1J/00026798/5</v>
          </cell>
          <cell r="E272">
            <v>3581</v>
          </cell>
          <cell r="F272">
            <v>18</v>
          </cell>
          <cell r="G272" t="str">
            <v>Herka Andrzej</v>
          </cell>
          <cell r="H272" t="str">
            <v>Lubinia Mała 87</v>
          </cell>
          <cell r="I272" t="str">
            <v>63-210 Żerków</v>
          </cell>
          <cell r="J272" t="str">
            <v>Żerków</v>
          </cell>
          <cell r="K272" t="str">
            <v>08</v>
          </cell>
          <cell r="L272" t="str">
            <v>Cielcza</v>
          </cell>
          <cell r="M272" t="str">
            <v>110 n</v>
          </cell>
          <cell r="N272" t="str">
            <v/>
          </cell>
          <cell r="O272">
            <v>0.81</v>
          </cell>
          <cell r="P272" t="str">
            <v>R</v>
          </cell>
          <cell r="Q272" t="str">
            <v>IVA</v>
          </cell>
          <cell r="R272" t="str">
            <v>D</v>
          </cell>
          <cell r="S272" t="str">
            <v>kosić 1 - 2 razy w roku</v>
          </cell>
          <cell r="T272" t="str">
            <v>30-06-025</v>
          </cell>
          <cell r="U272" t="str">
            <v>Jarocin</v>
          </cell>
          <cell r="V272" t="str">
            <v>30-06-025-0002</v>
          </cell>
          <cell r="W272" t="str">
            <v>Bachorzew</v>
          </cell>
          <cell r="X272" t="str">
            <v>8110</v>
          </cell>
          <cell r="Y272" t="str">
            <v>KZ1J/00026798/5</v>
          </cell>
          <cell r="Z272">
            <v>1</v>
          </cell>
          <cell r="AA272">
            <v>13.3</v>
          </cell>
          <cell r="AB272">
            <v>10.77</v>
          </cell>
          <cell r="AC272">
            <v>1</v>
          </cell>
          <cell r="AD272">
            <v>1.1000000000000001</v>
          </cell>
          <cell r="AE272">
            <v>0.89100000000000001</v>
          </cell>
          <cell r="AG272" t="str">
            <v/>
          </cell>
          <cell r="AH272" t="str">
            <v/>
          </cell>
          <cell r="AI272" t="str">
            <v>ZS.2217.1.205.2019</v>
          </cell>
          <cell r="AJ272" t="str">
            <v>02-08-2019</v>
          </cell>
          <cell r="AK272" t="str">
            <v>26-08-2019</v>
          </cell>
          <cell r="AL272" t="str">
            <v>gospodarki rolnej</v>
          </cell>
        </row>
        <row r="273">
          <cell r="C273" t="str">
            <v>3581.19</v>
          </cell>
          <cell r="D273" t="str">
            <v>3581|D|Cielcza|112 a|R|IVA|8112|13,3|KZ1J/00026798/5</v>
          </cell>
          <cell r="E273">
            <v>3581</v>
          </cell>
          <cell r="F273">
            <v>19</v>
          </cell>
          <cell r="G273" t="str">
            <v>Herka Andrzej</v>
          </cell>
          <cell r="H273" t="str">
            <v>Lubinia Mała 87</v>
          </cell>
          <cell r="I273" t="str">
            <v>63-210 Żerków</v>
          </cell>
          <cell r="J273" t="str">
            <v>Żerków</v>
          </cell>
          <cell r="K273" t="str">
            <v>08</v>
          </cell>
          <cell r="L273" t="str">
            <v>Cielcza</v>
          </cell>
          <cell r="M273" t="str">
            <v>112 a</v>
          </cell>
          <cell r="N273" t="str">
            <v/>
          </cell>
          <cell r="O273">
            <v>0.86</v>
          </cell>
          <cell r="P273" t="str">
            <v>R</v>
          </cell>
          <cell r="Q273" t="str">
            <v>IVA</v>
          </cell>
          <cell r="R273" t="str">
            <v>D</v>
          </cell>
          <cell r="T273" t="str">
            <v>30-06-025</v>
          </cell>
          <cell r="U273" t="str">
            <v>Jarocin</v>
          </cell>
          <cell r="V273" t="str">
            <v>30-06-025-0002</v>
          </cell>
          <cell r="W273" t="str">
            <v>Bachorzew</v>
          </cell>
          <cell r="X273" t="str">
            <v>8112</v>
          </cell>
          <cell r="Y273" t="str">
            <v>KZ1J/00026798/5</v>
          </cell>
          <cell r="Z273">
            <v>1</v>
          </cell>
          <cell r="AA273">
            <v>13.3</v>
          </cell>
          <cell r="AB273">
            <v>11.44</v>
          </cell>
          <cell r="AC273">
            <v>1</v>
          </cell>
          <cell r="AD273">
            <v>1.1000000000000001</v>
          </cell>
          <cell r="AE273">
            <v>0.94599999999999995</v>
          </cell>
          <cell r="AG273" t="str">
            <v/>
          </cell>
          <cell r="AH273" t="str">
            <v/>
          </cell>
          <cell r="AI273" t="str">
            <v>ZS.2217.1.205.2019</v>
          </cell>
          <cell r="AJ273" t="str">
            <v>02-08-2019</v>
          </cell>
          <cell r="AK273" t="str">
            <v>26-08-2019</v>
          </cell>
          <cell r="AL273" t="str">
            <v>gospodarki rolnej</v>
          </cell>
        </row>
        <row r="274">
          <cell r="C274" t="str">
            <v>3581.20</v>
          </cell>
          <cell r="D274" t="str">
            <v>3581|D|Cielcza|110 k|R|IVB|8110|13,3|KZ1J/00026798/5</v>
          </cell>
          <cell r="E274">
            <v>3581</v>
          </cell>
          <cell r="F274">
            <v>20</v>
          </cell>
          <cell r="G274" t="str">
            <v>Herka Andrzej</v>
          </cell>
          <cell r="H274" t="str">
            <v>Lubinia Mała 87</v>
          </cell>
          <cell r="I274" t="str">
            <v>63-210 Żerków</v>
          </cell>
          <cell r="J274" t="str">
            <v>Żerków</v>
          </cell>
          <cell r="K274" t="str">
            <v>08</v>
          </cell>
          <cell r="L274" t="str">
            <v>Cielcza</v>
          </cell>
          <cell r="M274" t="str">
            <v>110 k</v>
          </cell>
          <cell r="N274" t="str">
            <v/>
          </cell>
          <cell r="O274">
            <v>1.67</v>
          </cell>
          <cell r="P274" t="str">
            <v>R</v>
          </cell>
          <cell r="Q274" t="str">
            <v>IVB</v>
          </cell>
          <cell r="R274" t="str">
            <v>D</v>
          </cell>
          <cell r="T274" t="str">
            <v>30-06-025</v>
          </cell>
          <cell r="U274" t="str">
            <v>Jarocin</v>
          </cell>
          <cell r="V274" t="str">
            <v>30-06-025-0002</v>
          </cell>
          <cell r="W274" t="str">
            <v>Bachorzew</v>
          </cell>
          <cell r="X274" t="str">
            <v>8110</v>
          </cell>
          <cell r="Y274" t="str">
            <v>KZ1J/00026798/5</v>
          </cell>
          <cell r="Z274">
            <v>1</v>
          </cell>
          <cell r="AA274">
            <v>13.3</v>
          </cell>
          <cell r="AB274">
            <v>22.21</v>
          </cell>
          <cell r="AC274">
            <v>1</v>
          </cell>
          <cell r="AD274">
            <v>0.8</v>
          </cell>
          <cell r="AE274">
            <v>1.3360000000000001</v>
          </cell>
          <cell r="AG274" t="str">
            <v/>
          </cell>
          <cell r="AH274" t="str">
            <v/>
          </cell>
          <cell r="AI274" t="str">
            <v>ZS.2217.1.205.2019</v>
          </cell>
          <cell r="AJ274" t="str">
            <v>02-08-2019</v>
          </cell>
          <cell r="AK274" t="str">
            <v>26-08-2019</v>
          </cell>
          <cell r="AL274" t="str">
            <v>gospodarki rolnej</v>
          </cell>
        </row>
        <row r="275">
          <cell r="C275" t="str">
            <v>3581.21</v>
          </cell>
          <cell r="D275" t="str">
            <v>3581|D|Cielcza|110 a|R|IVA|8110|13,3|KZ1J/00026798/5</v>
          </cell>
          <cell r="E275">
            <v>3581</v>
          </cell>
          <cell r="F275">
            <v>21</v>
          </cell>
          <cell r="G275" t="str">
            <v>Herka Andrzej</v>
          </cell>
          <cell r="H275" t="str">
            <v>Lubinia Mała 87</v>
          </cell>
          <cell r="I275" t="str">
            <v>63-210 Żerków</v>
          </cell>
          <cell r="J275" t="str">
            <v>Żerków</v>
          </cell>
          <cell r="K275" t="str">
            <v>08</v>
          </cell>
          <cell r="L275" t="str">
            <v>Cielcza</v>
          </cell>
          <cell r="M275" t="str">
            <v>110 a</v>
          </cell>
          <cell r="N275" t="str">
            <v/>
          </cell>
          <cell r="O275">
            <v>2.4</v>
          </cell>
          <cell r="P275" t="str">
            <v>R</v>
          </cell>
          <cell r="Q275" t="str">
            <v>IVA</v>
          </cell>
          <cell r="R275" t="str">
            <v>D</v>
          </cell>
          <cell r="T275" t="str">
            <v>30-06-025</v>
          </cell>
          <cell r="U275" t="str">
            <v>Jarocin</v>
          </cell>
          <cell r="V275" t="str">
            <v>30-06-025-0002</v>
          </cell>
          <cell r="W275" t="str">
            <v>Bachorzew</v>
          </cell>
          <cell r="X275" t="str">
            <v>8110</v>
          </cell>
          <cell r="Y275" t="str">
            <v>KZ1J/00026798/5</v>
          </cell>
          <cell r="Z275">
            <v>1</v>
          </cell>
          <cell r="AA275">
            <v>13.3</v>
          </cell>
          <cell r="AB275">
            <v>31.92</v>
          </cell>
          <cell r="AC275">
            <v>1</v>
          </cell>
          <cell r="AD275">
            <v>1.1000000000000001</v>
          </cell>
          <cell r="AE275">
            <v>2.64</v>
          </cell>
          <cell r="AG275" t="str">
            <v/>
          </cell>
          <cell r="AH275" t="str">
            <v/>
          </cell>
          <cell r="AI275" t="str">
            <v>ZS.2217.1.205.2019</v>
          </cell>
          <cell r="AJ275" t="str">
            <v>02-08-2019</v>
          </cell>
          <cell r="AK275" t="str">
            <v>26-08-2019</v>
          </cell>
          <cell r="AL275" t="str">
            <v>gospodarki rolnej</v>
          </cell>
        </row>
        <row r="276">
          <cell r="C276" t="str">
            <v>614.2</v>
          </cell>
          <cell r="D276" t="str">
            <v>614|D|Rozmarynów|214 h|R|IVA|7214/4|15|KZ1J/00029736/4</v>
          </cell>
          <cell r="E276">
            <v>614</v>
          </cell>
          <cell r="F276">
            <v>2</v>
          </cell>
          <cell r="G276" t="str">
            <v>Idczak  Sławomir</v>
          </cell>
          <cell r="H276" t="str">
            <v>Żółków 40D</v>
          </cell>
          <cell r="I276" t="str">
            <v>63-210 Żerków</v>
          </cell>
          <cell r="J276" t="str">
            <v>Żerków</v>
          </cell>
          <cell r="K276" t="str">
            <v>03</v>
          </cell>
          <cell r="L276" t="str">
            <v>Rozmarynów</v>
          </cell>
          <cell r="M276" t="str">
            <v>214 h</v>
          </cell>
          <cell r="N276" t="str">
            <v/>
          </cell>
          <cell r="O276">
            <v>0.27</v>
          </cell>
          <cell r="P276" t="str">
            <v>R</v>
          </cell>
          <cell r="Q276" t="str">
            <v>IVA</v>
          </cell>
          <cell r="R276" t="str">
            <v>D</v>
          </cell>
          <cell r="T276" t="str">
            <v>30-06-045</v>
          </cell>
          <cell r="U276" t="str">
            <v>Żerków</v>
          </cell>
          <cell r="V276" t="str">
            <v>30-06-045-0001</v>
          </cell>
          <cell r="W276" t="str">
            <v>Antonin</v>
          </cell>
          <cell r="X276" t="str">
            <v>7214/4</v>
          </cell>
          <cell r="Y276" t="str">
            <v>KZ1J/00029736/4</v>
          </cell>
          <cell r="Z276">
            <v>2</v>
          </cell>
          <cell r="AA276">
            <v>15</v>
          </cell>
          <cell r="AB276">
            <v>4.05</v>
          </cell>
          <cell r="AC276">
            <v>1</v>
          </cell>
          <cell r="AD276">
            <v>1.1000000000000001</v>
          </cell>
          <cell r="AE276">
            <v>0.29699999999999999</v>
          </cell>
          <cell r="AG276" t="str">
            <v/>
          </cell>
          <cell r="AH276" t="str">
            <v/>
          </cell>
          <cell r="AI276" t="str">
            <v>ZS.2217.1.205.2019</v>
          </cell>
          <cell r="AJ276" t="str">
            <v>02-08-2019</v>
          </cell>
          <cell r="AK276" t="str">
            <v>26-08-2019</v>
          </cell>
          <cell r="AL276" t="str">
            <v>gospodarki rolnej</v>
          </cell>
        </row>
        <row r="277">
          <cell r="C277" t="str">
            <v>614.3</v>
          </cell>
          <cell r="D277" t="str">
            <v>614|D|Rozmarynów|214 i|PS|III|68|7,1|KZ1J/00029736/4</v>
          </cell>
          <cell r="E277">
            <v>614</v>
          </cell>
          <cell r="F277">
            <v>3</v>
          </cell>
          <cell r="G277" t="str">
            <v>Idczak  Sławomir</v>
          </cell>
          <cell r="H277" t="str">
            <v>Żółków 40D</v>
          </cell>
          <cell r="I277" t="str">
            <v>63-210 Żerków</v>
          </cell>
          <cell r="J277" t="str">
            <v>Żerków</v>
          </cell>
          <cell r="K277" t="str">
            <v>03</v>
          </cell>
          <cell r="L277" t="str">
            <v>Rozmarynów</v>
          </cell>
          <cell r="M277" t="str">
            <v>214 i</v>
          </cell>
          <cell r="N277" t="str">
            <v/>
          </cell>
          <cell r="O277">
            <v>0.01</v>
          </cell>
          <cell r="P277" t="str">
            <v>PS</v>
          </cell>
          <cell r="Q277" t="str">
            <v>III</v>
          </cell>
          <cell r="R277" t="str">
            <v>D</v>
          </cell>
          <cell r="T277" t="str">
            <v>30-06-045</v>
          </cell>
          <cell r="U277" t="str">
            <v>Żerków</v>
          </cell>
          <cell r="V277" t="str">
            <v>30-06-045-0001</v>
          </cell>
          <cell r="W277" t="str">
            <v>Antonin</v>
          </cell>
          <cell r="X277" t="str">
            <v>68</v>
          </cell>
          <cell r="Y277" t="str">
            <v>KZ1J/00029736/4</v>
          </cell>
          <cell r="Z277">
            <v>2</v>
          </cell>
          <cell r="AA277">
            <v>7.1</v>
          </cell>
          <cell r="AB277">
            <v>7.0000000000000007E-2</v>
          </cell>
          <cell r="AC277">
            <v>1</v>
          </cell>
          <cell r="AD277">
            <v>1.25</v>
          </cell>
          <cell r="AE277">
            <v>1.2500000000000001E-2</v>
          </cell>
          <cell r="AG277" t="str">
            <v/>
          </cell>
          <cell r="AH277" t="str">
            <v/>
          </cell>
          <cell r="AI277" t="str">
            <v>ZZ-2126-122/09</v>
          </cell>
          <cell r="AJ277" t="str">
            <v>15-04-2009</v>
          </cell>
          <cell r="AK277" t="str">
            <v>26-08-2019</v>
          </cell>
          <cell r="AL277" t="str">
            <v>gospodarki rolnej</v>
          </cell>
        </row>
        <row r="278">
          <cell r="C278" t="str">
            <v>5556.1</v>
          </cell>
          <cell r="D278" t="str">
            <v>5556|D|Góra|256 a|R|IIIA|8256/1|15,5|KZ1J/00027606/0</v>
          </cell>
          <cell r="E278">
            <v>5556</v>
          </cell>
          <cell r="F278">
            <v>1</v>
          </cell>
          <cell r="G278" t="str">
            <v>Kasprzak Marek</v>
          </cell>
          <cell r="H278" t="str">
            <v>Brzostów 3</v>
          </cell>
          <cell r="I278" t="str">
            <v>63-233 Jaraczewo</v>
          </cell>
          <cell r="J278" t="str">
            <v>Jaraczewo</v>
          </cell>
          <cell r="K278" t="str">
            <v>09</v>
          </cell>
          <cell r="L278" t="str">
            <v>Góra</v>
          </cell>
          <cell r="M278" t="str">
            <v>256 a</v>
          </cell>
          <cell r="N278" t="str">
            <v/>
          </cell>
          <cell r="O278">
            <v>2.66</v>
          </cell>
          <cell r="P278" t="str">
            <v>R</v>
          </cell>
          <cell r="Q278" t="str">
            <v>IIIA</v>
          </cell>
          <cell r="R278" t="str">
            <v>D</v>
          </cell>
          <cell r="T278" t="str">
            <v>30-06-015</v>
          </cell>
          <cell r="U278" t="str">
            <v>Jaraczewo</v>
          </cell>
          <cell r="V278" t="str">
            <v>30-06-015-0005</v>
          </cell>
          <cell r="W278" t="str">
            <v>Góra</v>
          </cell>
          <cell r="X278" t="str">
            <v>8256/1</v>
          </cell>
          <cell r="Y278" t="str">
            <v>KZ1J/00027606/0</v>
          </cell>
          <cell r="Z278">
            <v>3</v>
          </cell>
          <cell r="AA278">
            <v>15.5</v>
          </cell>
          <cell r="AB278">
            <v>41.23</v>
          </cell>
          <cell r="AC278">
            <v>1</v>
          </cell>
          <cell r="AD278">
            <v>1.65</v>
          </cell>
          <cell r="AE278">
            <v>4.3890000000000002</v>
          </cell>
          <cell r="AG278" t="str">
            <v/>
          </cell>
          <cell r="AH278" t="str">
            <v/>
          </cell>
          <cell r="AI278" t="str">
            <v>ZS.2217.1.205.2019</v>
          </cell>
          <cell r="AJ278" t="str">
            <v>02-08-2019</v>
          </cell>
          <cell r="AK278" t="str">
            <v>26-08-2019</v>
          </cell>
          <cell r="AL278" t="str">
            <v>gospodarki rolnej</v>
          </cell>
        </row>
        <row r="279">
          <cell r="C279" t="str">
            <v>824.1</v>
          </cell>
          <cell r="D279" t="str">
            <v>824|D|Czeszewo|193 k|R|V|7193/1|15,4|PO1D/00035145/4</v>
          </cell>
          <cell r="E279">
            <v>824</v>
          </cell>
          <cell r="F279">
            <v>1</v>
          </cell>
          <cell r="G279" t="str">
            <v>Koło Łowieckie nr 66 "Knieja" Czeszewo</v>
          </cell>
          <cell r="H279">
            <v>0</v>
          </cell>
          <cell r="I279">
            <v>0</v>
          </cell>
          <cell r="J279" t="str">
            <v xml:space="preserve"> </v>
          </cell>
          <cell r="K279" t="str">
            <v>02</v>
          </cell>
          <cell r="L279" t="str">
            <v>Czeszewo</v>
          </cell>
          <cell r="M279" t="str">
            <v>193 k</v>
          </cell>
          <cell r="N279" t="str">
            <v/>
          </cell>
          <cell r="O279">
            <v>1.79</v>
          </cell>
          <cell r="P279" t="str">
            <v>R</v>
          </cell>
          <cell r="Q279" t="str">
            <v>V</v>
          </cell>
          <cell r="R279" t="str">
            <v>D</v>
          </cell>
          <cell r="T279" t="str">
            <v>30-25-032</v>
          </cell>
          <cell r="U279" t="str">
            <v>N.Miasto</v>
          </cell>
          <cell r="V279" t="str">
            <v>30-25-032-0007</v>
          </cell>
          <cell r="W279" t="str">
            <v>Dębno</v>
          </cell>
          <cell r="X279" t="str">
            <v>7193/1</v>
          </cell>
          <cell r="Y279" t="str">
            <v>PO1D/00035145/4</v>
          </cell>
          <cell r="Z279">
            <v>2</v>
          </cell>
          <cell r="AA279">
            <v>15.4</v>
          </cell>
          <cell r="AB279">
            <v>27.57</v>
          </cell>
          <cell r="AC279">
            <v>1</v>
          </cell>
          <cell r="AD279">
            <v>0.35</v>
          </cell>
          <cell r="AE279">
            <v>0.62649999999999995</v>
          </cell>
          <cell r="AG279" t="str">
            <v/>
          </cell>
          <cell r="AH279" t="str">
            <v/>
          </cell>
          <cell r="AI279" t="str">
            <v>ZS.2217.1.205.2019</v>
          </cell>
          <cell r="AJ279" t="str">
            <v>02-08-2019</v>
          </cell>
          <cell r="AK279" t="str">
            <v>26-08-2019</v>
          </cell>
          <cell r="AL279" t="str">
            <v>gospodarki rolnej</v>
          </cell>
        </row>
        <row r="280">
          <cell r="C280" t="str">
            <v>824.2</v>
          </cell>
          <cell r="D280" t="str">
            <v>824|D|Czeszewo|197 d|R|V|7197/2|15,4|PO1D/00035145/4</v>
          </cell>
          <cell r="E280">
            <v>824</v>
          </cell>
          <cell r="F280">
            <v>2</v>
          </cell>
          <cell r="G280" t="str">
            <v>Koło Łowieckie nr 66 "Knieja" Czeszewo</v>
          </cell>
          <cell r="H280">
            <v>0</v>
          </cell>
          <cell r="I280">
            <v>0</v>
          </cell>
          <cell r="J280" t="str">
            <v xml:space="preserve"> </v>
          </cell>
          <cell r="K280" t="str">
            <v>02</v>
          </cell>
          <cell r="L280" t="str">
            <v>Czeszewo</v>
          </cell>
          <cell r="M280" t="str">
            <v>197 d</v>
          </cell>
          <cell r="N280" t="str">
            <v/>
          </cell>
          <cell r="O280">
            <v>3.38</v>
          </cell>
          <cell r="P280" t="str">
            <v>R</v>
          </cell>
          <cell r="Q280" t="str">
            <v>V</v>
          </cell>
          <cell r="R280" t="str">
            <v>D</v>
          </cell>
          <cell r="T280" t="str">
            <v>30-25-032</v>
          </cell>
          <cell r="U280" t="str">
            <v>N.Miasto</v>
          </cell>
          <cell r="V280" t="str">
            <v>30-25-032-0007</v>
          </cell>
          <cell r="W280" t="str">
            <v>Dębno</v>
          </cell>
          <cell r="X280" t="str">
            <v>7197/2</v>
          </cell>
          <cell r="Y280" t="str">
            <v>PO1D/00035145/4</v>
          </cell>
          <cell r="Z280">
            <v>2</v>
          </cell>
          <cell r="AA280">
            <v>15.4</v>
          </cell>
          <cell r="AB280">
            <v>52.05</v>
          </cell>
          <cell r="AC280">
            <v>1</v>
          </cell>
          <cell r="AD280">
            <v>0.35</v>
          </cell>
          <cell r="AE280">
            <v>1.1830000000000001</v>
          </cell>
          <cell r="AG280" t="str">
            <v/>
          </cell>
          <cell r="AH280" t="str">
            <v/>
          </cell>
          <cell r="AI280" t="str">
            <v>ZS.2217.1.205.2019</v>
          </cell>
          <cell r="AJ280" t="str">
            <v>02-08-2019</v>
          </cell>
          <cell r="AK280" t="str">
            <v>26-08-2019</v>
          </cell>
          <cell r="AL280" t="str">
            <v>gospodarki rolnej</v>
          </cell>
        </row>
        <row r="281">
          <cell r="C281" t="str">
            <v>819.1</v>
          </cell>
          <cell r="D281" t="str">
            <v>819|D|Brzozowiec|86 c|Ł|V|9086|12|PO1D/00044700/9</v>
          </cell>
          <cell r="E281">
            <v>819</v>
          </cell>
          <cell r="F281">
            <v>1</v>
          </cell>
          <cell r="G281" t="str">
            <v>Koło Łowieckie nr 77 "Jeleń" Nowe Miasto</v>
          </cell>
          <cell r="H281">
            <v>0</v>
          </cell>
          <cell r="I281">
            <v>0</v>
          </cell>
          <cell r="J281" t="str">
            <v xml:space="preserve"> </v>
          </cell>
          <cell r="K281" t="str">
            <v>19</v>
          </cell>
          <cell r="L281" t="str">
            <v>Brzozowiec</v>
          </cell>
          <cell r="M281" t="str">
            <v>86 c</v>
          </cell>
          <cell r="N281" t="str">
            <v/>
          </cell>
          <cell r="O281">
            <v>1.53</v>
          </cell>
          <cell r="P281" t="str">
            <v>Ł</v>
          </cell>
          <cell r="Q281" t="str">
            <v>V</v>
          </cell>
          <cell r="R281" t="str">
            <v>D</v>
          </cell>
          <cell r="S281" t="str">
            <v>kosić 1 - 2 razy w roku</v>
          </cell>
          <cell r="T281" t="str">
            <v>30-25-022</v>
          </cell>
          <cell r="U281" t="str">
            <v>Krzykosy</v>
          </cell>
          <cell r="V281" t="str">
            <v>30-25-022-0010</v>
          </cell>
          <cell r="W281" t="str">
            <v>Sulęcinek</v>
          </cell>
          <cell r="X281" t="str">
            <v>9086</v>
          </cell>
          <cell r="Y281" t="str">
            <v>PO1D/00044700/9</v>
          </cell>
          <cell r="Z281">
            <v>7</v>
          </cell>
          <cell r="AA281">
            <v>12</v>
          </cell>
          <cell r="AB281">
            <v>18.36</v>
          </cell>
          <cell r="AC281">
            <v>2</v>
          </cell>
          <cell r="AD281">
            <v>0.2</v>
          </cell>
          <cell r="AE281">
            <v>0.30599999999999999</v>
          </cell>
          <cell r="AG281" t="str">
            <v/>
          </cell>
          <cell r="AH281" t="str">
            <v/>
          </cell>
          <cell r="AI281" t="str">
            <v>ZS.2217.1.205.2019</v>
          </cell>
          <cell r="AJ281" t="str">
            <v>02-08-2019</v>
          </cell>
          <cell r="AK281" t="str">
            <v>26-08-2019</v>
          </cell>
          <cell r="AL281" t="str">
            <v>gospodarki rolnej</v>
          </cell>
        </row>
        <row r="282">
          <cell r="C282" t="str">
            <v>1475.1</v>
          </cell>
          <cell r="D282" t="str">
            <v>1475|D|Lubonieczek|170 b|Ł|V|9170/1|12,5|PO1D/00041594/1</v>
          </cell>
          <cell r="E282">
            <v>1475</v>
          </cell>
          <cell r="F282">
            <v>1</v>
          </cell>
          <cell r="G282" t="str">
            <v>Kozłowski Paweł</v>
          </cell>
          <cell r="H282" t="str">
            <v>Młodzikowice 9</v>
          </cell>
          <cell r="I282" t="str">
            <v>63-023 Sulęcinek</v>
          </cell>
          <cell r="J282" t="str">
            <v>Krzykosy</v>
          </cell>
          <cell r="K282" t="str">
            <v>18</v>
          </cell>
          <cell r="L282" t="str">
            <v>Lubonieczek</v>
          </cell>
          <cell r="M282" t="str">
            <v>170 b</v>
          </cell>
          <cell r="N282" t="str">
            <v/>
          </cell>
          <cell r="O282">
            <v>1.1000000000000001</v>
          </cell>
          <cell r="P282" t="str">
            <v>Ł</v>
          </cell>
          <cell r="Q282" t="str">
            <v>V</v>
          </cell>
          <cell r="R282" t="str">
            <v>D</v>
          </cell>
          <cell r="S282" t="str">
            <v>Koszenie w terminie 15 VI-30 IX w sposób nie niszczący runi roślinnej i pokrywy glebowej na wysokość 5-15 cm z pozostawieniem 5-10% nieskoszonej powierzchni każdego roku w innym miejscu; maks. 2 pokosy rocznie. Możliwość wypasu w terminie 21VII-15 X przy obsadzie zwierząt nie więcej niż 1 DJP/ha i obciążeniu pastwiska nie więcej niż 5t/ha (10DJP/ha); niestosowanie nawożenia azotem powyżej 60 kg/ha w trakcie roku. Wszystkie działania ochronne wykonywać w ścisłej konsultacji z Nadleśnictwem.</v>
          </cell>
          <cell r="T282" t="str">
            <v>30-25-052</v>
          </cell>
          <cell r="U282" t="str">
            <v>Zaniemyśl</v>
          </cell>
          <cell r="V282" t="str">
            <v>30-25-052-0006</v>
          </cell>
          <cell r="W282" t="str">
            <v>Kępa Wielka</v>
          </cell>
          <cell r="X282" t="str">
            <v>9170/1</v>
          </cell>
          <cell r="Y282" t="str">
            <v>PO1D/00041594/1</v>
          </cell>
          <cell r="Z282">
            <v>2</v>
          </cell>
          <cell r="AA282">
            <v>12.5</v>
          </cell>
          <cell r="AB282">
            <v>13.75</v>
          </cell>
          <cell r="AC282">
            <v>1</v>
          </cell>
          <cell r="AD282">
            <v>0.2</v>
          </cell>
          <cell r="AE282">
            <v>0.22</v>
          </cell>
          <cell r="AG282" t="str">
            <v/>
          </cell>
          <cell r="AH282" t="str">
            <v/>
          </cell>
          <cell r="AI282" t="str">
            <v>ZS.2217.1.205.2019</v>
          </cell>
          <cell r="AJ282" t="str">
            <v>02-08-2019</v>
          </cell>
          <cell r="AK282" t="str">
            <v>26-08-2019</v>
          </cell>
          <cell r="AL282" t="str">
            <v>gospodarki rolnej</v>
          </cell>
        </row>
        <row r="283">
          <cell r="C283" t="str">
            <v>1475.2</v>
          </cell>
          <cell r="D283" t="str">
            <v>1475|D|Lubonieczek|169 a|Ł|V|9169/1|12|PO1D/00041594/1</v>
          </cell>
          <cell r="E283">
            <v>1475</v>
          </cell>
          <cell r="F283">
            <v>2</v>
          </cell>
          <cell r="G283" t="str">
            <v>Kozłowski Paweł</v>
          </cell>
          <cell r="H283" t="str">
            <v>Młodzikowice 9</v>
          </cell>
          <cell r="I283" t="str">
            <v>63-023 Sulęcinek</v>
          </cell>
          <cell r="J283" t="str">
            <v>Krzykosy</v>
          </cell>
          <cell r="K283" t="str">
            <v>18</v>
          </cell>
          <cell r="L283" t="str">
            <v>Lubonieczek</v>
          </cell>
          <cell r="M283" t="str">
            <v>169 a</v>
          </cell>
          <cell r="N283" t="str">
            <v/>
          </cell>
          <cell r="O283">
            <v>2.86</v>
          </cell>
          <cell r="P283" t="str">
            <v>Ł</v>
          </cell>
          <cell r="Q283" t="str">
            <v>V</v>
          </cell>
          <cell r="R283" t="str">
            <v>D</v>
          </cell>
          <cell r="T283" t="str">
            <v>30-25-052</v>
          </cell>
          <cell r="U283" t="str">
            <v>Zaniemyśl</v>
          </cell>
          <cell r="V283" t="str">
            <v>30-25-052-0006</v>
          </cell>
          <cell r="W283" t="str">
            <v>Kępa Wielka</v>
          </cell>
          <cell r="X283" t="str">
            <v>9169/1</v>
          </cell>
          <cell r="Y283" t="str">
            <v>PO1D/00041594/1</v>
          </cell>
          <cell r="Z283">
            <v>2</v>
          </cell>
          <cell r="AA283">
            <v>12</v>
          </cell>
          <cell r="AB283">
            <v>34.32</v>
          </cell>
          <cell r="AC283">
            <v>1</v>
          </cell>
          <cell r="AD283">
            <v>0.2</v>
          </cell>
          <cell r="AE283">
            <v>0.57199999999999995</v>
          </cell>
          <cell r="AG283" t="str">
            <v/>
          </cell>
          <cell r="AH283" t="str">
            <v/>
          </cell>
          <cell r="AI283" t="str">
            <v>ZS.2217.1.205.2019</v>
          </cell>
          <cell r="AJ283" t="str">
            <v>02-08-2019</v>
          </cell>
          <cell r="AK283" t="str">
            <v>26-08-2019</v>
          </cell>
          <cell r="AL283" t="str">
            <v>gospodarki rolnej</v>
          </cell>
        </row>
        <row r="284">
          <cell r="C284" t="str">
            <v>1475.3</v>
          </cell>
          <cell r="D284" t="str">
            <v>1475|D|Lubonieczek|165 o|R|VI|9165/3|8,6|PO1D/00039791/5</v>
          </cell>
          <cell r="E284">
            <v>1475</v>
          </cell>
          <cell r="F284">
            <v>3</v>
          </cell>
          <cell r="G284" t="str">
            <v>Kozłowski Paweł</v>
          </cell>
          <cell r="H284" t="str">
            <v>Młodzikowice 9</v>
          </cell>
          <cell r="I284" t="str">
            <v>63-023 Sulęcinek</v>
          </cell>
          <cell r="J284" t="str">
            <v>Krzykosy</v>
          </cell>
          <cell r="K284" t="str">
            <v>18</v>
          </cell>
          <cell r="L284" t="str">
            <v>Lubonieczek</v>
          </cell>
          <cell r="M284" t="str">
            <v>165 o</v>
          </cell>
          <cell r="N284" t="str">
            <v/>
          </cell>
          <cell r="O284">
            <v>0.89439999999999997</v>
          </cell>
          <cell r="P284" t="str">
            <v>R</v>
          </cell>
          <cell r="Q284" t="str">
            <v>VI</v>
          </cell>
          <cell r="R284" t="str">
            <v>D</v>
          </cell>
          <cell r="T284" t="str">
            <v>30-25-022</v>
          </cell>
          <cell r="U284" t="str">
            <v>Krzykosy</v>
          </cell>
          <cell r="V284" t="str">
            <v>30-25-022-0004</v>
          </cell>
          <cell r="W284" t="str">
            <v>Młodzikowo</v>
          </cell>
          <cell r="X284" t="str">
            <v>9165/3</v>
          </cell>
          <cell r="Y284" t="str">
            <v>PO1D/00039791/5</v>
          </cell>
          <cell r="Z284">
            <v>1</v>
          </cell>
          <cell r="AA284">
            <v>8.6</v>
          </cell>
          <cell r="AB284">
            <v>7.69</v>
          </cell>
          <cell r="AC284">
            <v>2</v>
          </cell>
          <cell r="AD284">
            <v>0.15</v>
          </cell>
          <cell r="AE284">
            <v>0.13420000000000001</v>
          </cell>
          <cell r="AG284" t="str">
            <v/>
          </cell>
          <cell r="AH284" t="str">
            <v/>
          </cell>
          <cell r="AI284" t="str">
            <v>ZS-2126-223/13</v>
          </cell>
          <cell r="AJ284" t="str">
            <v>13-06-2013</v>
          </cell>
          <cell r="AK284" t="str">
            <v>26-08-2019</v>
          </cell>
          <cell r="AL284" t="str">
            <v>gospodarki rolnej</v>
          </cell>
        </row>
        <row r="285">
          <cell r="C285" t="str">
            <v>3253.1</v>
          </cell>
          <cell r="D285" t="str">
            <v>3253|D|Spławik|22 c|Ł|IV|236|7|PO1F/00031830/7</v>
          </cell>
          <cell r="E285">
            <v>3253</v>
          </cell>
          <cell r="F285">
            <v>1</v>
          </cell>
          <cell r="G285" t="str">
            <v>Krzyżaniak Sławomir</v>
          </cell>
          <cell r="H285" t="str">
            <v>Gorazdowo Piaski 21</v>
          </cell>
          <cell r="I285" t="str">
            <v>62-305 Sokolniki</v>
          </cell>
          <cell r="J285" t="str">
            <v>Kołaczkowo</v>
          </cell>
          <cell r="K285" t="str">
            <v>05</v>
          </cell>
          <cell r="L285" t="str">
            <v>Spławik</v>
          </cell>
          <cell r="M285" t="str">
            <v>22 c</v>
          </cell>
          <cell r="N285" t="str">
            <v/>
          </cell>
          <cell r="O285">
            <v>0.9</v>
          </cell>
          <cell r="P285" t="str">
            <v>Ł</v>
          </cell>
          <cell r="Q285" t="str">
            <v>IV</v>
          </cell>
          <cell r="R285" t="str">
            <v>D</v>
          </cell>
          <cell r="T285" t="str">
            <v>30-30-012</v>
          </cell>
          <cell r="U285" t="str">
            <v>Kołaczkowo</v>
          </cell>
          <cell r="V285" t="str">
            <v>30-30-012-0107</v>
          </cell>
          <cell r="W285" t="str">
            <v>Gorazdowo</v>
          </cell>
          <cell r="X285" t="str">
            <v>236</v>
          </cell>
          <cell r="Y285" t="str">
            <v>PO1F/00031830/7</v>
          </cell>
          <cell r="Z285">
            <v>3</v>
          </cell>
          <cell r="AA285">
            <v>7</v>
          </cell>
          <cell r="AB285">
            <v>6.3</v>
          </cell>
          <cell r="AC285">
            <v>1</v>
          </cell>
          <cell r="AD285">
            <v>0.75</v>
          </cell>
          <cell r="AE285">
            <v>0.67500000000000004</v>
          </cell>
          <cell r="AG285" t="str">
            <v/>
          </cell>
          <cell r="AH285" t="str">
            <v/>
          </cell>
          <cell r="AI285" t="str">
            <v>ZS.2217.1.205.2019</v>
          </cell>
          <cell r="AJ285" t="str">
            <v>02-08-2019</v>
          </cell>
          <cell r="AK285" t="str">
            <v>26-08-2019</v>
          </cell>
          <cell r="AL285" t="str">
            <v>gospodarki rolnej</v>
          </cell>
        </row>
        <row r="286">
          <cell r="C286" t="str">
            <v>3253.2</v>
          </cell>
          <cell r="D286" t="str">
            <v>3253|D|Spławik|22 f|Ł|IV|236|7|PO1F/00031830/7</v>
          </cell>
          <cell r="E286">
            <v>3253</v>
          </cell>
          <cell r="F286">
            <v>2</v>
          </cell>
          <cell r="G286" t="str">
            <v>Krzyżaniak Sławomir</v>
          </cell>
          <cell r="H286" t="str">
            <v>Gorazdowo Piaski 21</v>
          </cell>
          <cell r="I286" t="str">
            <v>62-305 Sokolniki</v>
          </cell>
          <cell r="J286" t="str">
            <v>Kołaczkowo</v>
          </cell>
          <cell r="K286" t="str">
            <v>05</v>
          </cell>
          <cell r="L286" t="str">
            <v>Spławik</v>
          </cell>
          <cell r="M286" t="str">
            <v>22 f</v>
          </cell>
          <cell r="N286" t="str">
            <v/>
          </cell>
          <cell r="O286">
            <v>0.72</v>
          </cell>
          <cell r="P286" t="str">
            <v>Ł</v>
          </cell>
          <cell r="Q286" t="str">
            <v>IV</v>
          </cell>
          <cell r="R286" t="str">
            <v>D</v>
          </cell>
          <cell r="T286" t="str">
            <v>30-30-012</v>
          </cell>
          <cell r="U286" t="str">
            <v>Kołaczkowo</v>
          </cell>
          <cell r="V286" t="str">
            <v>30-30-012-0107</v>
          </cell>
          <cell r="W286" t="str">
            <v>Gorazdowo</v>
          </cell>
          <cell r="X286" t="str">
            <v>236</v>
          </cell>
          <cell r="Y286" t="str">
            <v>PO1F/00031830/7</v>
          </cell>
          <cell r="Z286">
            <v>3</v>
          </cell>
          <cell r="AA286">
            <v>7</v>
          </cell>
          <cell r="AB286">
            <v>5.04</v>
          </cell>
          <cell r="AC286">
            <v>1</v>
          </cell>
          <cell r="AD286">
            <v>0.75</v>
          </cell>
          <cell r="AE286">
            <v>0.54</v>
          </cell>
          <cell r="AG286" t="str">
            <v/>
          </cell>
          <cell r="AH286" t="str">
            <v/>
          </cell>
          <cell r="AI286" t="str">
            <v>ZS.2217.1.205.2019</v>
          </cell>
          <cell r="AJ286" t="str">
            <v>02-08-2019</v>
          </cell>
          <cell r="AK286" t="str">
            <v>26-08-2019</v>
          </cell>
          <cell r="AL286" t="str">
            <v>gospodarki rolnej</v>
          </cell>
        </row>
        <row r="287">
          <cell r="C287" t="str">
            <v>3253.3</v>
          </cell>
          <cell r="D287" t="str">
            <v>3253|D|Spławik|22 g|Ł|IV|237|7|PO1F/00031830/7</v>
          </cell>
          <cell r="E287">
            <v>3253</v>
          </cell>
          <cell r="F287">
            <v>3</v>
          </cell>
          <cell r="G287" t="str">
            <v>Krzyżaniak Sławomir</v>
          </cell>
          <cell r="H287" t="str">
            <v>Gorazdowo Piaski 21</v>
          </cell>
          <cell r="I287" t="str">
            <v>62-305 Sokolniki</v>
          </cell>
          <cell r="J287" t="str">
            <v>Kołaczkowo</v>
          </cell>
          <cell r="K287" t="str">
            <v>05</v>
          </cell>
          <cell r="L287" t="str">
            <v>Spławik</v>
          </cell>
          <cell r="M287" t="str">
            <v>22 g</v>
          </cell>
          <cell r="N287" t="str">
            <v/>
          </cell>
          <cell r="O287">
            <v>1.573</v>
          </cell>
          <cell r="P287" t="str">
            <v>Ł</v>
          </cell>
          <cell r="Q287" t="str">
            <v>IV</v>
          </cell>
          <cell r="R287" t="str">
            <v>D</v>
          </cell>
          <cell r="T287" t="str">
            <v>30-30-012</v>
          </cell>
          <cell r="U287" t="str">
            <v>Kołaczkowo</v>
          </cell>
          <cell r="V287" t="str">
            <v>30-30-012-0107</v>
          </cell>
          <cell r="W287" t="str">
            <v>Gorazdowo</v>
          </cell>
          <cell r="X287" t="str">
            <v>237</v>
          </cell>
          <cell r="Y287" t="str">
            <v>PO1F/00031830/7</v>
          </cell>
          <cell r="Z287">
            <v>3</v>
          </cell>
          <cell r="AA287">
            <v>7</v>
          </cell>
          <cell r="AB287">
            <v>11.01</v>
          </cell>
          <cell r="AC287">
            <v>1</v>
          </cell>
          <cell r="AD287">
            <v>0.75</v>
          </cell>
          <cell r="AE287">
            <v>1.1798</v>
          </cell>
          <cell r="AG287" t="str">
            <v/>
          </cell>
          <cell r="AH287" t="str">
            <v/>
          </cell>
          <cell r="AI287" t="str">
            <v>ZS.2217.1.205.2019</v>
          </cell>
          <cell r="AJ287" t="str">
            <v>02-08-2019</v>
          </cell>
          <cell r="AK287" t="str">
            <v>26-08-2019</v>
          </cell>
          <cell r="AL287" t="str">
            <v>gospodarki rolnej</v>
          </cell>
        </row>
        <row r="288">
          <cell r="C288" t="str">
            <v>5193.1</v>
          </cell>
          <cell r="D288" t="str">
            <v>5193|D|Brzozowiec|128 a|R|V|9128/1|26|PO1D/00039818/1</v>
          </cell>
          <cell r="E288">
            <v>5193</v>
          </cell>
          <cell r="F288">
            <v>1</v>
          </cell>
          <cell r="G288" t="str">
            <v>Kucharczyk Ewa</v>
          </cell>
          <cell r="H288" t="str">
            <v>Murzynowiec Leśny 4</v>
          </cell>
          <cell r="I288" t="str">
            <v>63-023 Sulęcinek</v>
          </cell>
          <cell r="J288" t="str">
            <v>Krzykosy</v>
          </cell>
          <cell r="K288" t="str">
            <v>19</v>
          </cell>
          <cell r="L288" t="str">
            <v>Brzozowiec</v>
          </cell>
          <cell r="M288" t="str">
            <v>128 a</v>
          </cell>
          <cell r="N288" t="str">
            <v/>
          </cell>
          <cell r="O288">
            <v>1.74</v>
          </cell>
          <cell r="P288" t="str">
            <v>R</v>
          </cell>
          <cell r="Q288" t="str">
            <v>V</v>
          </cell>
          <cell r="R288" t="str">
            <v>D</v>
          </cell>
          <cell r="T288" t="str">
            <v>30-25-022</v>
          </cell>
          <cell r="U288" t="str">
            <v>Krzykosy</v>
          </cell>
          <cell r="V288" t="str">
            <v>30-25-022-0006</v>
          </cell>
          <cell r="W288" t="str">
            <v>Murzynowo Leśne</v>
          </cell>
          <cell r="X288" t="str">
            <v>9128/1</v>
          </cell>
          <cell r="Y288" t="str">
            <v>PO1D/00039818/1</v>
          </cell>
          <cell r="Z288">
            <v>1</v>
          </cell>
          <cell r="AA288">
            <v>26</v>
          </cell>
          <cell r="AB288">
            <v>45.24</v>
          </cell>
          <cell r="AC288">
            <v>2</v>
          </cell>
          <cell r="AD288">
            <v>0.3</v>
          </cell>
          <cell r="AE288">
            <v>0.52200000000000002</v>
          </cell>
          <cell r="AG288" t="str">
            <v/>
          </cell>
          <cell r="AH288" t="str">
            <v/>
          </cell>
          <cell r="AI288" t="str">
            <v>ZS.2217.1.205.2019</v>
          </cell>
          <cell r="AJ288" t="str">
            <v>02-08-2019</v>
          </cell>
          <cell r="AK288" t="str">
            <v>26-08-2019</v>
          </cell>
          <cell r="AL288" t="str">
            <v>gospodarki rolnej</v>
          </cell>
        </row>
        <row r="289">
          <cell r="C289" t="str">
            <v>5193.2</v>
          </cell>
          <cell r="D289" t="str">
            <v>5193|D|Brzozowiec|125 b|R|V|9125|25|PO1D/00042956/4</v>
          </cell>
          <cell r="E289">
            <v>5193</v>
          </cell>
          <cell r="F289">
            <v>2</v>
          </cell>
          <cell r="G289" t="str">
            <v>Kucharczyk Ewa</v>
          </cell>
          <cell r="H289" t="str">
            <v>Murzynowiec Leśny 4</v>
          </cell>
          <cell r="I289" t="str">
            <v>63-023 Sulęcinek</v>
          </cell>
          <cell r="J289" t="str">
            <v>Krzykosy</v>
          </cell>
          <cell r="K289" t="str">
            <v>19</v>
          </cell>
          <cell r="L289" t="str">
            <v>Brzozowiec</v>
          </cell>
          <cell r="M289" t="str">
            <v>125 b</v>
          </cell>
          <cell r="N289" t="str">
            <v/>
          </cell>
          <cell r="O289">
            <v>2.4300000000000002</v>
          </cell>
          <cell r="P289" t="str">
            <v>R</v>
          </cell>
          <cell r="Q289" t="str">
            <v>V</v>
          </cell>
          <cell r="R289" t="str">
            <v>D</v>
          </cell>
          <cell r="T289" t="str">
            <v>30-25-022</v>
          </cell>
          <cell r="U289" t="str">
            <v>Krzykosy</v>
          </cell>
          <cell r="V289" t="str">
            <v>30-25-022-0006</v>
          </cell>
          <cell r="W289" t="str">
            <v>Murzynowo Leśne</v>
          </cell>
          <cell r="X289" t="str">
            <v>9125</v>
          </cell>
          <cell r="Y289" t="str">
            <v>PO1D/00042956/4</v>
          </cell>
          <cell r="Z289">
            <v>3</v>
          </cell>
          <cell r="AA289">
            <v>25</v>
          </cell>
          <cell r="AB289">
            <v>60.75</v>
          </cell>
          <cell r="AC289">
            <v>2</v>
          </cell>
          <cell r="AD289">
            <v>0.3</v>
          </cell>
          <cell r="AE289">
            <v>0.72899999999999998</v>
          </cell>
          <cell r="AG289" t="str">
            <v/>
          </cell>
          <cell r="AH289" t="str">
            <v/>
          </cell>
          <cell r="AI289" t="str">
            <v>ZS.2217.1.205.2019</v>
          </cell>
          <cell r="AJ289" t="str">
            <v>02-08-2019</v>
          </cell>
          <cell r="AK289" t="str">
            <v>26-08-2019</v>
          </cell>
          <cell r="AL289" t="str">
            <v>gospodarki rolnej</v>
          </cell>
        </row>
        <row r="290">
          <cell r="C290" t="str">
            <v>5585.1</v>
          </cell>
          <cell r="D290" t="str">
            <v>5585|D|Boguszyn|268 t|S-R|IVA|9268/8|6,5|PO1D/00042923/4</v>
          </cell>
          <cell r="E290">
            <v>5585</v>
          </cell>
          <cell r="F290">
            <v>1</v>
          </cell>
          <cell r="G290" t="str">
            <v>Merklinger Ewelina</v>
          </cell>
          <cell r="H290" t="str">
            <v>Chwalęcin 16</v>
          </cell>
          <cell r="I290" t="str">
            <v xml:space="preserve"> 63-040 Nowe Miasto</v>
          </cell>
          <cell r="J290" t="str">
            <v>Nowe Miasto</v>
          </cell>
          <cell r="K290" t="str">
            <v>16</v>
          </cell>
          <cell r="L290" t="str">
            <v>Boguszyn</v>
          </cell>
          <cell r="M290" t="str">
            <v>268 t</v>
          </cell>
          <cell r="N290" t="str">
            <v/>
          </cell>
          <cell r="O290">
            <v>0.20119999999999999</v>
          </cell>
          <cell r="P290" t="str">
            <v>S-R</v>
          </cell>
          <cell r="Q290" t="str">
            <v>IVA</v>
          </cell>
          <cell r="R290" t="str">
            <v>D</v>
          </cell>
          <cell r="T290" t="str">
            <v>30-25-032</v>
          </cell>
          <cell r="U290" t="str">
            <v>N.Miasto</v>
          </cell>
          <cell r="V290" t="str">
            <v>30-25-032-0006</v>
          </cell>
          <cell r="W290" t="str">
            <v>Chwalęcin</v>
          </cell>
          <cell r="X290" t="str">
            <v>9268/8</v>
          </cell>
          <cell r="Y290" t="str">
            <v>PO1D/00042923/4</v>
          </cell>
          <cell r="Z290">
            <v>1</v>
          </cell>
          <cell r="AA290">
            <v>6.5</v>
          </cell>
          <cell r="AB290">
            <v>1.31</v>
          </cell>
          <cell r="AC290">
            <v>1</v>
          </cell>
          <cell r="AD290">
            <v>1.1000000000000001</v>
          </cell>
          <cell r="AE290">
            <v>0.2213</v>
          </cell>
          <cell r="AG290" t="str">
            <v/>
          </cell>
          <cell r="AH290" t="str">
            <v/>
          </cell>
          <cell r="AI290" t="str">
            <v>ZS.2217.1.58.2017.TA</v>
          </cell>
          <cell r="AJ290" t="str">
            <v>10-03-2017</v>
          </cell>
          <cell r="AK290" t="str">
            <v>26-08-2019</v>
          </cell>
          <cell r="AL290" t="str">
            <v>gospodarki rolnej</v>
          </cell>
        </row>
        <row r="291">
          <cell r="C291" t="str">
            <v>5585.2</v>
          </cell>
          <cell r="D291" t="str">
            <v>5585|D|Boguszyn|268 w|R|IVA|9268/8|6,5|PO1D/00042923/4</v>
          </cell>
          <cell r="E291">
            <v>5585</v>
          </cell>
          <cell r="F291">
            <v>2</v>
          </cell>
          <cell r="G291" t="str">
            <v>Merklinger Ewelina</v>
          </cell>
          <cell r="H291" t="str">
            <v>Chwalęcin 16</v>
          </cell>
          <cell r="I291" t="str">
            <v xml:space="preserve"> 63-040 Nowe Miasto</v>
          </cell>
          <cell r="J291" t="str">
            <v>Nowe Miasto</v>
          </cell>
          <cell r="K291" t="str">
            <v>16</v>
          </cell>
          <cell r="L291" t="str">
            <v>Boguszyn</v>
          </cell>
          <cell r="M291" t="str">
            <v>268 w</v>
          </cell>
          <cell r="N291" t="str">
            <v/>
          </cell>
          <cell r="O291">
            <v>0.1</v>
          </cell>
          <cell r="P291" t="str">
            <v>R</v>
          </cell>
          <cell r="Q291" t="str">
            <v>IVA</v>
          </cell>
          <cell r="R291" t="str">
            <v>D</v>
          </cell>
          <cell r="T291" t="str">
            <v>30-25-032</v>
          </cell>
          <cell r="U291" t="str">
            <v>N.Miasto</v>
          </cell>
          <cell r="V291" t="str">
            <v>30-25-032-0006</v>
          </cell>
          <cell r="W291" t="str">
            <v>Chwalęcin</v>
          </cell>
          <cell r="X291" t="str">
            <v>9268/8</v>
          </cell>
          <cell r="Y291" t="str">
            <v>PO1D/00042923/4</v>
          </cell>
          <cell r="Z291">
            <v>1</v>
          </cell>
          <cell r="AA291">
            <v>6.5</v>
          </cell>
          <cell r="AB291">
            <v>0.65</v>
          </cell>
          <cell r="AC291">
            <v>1</v>
          </cell>
          <cell r="AD291">
            <v>1.1000000000000001</v>
          </cell>
          <cell r="AE291">
            <v>0.11</v>
          </cell>
          <cell r="AG291" t="str">
            <v/>
          </cell>
          <cell r="AH291" t="str">
            <v/>
          </cell>
          <cell r="AI291" t="str">
            <v>ZS.2217.1.58.2017.TA</v>
          </cell>
          <cell r="AJ291" t="str">
            <v>10-03-2017</v>
          </cell>
          <cell r="AK291" t="str">
            <v>26-08-2019</v>
          </cell>
          <cell r="AL291" t="str">
            <v>gospodarki rolnej</v>
          </cell>
        </row>
        <row r="292">
          <cell r="C292" t="str">
            <v>1298.1</v>
          </cell>
          <cell r="D292" t="str">
            <v>1298|D|Rozmarynów|227 r|R|IVB|7227/2|22,25|KZ1J/00029745/0</v>
          </cell>
          <cell r="E292">
            <v>1298</v>
          </cell>
          <cell r="F292">
            <v>1</v>
          </cell>
          <cell r="G292" t="str">
            <v>Paluszkiewicz Błażej</v>
          </cell>
          <cell r="H292" t="str">
            <v>Gęczew 8</v>
          </cell>
          <cell r="I292" t="str">
            <v>63-210 Żerków</v>
          </cell>
          <cell r="J292" t="str">
            <v>Żerków</v>
          </cell>
          <cell r="K292" t="str">
            <v>03</v>
          </cell>
          <cell r="L292" t="str">
            <v>Rozmarynów</v>
          </cell>
          <cell r="M292" t="str">
            <v>227 r</v>
          </cell>
          <cell r="N292" t="str">
            <v/>
          </cell>
          <cell r="O292">
            <v>7.3059000000000003</v>
          </cell>
          <cell r="P292" t="str">
            <v>R</v>
          </cell>
          <cell r="Q292" t="str">
            <v>IVB</v>
          </cell>
          <cell r="R292" t="str">
            <v>D</v>
          </cell>
          <cell r="T292" t="str">
            <v>30-06-045</v>
          </cell>
          <cell r="U292" t="str">
            <v>Żerków</v>
          </cell>
          <cell r="V292" t="str">
            <v>30-06-045-0003</v>
          </cell>
          <cell r="W292" t="str">
            <v>Brzóstków</v>
          </cell>
          <cell r="X292" t="str">
            <v>7227/2</v>
          </cell>
          <cell r="Y292" t="str">
            <v>KZ1J/00029745/0</v>
          </cell>
          <cell r="Z292">
            <v>2</v>
          </cell>
          <cell r="AA292">
            <v>22.25</v>
          </cell>
          <cell r="AB292">
            <v>162.56</v>
          </cell>
          <cell r="AC292">
            <v>1</v>
          </cell>
          <cell r="AD292">
            <v>0.8</v>
          </cell>
          <cell r="AE292">
            <v>5.8446999999999996</v>
          </cell>
          <cell r="AG292" t="str">
            <v/>
          </cell>
          <cell r="AH292" t="str">
            <v/>
          </cell>
          <cell r="AI292" t="str">
            <v>ZS.2217.1.205.2019</v>
          </cell>
          <cell r="AJ292" t="str">
            <v>02-08-2019</v>
          </cell>
          <cell r="AK292" t="str">
            <v>26-08-2019</v>
          </cell>
          <cell r="AL292" t="str">
            <v>gospodarki rolnej</v>
          </cell>
        </row>
        <row r="293">
          <cell r="C293" t="str">
            <v>1298.2</v>
          </cell>
          <cell r="D293" t="str">
            <v>1298|D|Rozmarynów|226 x|R|V|528/2|24,73|KZ1J/00031510/1</v>
          </cell>
          <cell r="E293">
            <v>1298</v>
          </cell>
          <cell r="F293">
            <v>2</v>
          </cell>
          <cell r="G293" t="str">
            <v>Paluszkiewicz Błażej</v>
          </cell>
          <cell r="H293" t="str">
            <v>Gęczew 8</v>
          </cell>
          <cell r="I293" t="str">
            <v>63-210 Żerków</v>
          </cell>
          <cell r="J293" t="str">
            <v>Żerków</v>
          </cell>
          <cell r="K293" t="str">
            <v>03</v>
          </cell>
          <cell r="L293" t="str">
            <v>Rozmarynów</v>
          </cell>
          <cell r="M293" t="str">
            <v>226 x</v>
          </cell>
          <cell r="N293" t="str">
            <v/>
          </cell>
          <cell r="O293">
            <v>4.4800000000000004</v>
          </cell>
          <cell r="P293" t="str">
            <v>R</v>
          </cell>
          <cell r="Q293" t="str">
            <v>V</v>
          </cell>
          <cell r="R293" t="str">
            <v>D</v>
          </cell>
          <cell r="T293" t="str">
            <v>30-06-045</v>
          </cell>
          <cell r="U293" t="str">
            <v>Żerków</v>
          </cell>
          <cell r="V293" t="str">
            <v>30-06-045-0003</v>
          </cell>
          <cell r="W293" t="str">
            <v>Brzóstków</v>
          </cell>
          <cell r="X293" t="str">
            <v>528/2</v>
          </cell>
          <cell r="Y293" t="str">
            <v>KZ1J/00031510/1</v>
          </cell>
          <cell r="Z293">
            <v>2</v>
          </cell>
          <cell r="AA293">
            <v>24.73</v>
          </cell>
          <cell r="AB293">
            <v>110.79</v>
          </cell>
          <cell r="AC293">
            <v>1</v>
          </cell>
          <cell r="AD293">
            <v>0.35</v>
          </cell>
          <cell r="AE293">
            <v>1.5680000000000001</v>
          </cell>
          <cell r="AG293" t="str">
            <v/>
          </cell>
          <cell r="AH293" t="str">
            <v/>
          </cell>
          <cell r="AI293" t="str">
            <v>ZS.2217.1.205.2019</v>
          </cell>
          <cell r="AJ293" t="str">
            <v>02-08-2019</v>
          </cell>
          <cell r="AK293" t="str">
            <v>26-08-2019</v>
          </cell>
          <cell r="AL293" t="str">
            <v>gospodarki rolnej</v>
          </cell>
        </row>
        <row r="294">
          <cell r="C294" t="str">
            <v>1298.3</v>
          </cell>
          <cell r="D294" t="str">
            <v>1298|D|Rozmarynów|226 y|R|IVB|528/2|24,73|KZ1J/00031510/1</v>
          </cell>
          <cell r="E294">
            <v>1298</v>
          </cell>
          <cell r="F294">
            <v>3</v>
          </cell>
          <cell r="G294" t="str">
            <v>Paluszkiewicz Błażej</v>
          </cell>
          <cell r="H294" t="str">
            <v>Gęczew 8</v>
          </cell>
          <cell r="I294" t="str">
            <v>63-210 Żerków</v>
          </cell>
          <cell r="J294" t="str">
            <v>Żerków</v>
          </cell>
          <cell r="K294" t="str">
            <v>03</v>
          </cell>
          <cell r="L294" t="str">
            <v>Rozmarynów</v>
          </cell>
          <cell r="M294" t="str">
            <v>226 y</v>
          </cell>
          <cell r="N294" t="str">
            <v/>
          </cell>
          <cell r="O294">
            <v>1.1299999999999999</v>
          </cell>
          <cell r="P294" t="str">
            <v>R</v>
          </cell>
          <cell r="Q294" t="str">
            <v>IVB</v>
          </cell>
          <cell r="R294" t="str">
            <v>D</v>
          </cell>
          <cell r="T294" t="str">
            <v>30-06-045</v>
          </cell>
          <cell r="U294" t="str">
            <v>Żerków</v>
          </cell>
          <cell r="V294" t="str">
            <v>30-06-045-0003</v>
          </cell>
          <cell r="W294" t="str">
            <v>Brzóstków</v>
          </cell>
          <cell r="X294" t="str">
            <v>528/2</v>
          </cell>
          <cell r="Y294" t="str">
            <v>KZ1J/00031510/1</v>
          </cell>
          <cell r="Z294">
            <v>2</v>
          </cell>
          <cell r="AA294">
            <v>24.73</v>
          </cell>
          <cell r="AB294">
            <v>27.94</v>
          </cell>
          <cell r="AC294">
            <v>1</v>
          </cell>
          <cell r="AD294">
            <v>0.8</v>
          </cell>
          <cell r="AE294">
            <v>0.90400000000000003</v>
          </cell>
          <cell r="AG294" t="str">
            <v/>
          </cell>
          <cell r="AH294" t="str">
            <v/>
          </cell>
          <cell r="AI294" t="str">
            <v>ZS.2217.1.205.2019</v>
          </cell>
          <cell r="AJ294" t="str">
            <v>02-08-2019</v>
          </cell>
          <cell r="AK294" t="str">
            <v>26-08-2019</v>
          </cell>
          <cell r="AL294" t="str">
            <v>gospodarki rolnej</v>
          </cell>
        </row>
        <row r="295">
          <cell r="C295" t="str">
            <v>1298.4</v>
          </cell>
          <cell r="D295" t="str">
            <v>1298|D|Rozmarynów|226 z|R|VI|528/2|24,73|KZ1J/00031510/1</v>
          </cell>
          <cell r="E295">
            <v>1298</v>
          </cell>
          <cell r="F295">
            <v>4</v>
          </cell>
          <cell r="G295" t="str">
            <v>Paluszkiewicz Błażej</v>
          </cell>
          <cell r="H295" t="str">
            <v>Gęczew 8</v>
          </cell>
          <cell r="I295" t="str">
            <v>63-210 Żerków</v>
          </cell>
          <cell r="J295" t="str">
            <v>Żerków</v>
          </cell>
          <cell r="K295" t="str">
            <v>03</v>
          </cell>
          <cell r="L295" t="str">
            <v>Rozmarynów</v>
          </cell>
          <cell r="M295" t="str">
            <v>226 z</v>
          </cell>
          <cell r="N295" t="str">
            <v/>
          </cell>
          <cell r="O295">
            <v>0.01</v>
          </cell>
          <cell r="P295" t="str">
            <v>R</v>
          </cell>
          <cell r="Q295" t="str">
            <v>VI</v>
          </cell>
          <cell r="R295" t="str">
            <v>D</v>
          </cell>
          <cell r="T295" t="str">
            <v>30-06-045</v>
          </cell>
          <cell r="U295" t="str">
            <v>Żerków</v>
          </cell>
          <cell r="V295" t="str">
            <v>30-06-045-0003</v>
          </cell>
          <cell r="W295" t="str">
            <v>Brzóstków</v>
          </cell>
          <cell r="X295" t="str">
            <v>528/2</v>
          </cell>
          <cell r="Y295" t="str">
            <v>KZ1J/00031510/1</v>
          </cell>
          <cell r="Z295">
            <v>2</v>
          </cell>
          <cell r="AA295">
            <v>24.73</v>
          </cell>
          <cell r="AB295">
            <v>0.25</v>
          </cell>
          <cell r="AC295">
            <v>1</v>
          </cell>
          <cell r="AD295">
            <v>0.2</v>
          </cell>
          <cell r="AE295">
            <v>2E-3</v>
          </cell>
          <cell r="AG295" t="str">
            <v/>
          </cell>
          <cell r="AH295" t="str">
            <v/>
          </cell>
          <cell r="AI295" t="str">
            <v>ZS.2217.1.205.2019</v>
          </cell>
          <cell r="AJ295" t="str">
            <v>02-08-2019</v>
          </cell>
          <cell r="AK295" t="str">
            <v>26-08-2019</v>
          </cell>
          <cell r="AL295" t="str">
            <v>gospodarki rolnej</v>
          </cell>
        </row>
        <row r="296">
          <cell r="C296" t="str">
            <v>1298.5</v>
          </cell>
          <cell r="D296" t="str">
            <v>1298|D|Rozmarynów|223 b|R|IVB|7223/1|31,68|KZ1J/00029705/8</v>
          </cell>
          <cell r="E296">
            <v>1298</v>
          </cell>
          <cell r="F296">
            <v>5</v>
          </cell>
          <cell r="G296" t="str">
            <v>Paluszkiewicz Błażej</v>
          </cell>
          <cell r="H296" t="str">
            <v>Gęczew 8</v>
          </cell>
          <cell r="I296" t="str">
            <v>63-210 Żerków</v>
          </cell>
          <cell r="J296" t="str">
            <v>Żerków</v>
          </cell>
          <cell r="K296" t="str">
            <v>03</v>
          </cell>
          <cell r="L296" t="str">
            <v>Rozmarynów</v>
          </cell>
          <cell r="M296" t="str">
            <v>223 b</v>
          </cell>
          <cell r="N296" t="str">
            <v/>
          </cell>
          <cell r="O296">
            <v>1.5275000000000001</v>
          </cell>
          <cell r="P296" t="str">
            <v>R</v>
          </cell>
          <cell r="Q296" t="str">
            <v>IVB</v>
          </cell>
          <cell r="R296" t="str">
            <v>D</v>
          </cell>
          <cell r="T296" t="str">
            <v>30-06-045</v>
          </cell>
          <cell r="U296" t="str">
            <v>Żerków</v>
          </cell>
          <cell r="V296" t="str">
            <v>30-06-045-0007</v>
          </cell>
          <cell r="W296" t="str">
            <v>Lgów</v>
          </cell>
          <cell r="X296" t="str">
            <v>7223/1</v>
          </cell>
          <cell r="Y296" t="str">
            <v>KZ1J/00029705/8</v>
          </cell>
          <cell r="Z296">
            <v>2</v>
          </cell>
          <cell r="AA296">
            <v>31.68</v>
          </cell>
          <cell r="AB296">
            <v>48.39</v>
          </cell>
          <cell r="AC296">
            <v>1</v>
          </cell>
          <cell r="AD296">
            <v>0.8</v>
          </cell>
          <cell r="AE296">
            <v>1.222</v>
          </cell>
          <cell r="AG296" t="str">
            <v/>
          </cell>
          <cell r="AH296" t="str">
            <v/>
          </cell>
          <cell r="AI296" t="str">
            <v>ZS.2217.1.205.2019</v>
          </cell>
          <cell r="AJ296" t="str">
            <v>02-08-2019</v>
          </cell>
          <cell r="AK296" t="str">
            <v>26-08-2019</v>
          </cell>
          <cell r="AL296" t="str">
            <v>gospodarki rolnej</v>
          </cell>
        </row>
        <row r="297">
          <cell r="C297" t="str">
            <v>1298.6</v>
          </cell>
          <cell r="D297" t="str">
            <v>1298|D|Rozmarynów|223 f|R|IVB|7223/1|25,38|KZ1J/00029705/8</v>
          </cell>
          <cell r="E297">
            <v>1298</v>
          </cell>
          <cell r="F297">
            <v>6</v>
          </cell>
          <cell r="G297" t="str">
            <v>Paluszkiewicz Błażej</v>
          </cell>
          <cell r="H297" t="str">
            <v>Gęczew 8</v>
          </cell>
          <cell r="I297" t="str">
            <v>63-210 Żerków</v>
          </cell>
          <cell r="J297" t="str">
            <v>Żerków</v>
          </cell>
          <cell r="K297" t="str">
            <v>03</v>
          </cell>
          <cell r="L297" t="str">
            <v>Rozmarynów</v>
          </cell>
          <cell r="M297" t="str">
            <v>223 f</v>
          </cell>
          <cell r="N297" t="str">
            <v/>
          </cell>
          <cell r="O297">
            <v>0.55000000000000004</v>
          </cell>
          <cell r="P297" t="str">
            <v>R</v>
          </cell>
          <cell r="Q297" t="str">
            <v>IVB</v>
          </cell>
          <cell r="R297" t="str">
            <v>D</v>
          </cell>
          <cell r="T297" t="str">
            <v>30-06-045</v>
          </cell>
          <cell r="U297" t="str">
            <v>Żerków</v>
          </cell>
          <cell r="V297" t="str">
            <v>30-06-045-0007</v>
          </cell>
          <cell r="W297" t="str">
            <v>Lgów</v>
          </cell>
          <cell r="X297" t="str">
            <v>7223/1</v>
          </cell>
          <cell r="Y297" t="str">
            <v>KZ1J/00029705/8</v>
          </cell>
          <cell r="Z297">
            <v>2</v>
          </cell>
          <cell r="AA297">
            <v>25.38</v>
          </cell>
          <cell r="AB297">
            <v>13.96</v>
          </cell>
          <cell r="AC297">
            <v>1</v>
          </cell>
          <cell r="AD297">
            <v>0.8</v>
          </cell>
          <cell r="AE297">
            <v>0.44</v>
          </cell>
          <cell r="AG297" t="str">
            <v/>
          </cell>
          <cell r="AH297" t="str">
            <v/>
          </cell>
          <cell r="AI297" t="str">
            <v>ZS.2217.1.205.2019</v>
          </cell>
          <cell r="AJ297" t="str">
            <v>02-08-2019</v>
          </cell>
          <cell r="AK297" t="str">
            <v>26-08-2019</v>
          </cell>
          <cell r="AL297" t="str">
            <v>gospodarki rolnej</v>
          </cell>
        </row>
        <row r="298">
          <cell r="C298" t="str">
            <v>1298.7</v>
          </cell>
          <cell r="D298" t="str">
            <v>1298|D|Rozmarynów|223 c|Ł|IV|7223/1|12,96|KZ1J/00029705/8</v>
          </cell>
          <cell r="E298">
            <v>1298</v>
          </cell>
          <cell r="F298">
            <v>7</v>
          </cell>
          <cell r="G298" t="str">
            <v>Paluszkiewicz Błażej</v>
          </cell>
          <cell r="H298" t="str">
            <v>Gęczew 8</v>
          </cell>
          <cell r="I298" t="str">
            <v>63-210 Żerków</v>
          </cell>
          <cell r="J298" t="str">
            <v>Żerków</v>
          </cell>
          <cell r="K298" t="str">
            <v>03</v>
          </cell>
          <cell r="L298" t="str">
            <v>Rozmarynów</v>
          </cell>
          <cell r="M298" t="str">
            <v>223 c</v>
          </cell>
          <cell r="N298" t="str">
            <v/>
          </cell>
          <cell r="O298">
            <v>0.41</v>
          </cell>
          <cell r="P298" t="str">
            <v>Ł</v>
          </cell>
          <cell r="Q298" t="str">
            <v>IV</v>
          </cell>
          <cell r="R298" t="str">
            <v>D</v>
          </cell>
          <cell r="S298" t="str">
            <v>kosić 1 - 2 razy w roku</v>
          </cell>
          <cell r="T298" t="str">
            <v>30-06-045</v>
          </cell>
          <cell r="U298" t="str">
            <v>Żerków</v>
          </cell>
          <cell r="V298" t="str">
            <v>30-06-045-0007</v>
          </cell>
          <cell r="W298" t="str">
            <v>Lgów</v>
          </cell>
          <cell r="X298" t="str">
            <v>7223/1</v>
          </cell>
          <cell r="Y298" t="str">
            <v>KZ1J/00029705/8</v>
          </cell>
          <cell r="Z298">
            <v>2</v>
          </cell>
          <cell r="AA298">
            <v>12.96</v>
          </cell>
          <cell r="AB298">
            <v>5.31</v>
          </cell>
          <cell r="AC298">
            <v>1</v>
          </cell>
          <cell r="AD298">
            <v>0.75</v>
          </cell>
          <cell r="AE298">
            <v>0.3075</v>
          </cell>
          <cell r="AG298" t="str">
            <v/>
          </cell>
          <cell r="AH298" t="str">
            <v/>
          </cell>
          <cell r="AI298" t="str">
            <v>ZS.2217.1.205.2019</v>
          </cell>
          <cell r="AJ298" t="str">
            <v>02-08-2019</v>
          </cell>
          <cell r="AK298" t="str">
            <v>26-08-2019</v>
          </cell>
          <cell r="AL298" t="str">
            <v>gospodarki rolnej</v>
          </cell>
        </row>
        <row r="299">
          <cell r="C299" t="str">
            <v>1298.8</v>
          </cell>
          <cell r="D299" t="str">
            <v>1298|D|Rozmarynów|223 d|PS|IV|7223/1|12,96|KZ1J/00029705/8</v>
          </cell>
          <cell r="E299">
            <v>1298</v>
          </cell>
          <cell r="F299">
            <v>8</v>
          </cell>
          <cell r="G299" t="str">
            <v>Paluszkiewicz Błażej</v>
          </cell>
          <cell r="H299" t="str">
            <v>Gęczew 8</v>
          </cell>
          <cell r="I299" t="str">
            <v>63-210 Żerków</v>
          </cell>
          <cell r="J299" t="str">
            <v>Żerków</v>
          </cell>
          <cell r="K299" t="str">
            <v>03</v>
          </cell>
          <cell r="L299" t="str">
            <v>Rozmarynów</v>
          </cell>
          <cell r="M299" t="str">
            <v>223 d</v>
          </cell>
          <cell r="N299" t="str">
            <v/>
          </cell>
          <cell r="O299">
            <v>1.3067</v>
          </cell>
          <cell r="P299" t="str">
            <v>PS</v>
          </cell>
          <cell r="Q299" t="str">
            <v>IV</v>
          </cell>
          <cell r="R299" t="str">
            <v>D</v>
          </cell>
          <cell r="S299" t="str">
            <v>kosić 1 - 2 razy w roku</v>
          </cell>
          <cell r="T299" t="str">
            <v>30-06-045</v>
          </cell>
          <cell r="U299" t="str">
            <v>Żerków</v>
          </cell>
          <cell r="V299" t="str">
            <v>30-06-045-0007</v>
          </cell>
          <cell r="W299" t="str">
            <v>Lgów</v>
          </cell>
          <cell r="X299" t="str">
            <v>7223/1</v>
          </cell>
          <cell r="Y299" t="str">
            <v>KZ1J/00029705/8</v>
          </cell>
          <cell r="Z299">
            <v>2</v>
          </cell>
          <cell r="AA299">
            <v>12.96</v>
          </cell>
          <cell r="AB299">
            <v>16.93</v>
          </cell>
          <cell r="AC299">
            <v>1</v>
          </cell>
          <cell r="AD299">
            <v>0.75</v>
          </cell>
          <cell r="AE299">
            <v>0.98</v>
          </cell>
          <cell r="AG299" t="str">
            <v/>
          </cell>
          <cell r="AH299" t="str">
            <v/>
          </cell>
          <cell r="AI299" t="str">
            <v>ZS.2217.1.205.2019</v>
          </cell>
          <cell r="AJ299" t="str">
            <v>02-08-2019</v>
          </cell>
          <cell r="AK299" t="str">
            <v>26-08-2019</v>
          </cell>
          <cell r="AL299" t="str">
            <v>gospodarki rolnej</v>
          </cell>
        </row>
        <row r="300">
          <cell r="C300" t="str">
            <v>3254.1</v>
          </cell>
          <cell r="D300" t="str">
            <v>3254|D|Tumidaj|128 a|Ł|IV|8128/2|22,3|KZ1J/00026793/0</v>
          </cell>
          <cell r="E300">
            <v>3254</v>
          </cell>
          <cell r="F300">
            <v>1</v>
          </cell>
          <cell r="G300" t="str">
            <v>Pera Łukasz</v>
          </cell>
          <cell r="H300" t="str">
            <v>Wola Książęca 57</v>
          </cell>
          <cell r="I300" t="str">
            <v>63-220 Kotlin</v>
          </cell>
          <cell r="J300" t="str">
            <v>Kotlin</v>
          </cell>
          <cell r="K300" t="str">
            <v>14</v>
          </cell>
          <cell r="L300" t="str">
            <v>Tumidaj</v>
          </cell>
          <cell r="M300" t="str">
            <v>128 a</v>
          </cell>
          <cell r="N300" t="str">
            <v/>
          </cell>
          <cell r="O300">
            <v>1.2</v>
          </cell>
          <cell r="P300" t="str">
            <v>Ł</v>
          </cell>
          <cell r="Q300" t="str">
            <v>IV</v>
          </cell>
          <cell r="R300" t="str">
            <v>D</v>
          </cell>
          <cell r="S300" t="str">
            <v>kosić 1 - 2 razy w roku</v>
          </cell>
          <cell r="T300" t="str">
            <v>30-06-025</v>
          </cell>
          <cell r="U300" t="str">
            <v>Jarocin</v>
          </cell>
          <cell r="V300" t="str">
            <v>30-06-025-0019</v>
          </cell>
          <cell r="W300" t="str">
            <v>Witaszyce</v>
          </cell>
          <cell r="X300" t="str">
            <v>8128/2</v>
          </cell>
          <cell r="Y300" t="str">
            <v>KZ1J/00026793/0</v>
          </cell>
          <cell r="Z300">
            <v>1</v>
          </cell>
          <cell r="AA300">
            <v>22.3</v>
          </cell>
          <cell r="AB300">
            <v>26.76</v>
          </cell>
          <cell r="AC300">
            <v>1</v>
          </cell>
          <cell r="AD300">
            <v>0.75</v>
          </cell>
          <cell r="AE300">
            <v>0.9</v>
          </cell>
          <cell r="AG300" t="str">
            <v/>
          </cell>
          <cell r="AH300" t="str">
            <v/>
          </cell>
          <cell r="AI300" t="str">
            <v>ZS.2217.1.205.2019</v>
          </cell>
          <cell r="AJ300" t="str">
            <v>02-08-2019</v>
          </cell>
          <cell r="AK300" t="str">
            <v>26-08-2019</v>
          </cell>
          <cell r="AL300" t="str">
            <v>gospodarki rolnej</v>
          </cell>
        </row>
        <row r="301">
          <cell r="C301" t="str">
            <v>3254.2</v>
          </cell>
          <cell r="D301" t="str">
            <v>3254|D|Tumidaj|118 p|R|V|8118/8|11,3|KZ1J/00026793/0</v>
          </cell>
          <cell r="E301">
            <v>3254</v>
          </cell>
          <cell r="F301">
            <v>2</v>
          </cell>
          <cell r="G301" t="str">
            <v>Pera Łukasz</v>
          </cell>
          <cell r="H301" t="str">
            <v>Wola Książęca 57</v>
          </cell>
          <cell r="I301" t="str">
            <v>63-220 Kotlin</v>
          </cell>
          <cell r="J301" t="str">
            <v>Kotlin</v>
          </cell>
          <cell r="K301" t="str">
            <v>14</v>
          </cell>
          <cell r="L301" t="str">
            <v>Tumidaj</v>
          </cell>
          <cell r="M301" t="str">
            <v>118 p</v>
          </cell>
          <cell r="N301" t="str">
            <v/>
          </cell>
          <cell r="O301">
            <v>2.34</v>
          </cell>
          <cell r="P301" t="str">
            <v>R</v>
          </cell>
          <cell r="Q301" t="str">
            <v>V</v>
          </cell>
          <cell r="R301" t="str">
            <v>D</v>
          </cell>
          <cell r="T301" t="str">
            <v>30-06-025</v>
          </cell>
          <cell r="U301" t="str">
            <v>Jarocin</v>
          </cell>
          <cell r="V301" t="str">
            <v>30-06-025-0019</v>
          </cell>
          <cell r="W301" t="str">
            <v>Witaszyce</v>
          </cell>
          <cell r="X301" t="str">
            <v>8118/8</v>
          </cell>
          <cell r="Y301" t="str">
            <v>KZ1J/00026793/0</v>
          </cell>
          <cell r="Z301">
            <v>1</v>
          </cell>
          <cell r="AA301">
            <v>11.3</v>
          </cell>
          <cell r="AB301">
            <v>26.44</v>
          </cell>
          <cell r="AC301">
            <v>1</v>
          </cell>
          <cell r="AD301">
            <v>0.35</v>
          </cell>
          <cell r="AE301">
            <v>0.81899999999999995</v>
          </cell>
          <cell r="AG301" t="str">
            <v/>
          </cell>
          <cell r="AH301" t="str">
            <v/>
          </cell>
          <cell r="AI301" t="str">
            <v>ZS.2217.1.205.2019</v>
          </cell>
          <cell r="AJ301" t="str">
            <v>02-08-2019</v>
          </cell>
          <cell r="AK301" t="str">
            <v>26-08-2019</v>
          </cell>
          <cell r="AL301" t="str">
            <v>gospodarki rolnej</v>
          </cell>
        </row>
        <row r="302">
          <cell r="C302" t="str">
            <v>1540.1</v>
          </cell>
          <cell r="D302" t="str">
            <v>1540|D|Boguszyn|339 c|R|V|9339|15,5|PO1D/00042321/4</v>
          </cell>
          <cell r="E302">
            <v>1540</v>
          </cell>
          <cell r="F302">
            <v>1</v>
          </cell>
          <cell r="G302" t="str">
            <v>Stiller Krzysztof</v>
          </cell>
          <cell r="H302" t="str">
            <v>Rogusko 2</v>
          </cell>
          <cell r="I302" t="str">
            <v>63-040 Nowe Miasto nad Wartą</v>
          </cell>
          <cell r="J302" t="str">
            <v>Nowe Miasto</v>
          </cell>
          <cell r="K302" t="str">
            <v>16</v>
          </cell>
          <cell r="L302" t="str">
            <v>Boguszyn</v>
          </cell>
          <cell r="M302" t="str">
            <v>339 c</v>
          </cell>
          <cell r="N302" t="str">
            <v/>
          </cell>
          <cell r="O302">
            <v>3.88</v>
          </cell>
          <cell r="P302" t="str">
            <v>R</v>
          </cell>
          <cell r="Q302" t="str">
            <v>V</v>
          </cell>
          <cell r="R302" t="str">
            <v>D</v>
          </cell>
          <cell r="T302" t="str">
            <v>30-25-032</v>
          </cell>
          <cell r="U302" t="str">
            <v>N.Miasto</v>
          </cell>
          <cell r="V302" t="str">
            <v>30-25-032-0002</v>
          </cell>
          <cell r="W302" t="str">
            <v>Boguszyn</v>
          </cell>
          <cell r="X302" t="str">
            <v>9339</v>
          </cell>
          <cell r="Y302" t="str">
            <v>PO1D/00042321/4</v>
          </cell>
          <cell r="Z302">
            <v>1</v>
          </cell>
          <cell r="AA302">
            <v>15.5</v>
          </cell>
          <cell r="AB302">
            <v>60.14</v>
          </cell>
          <cell r="AC302">
            <v>1</v>
          </cell>
          <cell r="AD302">
            <v>0.35</v>
          </cell>
          <cell r="AE302">
            <v>1.3580000000000001</v>
          </cell>
          <cell r="AG302" t="str">
            <v/>
          </cell>
          <cell r="AH302" t="str">
            <v/>
          </cell>
          <cell r="AI302" t="str">
            <v>ZS.2217.1.205.2019</v>
          </cell>
          <cell r="AJ302" t="str">
            <v>02-08-2019</v>
          </cell>
          <cell r="AK302" t="str">
            <v>26-08-2019</v>
          </cell>
          <cell r="AL302" t="str">
            <v>gospodarki rolnej</v>
          </cell>
        </row>
        <row r="303">
          <cell r="C303" t="str">
            <v>1540.2</v>
          </cell>
          <cell r="D303" t="str">
            <v>1540|D|Boguszyn|339 d|R|IVA|9339|17|PO1D/00042321/4</v>
          </cell>
          <cell r="E303">
            <v>1540</v>
          </cell>
          <cell r="F303">
            <v>2</v>
          </cell>
          <cell r="G303" t="str">
            <v>Stiller Krzysztof</v>
          </cell>
          <cell r="H303" t="str">
            <v>Rogusko 2</v>
          </cell>
          <cell r="I303" t="str">
            <v>63-040 Nowe Miasto nad Wartą</v>
          </cell>
          <cell r="J303" t="str">
            <v>Nowe Miasto</v>
          </cell>
          <cell r="K303" t="str">
            <v>16</v>
          </cell>
          <cell r="L303" t="str">
            <v>Boguszyn</v>
          </cell>
          <cell r="M303" t="str">
            <v>339 d</v>
          </cell>
          <cell r="N303" t="str">
            <v/>
          </cell>
          <cell r="O303">
            <v>2.71</v>
          </cell>
          <cell r="P303" t="str">
            <v>R</v>
          </cell>
          <cell r="Q303" t="str">
            <v>IVA</v>
          </cell>
          <cell r="R303" t="str">
            <v>D</v>
          </cell>
          <cell r="T303" t="str">
            <v>30-25-032</v>
          </cell>
          <cell r="U303" t="str">
            <v>N.Miasto</v>
          </cell>
          <cell r="V303" t="str">
            <v>30-25-032-0002</v>
          </cell>
          <cell r="W303" t="str">
            <v>Boguszyn</v>
          </cell>
          <cell r="X303" t="str">
            <v>9339</v>
          </cell>
          <cell r="Y303" t="str">
            <v>PO1D/00042321/4</v>
          </cell>
          <cell r="Z303">
            <v>1</v>
          </cell>
          <cell r="AA303">
            <v>17</v>
          </cell>
          <cell r="AB303">
            <v>46.07</v>
          </cell>
          <cell r="AC303">
            <v>1</v>
          </cell>
          <cell r="AD303">
            <v>1.1000000000000001</v>
          </cell>
          <cell r="AE303">
            <v>2.9809999999999999</v>
          </cell>
          <cell r="AG303" t="str">
            <v/>
          </cell>
          <cell r="AH303" t="str">
            <v/>
          </cell>
          <cell r="AI303" t="str">
            <v>ZS.2217.1.205.2019</v>
          </cell>
          <cell r="AJ303" t="str">
            <v>02-08-2019</v>
          </cell>
          <cell r="AK303" t="str">
            <v>26-08-2019</v>
          </cell>
          <cell r="AL303" t="str">
            <v>gospodarki rolnej</v>
          </cell>
        </row>
        <row r="304">
          <cell r="C304" t="str">
            <v>3255.1</v>
          </cell>
          <cell r="D304" t="str">
            <v>3255|D|Spławik|145 j|R|IVB|683|15,5|PO1F/00031430/3</v>
          </cell>
          <cell r="E304">
            <v>3255</v>
          </cell>
          <cell r="F304">
            <v>1</v>
          </cell>
          <cell r="G304" t="str">
            <v>Suchorski Iwona i Kazimierz</v>
          </cell>
          <cell r="H304" t="str">
            <v>Chlebowo 1</v>
          </cell>
          <cell r="I304" t="str">
            <v>62-320 Miłosław</v>
          </cell>
          <cell r="J304" t="str">
            <v>Miłosław</v>
          </cell>
          <cell r="K304" t="str">
            <v>05</v>
          </cell>
          <cell r="L304" t="str">
            <v>Spławik</v>
          </cell>
          <cell r="M304" t="str">
            <v>145 j</v>
          </cell>
          <cell r="N304" t="str">
            <v/>
          </cell>
          <cell r="O304">
            <v>1.46</v>
          </cell>
          <cell r="P304" t="str">
            <v>R</v>
          </cell>
          <cell r="Q304" t="str">
            <v>IVB</v>
          </cell>
          <cell r="R304" t="str">
            <v>D</v>
          </cell>
          <cell r="T304" t="str">
            <v>30-30-025</v>
          </cell>
          <cell r="U304" t="str">
            <v>Miłosław</v>
          </cell>
          <cell r="V304" t="str">
            <v>30-30-025-0006</v>
          </cell>
          <cell r="W304" t="str">
            <v>Czeszewo</v>
          </cell>
          <cell r="X304" t="str">
            <v>683</v>
          </cell>
          <cell r="Y304" t="str">
            <v>PO1F/00031430/3</v>
          </cell>
          <cell r="Z304">
            <v>12</v>
          </cell>
          <cell r="AA304">
            <v>15.5</v>
          </cell>
          <cell r="AB304">
            <v>22.63</v>
          </cell>
          <cell r="AC304">
            <v>1</v>
          </cell>
          <cell r="AD304">
            <v>0.8</v>
          </cell>
          <cell r="AE304">
            <v>1.1679999999999999</v>
          </cell>
          <cell r="AG304" t="str">
            <v/>
          </cell>
          <cell r="AH304" t="str">
            <v/>
          </cell>
          <cell r="AI304" t="str">
            <v>ZS.2217.1.205.2019</v>
          </cell>
          <cell r="AJ304" t="str">
            <v>02-08-2019</v>
          </cell>
          <cell r="AK304" t="str">
            <v>26-08-2019</v>
          </cell>
          <cell r="AL304" t="str">
            <v>gospodarki rolnej</v>
          </cell>
        </row>
        <row r="305">
          <cell r="C305" t="str">
            <v>3255.2</v>
          </cell>
          <cell r="D305" t="str">
            <v>3255|D|Spławik|124 h|Ł|IV|668|13,3|PO1F/00031430/3</v>
          </cell>
          <cell r="E305">
            <v>3255</v>
          </cell>
          <cell r="F305">
            <v>2</v>
          </cell>
          <cell r="G305" t="str">
            <v>Suchorski Iwona i Kazimierz</v>
          </cell>
          <cell r="H305" t="str">
            <v>Chlebowo 1</v>
          </cell>
          <cell r="I305" t="str">
            <v>62-320 Miłosław</v>
          </cell>
          <cell r="J305" t="str">
            <v>Miłosław</v>
          </cell>
          <cell r="K305" t="str">
            <v>05</v>
          </cell>
          <cell r="L305" t="str">
            <v>Spławik</v>
          </cell>
          <cell r="M305" t="str">
            <v>124 h</v>
          </cell>
          <cell r="N305" t="str">
            <v/>
          </cell>
          <cell r="O305">
            <v>2.5133000000000001</v>
          </cell>
          <cell r="P305" t="str">
            <v>Ł</v>
          </cell>
          <cell r="Q305" t="str">
            <v>IV</v>
          </cell>
          <cell r="R305" t="str">
            <v>D</v>
          </cell>
          <cell r="T305" t="str">
            <v>30-30-025</v>
          </cell>
          <cell r="U305" t="str">
            <v>Miłosław</v>
          </cell>
          <cell r="V305" t="str">
            <v>30-30-025-0006</v>
          </cell>
          <cell r="W305" t="str">
            <v>Czeszewo</v>
          </cell>
          <cell r="X305" t="str">
            <v>668</v>
          </cell>
          <cell r="Y305" t="str">
            <v>PO1F/00031430/3</v>
          </cell>
          <cell r="Z305">
            <v>10</v>
          </cell>
          <cell r="AA305">
            <v>13.3</v>
          </cell>
          <cell r="AB305">
            <v>33.43</v>
          </cell>
          <cell r="AC305">
            <v>1</v>
          </cell>
          <cell r="AD305">
            <v>0.75</v>
          </cell>
          <cell r="AE305">
            <v>1.885</v>
          </cell>
          <cell r="AG305" t="str">
            <v/>
          </cell>
          <cell r="AH305" t="str">
            <v/>
          </cell>
          <cell r="AI305" t="str">
            <v>ZS.2217.1.205.2019</v>
          </cell>
          <cell r="AJ305" t="str">
            <v>02-08-2019</v>
          </cell>
          <cell r="AK305" t="str">
            <v>26-08-2019</v>
          </cell>
          <cell r="AL305" t="str">
            <v>gospodarki rolnej</v>
          </cell>
        </row>
        <row r="306">
          <cell r="C306" t="str">
            <v>3259.1</v>
          </cell>
          <cell r="D306" t="str">
            <v>3259|D|Brzozowiec|116 j|R|IVB|9116/1|15,1|PO1D/00044700/9</v>
          </cell>
          <cell r="E306">
            <v>3259</v>
          </cell>
          <cell r="F306">
            <v>1</v>
          </cell>
          <cell r="G306" t="str">
            <v>Telega Andrzej</v>
          </cell>
          <cell r="H306" t="str">
            <v>Przymiarki 9</v>
          </cell>
          <cell r="I306" t="str">
            <v>63-023 Sulęcinek</v>
          </cell>
          <cell r="J306" t="str">
            <v>Krzykosy</v>
          </cell>
          <cell r="K306" t="str">
            <v>19</v>
          </cell>
          <cell r="L306" t="str">
            <v>Brzozowiec</v>
          </cell>
          <cell r="M306" t="str">
            <v>116 j</v>
          </cell>
          <cell r="N306" t="str">
            <v/>
          </cell>
          <cell r="O306">
            <v>0.54</v>
          </cell>
          <cell r="P306" t="str">
            <v>R</v>
          </cell>
          <cell r="Q306" t="str">
            <v>IVB</v>
          </cell>
          <cell r="R306" t="str">
            <v>D</v>
          </cell>
          <cell r="T306" t="str">
            <v>30-25-022</v>
          </cell>
          <cell r="U306" t="str">
            <v>Krzykosy</v>
          </cell>
          <cell r="V306" t="str">
            <v>30-25-022-0010</v>
          </cell>
          <cell r="W306" t="str">
            <v>Sulęcinek</v>
          </cell>
          <cell r="X306" t="str">
            <v>9116/1</v>
          </cell>
          <cell r="Y306" t="str">
            <v>PO1D/00044700/9</v>
          </cell>
          <cell r="Z306">
            <v>8</v>
          </cell>
          <cell r="AA306">
            <v>15.1</v>
          </cell>
          <cell r="AB306">
            <v>8.15</v>
          </cell>
          <cell r="AC306">
            <v>2</v>
          </cell>
          <cell r="AD306">
            <v>0.75</v>
          </cell>
          <cell r="AE306">
            <v>0.40500000000000003</v>
          </cell>
          <cell r="AG306" t="str">
            <v/>
          </cell>
          <cell r="AH306" t="str">
            <v/>
          </cell>
          <cell r="AI306" t="str">
            <v>ZS.2217.1.205.2019</v>
          </cell>
          <cell r="AJ306" t="str">
            <v>02-08-2019</v>
          </cell>
          <cell r="AK306" t="str">
            <v>26-08-2019</v>
          </cell>
          <cell r="AL306" t="str">
            <v>gospodarki rolnej</v>
          </cell>
        </row>
        <row r="307">
          <cell r="C307" t="str">
            <v>3763.2</v>
          </cell>
          <cell r="D307" t="str">
            <v>3763|D|Potarzyca|359 i|R|IIIA|8359/4|10,5|KZ1R/00033753/7</v>
          </cell>
          <cell r="E307">
            <v>3763</v>
          </cell>
          <cell r="F307">
            <v>2</v>
          </cell>
          <cell r="G307" t="str">
            <v>Tomczak Marek</v>
          </cell>
          <cell r="H307" t="str">
            <v>ul. Słowikowa 6 Potarzyca</v>
          </cell>
          <cell r="I307" t="str">
            <v>63-200 Jarocin</v>
          </cell>
          <cell r="J307" t="str">
            <v>Jarocin</v>
          </cell>
          <cell r="K307" t="str">
            <v>10</v>
          </cell>
          <cell r="L307" t="str">
            <v>Potarzyca</v>
          </cell>
          <cell r="M307" t="str">
            <v>359 i</v>
          </cell>
          <cell r="N307" t="str">
            <v/>
          </cell>
          <cell r="O307">
            <v>1.804</v>
          </cell>
          <cell r="P307" t="str">
            <v>R</v>
          </cell>
          <cell r="Q307" t="str">
            <v>IIIA</v>
          </cell>
          <cell r="R307" t="str">
            <v>D</v>
          </cell>
          <cell r="T307" t="str">
            <v>30-12-035</v>
          </cell>
          <cell r="U307" t="str">
            <v>Koźmin</v>
          </cell>
          <cell r="V307" t="str">
            <v>30-12-035-0008</v>
          </cell>
          <cell r="W307" t="str">
            <v>Góreczki</v>
          </cell>
          <cell r="X307" t="str">
            <v>8359/4</v>
          </cell>
          <cell r="Y307" t="str">
            <v>KZ1R/00033753/7</v>
          </cell>
          <cell r="Z307">
            <v>1</v>
          </cell>
          <cell r="AA307">
            <v>10.5</v>
          </cell>
          <cell r="AB307">
            <v>18.940000000000001</v>
          </cell>
          <cell r="AC307">
            <v>1</v>
          </cell>
          <cell r="AD307">
            <v>1.65</v>
          </cell>
          <cell r="AE307">
            <v>2.9765999999999999</v>
          </cell>
          <cell r="AG307" t="str">
            <v/>
          </cell>
          <cell r="AH307" t="str">
            <v/>
          </cell>
          <cell r="AI307" t="str">
            <v>ZS.2217.1.205.2019</v>
          </cell>
          <cell r="AJ307" t="str">
            <v>02-08-2019</v>
          </cell>
          <cell r="AK307" t="str">
            <v>26-08-2019</v>
          </cell>
          <cell r="AL307" t="str">
            <v>gospodarki rolnej</v>
          </cell>
        </row>
        <row r="308">
          <cell r="C308" t="str">
            <v>3763.3</v>
          </cell>
          <cell r="D308" t="str">
            <v>3763|D|Potarzyca|359 o|R|IVA|8359/4|7|KZ1R/00033753/7</v>
          </cell>
          <cell r="E308">
            <v>3763</v>
          </cell>
          <cell r="F308">
            <v>3</v>
          </cell>
          <cell r="G308" t="str">
            <v>Tomczak Marek</v>
          </cell>
          <cell r="H308" t="str">
            <v>ul. Słowikowa 6 Potarzyca</v>
          </cell>
          <cell r="I308" t="str">
            <v>63-200 Jarocin</v>
          </cell>
          <cell r="J308" t="str">
            <v>Jarocin</v>
          </cell>
          <cell r="K308" t="str">
            <v>10</v>
          </cell>
          <cell r="L308" t="str">
            <v>Potarzyca</v>
          </cell>
          <cell r="M308" t="str">
            <v>359 o</v>
          </cell>
          <cell r="N308" t="str">
            <v/>
          </cell>
          <cell r="O308">
            <v>0.91</v>
          </cell>
          <cell r="P308" t="str">
            <v>R</v>
          </cell>
          <cell r="Q308" t="str">
            <v>IVA</v>
          </cell>
          <cell r="R308" t="str">
            <v>D</v>
          </cell>
          <cell r="T308" t="str">
            <v>30-12-035</v>
          </cell>
          <cell r="U308" t="str">
            <v>Koźmin</v>
          </cell>
          <cell r="V308" t="str">
            <v>30-12-035-0008</v>
          </cell>
          <cell r="W308" t="str">
            <v>Góreczki</v>
          </cell>
          <cell r="X308" t="str">
            <v>8359/4</v>
          </cell>
          <cell r="Y308" t="str">
            <v>KZ1R/00033753/7</v>
          </cell>
          <cell r="Z308">
            <v>1</v>
          </cell>
          <cell r="AA308">
            <v>7</v>
          </cell>
          <cell r="AB308">
            <v>6.37</v>
          </cell>
          <cell r="AC308">
            <v>1</v>
          </cell>
          <cell r="AD308">
            <v>1.1000000000000001</v>
          </cell>
          <cell r="AE308">
            <v>1.0009999999999999</v>
          </cell>
          <cell r="AG308" t="str">
            <v/>
          </cell>
          <cell r="AH308" t="str">
            <v/>
          </cell>
          <cell r="AI308" t="str">
            <v>ZS.2217.1.205.2019</v>
          </cell>
          <cell r="AJ308" t="str">
            <v>02-08-2019</v>
          </cell>
          <cell r="AK308" t="str">
            <v>26-08-2019</v>
          </cell>
          <cell r="AL308" t="str">
            <v>gospodarki rolnej</v>
          </cell>
        </row>
        <row r="309">
          <cell r="C309" t="str">
            <v>3763.4</v>
          </cell>
          <cell r="D309" t="str">
            <v>3763|D|Potarzyca|359 f|R|IVA|8359/4|6,5|KZ1R/00033753/7</v>
          </cell>
          <cell r="E309">
            <v>3763</v>
          </cell>
          <cell r="F309">
            <v>4</v>
          </cell>
          <cell r="G309" t="str">
            <v>Tomczak Marek</v>
          </cell>
          <cell r="H309" t="str">
            <v>ul. Słowikowa 6 Potarzyca</v>
          </cell>
          <cell r="I309" t="str">
            <v>63-200 Jarocin</v>
          </cell>
          <cell r="J309" t="str">
            <v>Jarocin</v>
          </cell>
          <cell r="K309" t="str">
            <v>10</v>
          </cell>
          <cell r="L309" t="str">
            <v>Potarzyca</v>
          </cell>
          <cell r="M309" t="str">
            <v>359 f</v>
          </cell>
          <cell r="N309" t="str">
            <v/>
          </cell>
          <cell r="O309">
            <v>5.0999999999999997E-2</v>
          </cell>
          <cell r="P309" t="str">
            <v>R</v>
          </cell>
          <cell r="Q309" t="str">
            <v>IVA</v>
          </cell>
          <cell r="R309" t="str">
            <v>D</v>
          </cell>
          <cell r="T309" t="str">
            <v>30-12-035</v>
          </cell>
          <cell r="U309" t="str">
            <v>Koźmin</v>
          </cell>
          <cell r="V309" t="str">
            <v>30-12-035-0008</v>
          </cell>
          <cell r="W309" t="str">
            <v>Góreczki</v>
          </cell>
          <cell r="X309" t="str">
            <v>8359/4</v>
          </cell>
          <cell r="Y309" t="str">
            <v>KZ1R/00033753/7</v>
          </cell>
          <cell r="Z309">
            <v>1</v>
          </cell>
          <cell r="AA309">
            <v>6.5</v>
          </cell>
          <cell r="AB309">
            <v>0.33</v>
          </cell>
          <cell r="AC309">
            <v>1</v>
          </cell>
          <cell r="AD309">
            <v>1.1000000000000001</v>
          </cell>
          <cell r="AE309">
            <v>5.6099999999999997E-2</v>
          </cell>
          <cell r="AG309" t="str">
            <v/>
          </cell>
          <cell r="AH309" t="str">
            <v/>
          </cell>
          <cell r="AI309" t="str">
            <v>ZS.2217.1.205.2019</v>
          </cell>
          <cell r="AJ309" t="str">
            <v>02-08-2019</v>
          </cell>
          <cell r="AK309" t="str">
            <v>26-08-2019</v>
          </cell>
          <cell r="AL309" t="str">
            <v>gospodarki rolnej</v>
          </cell>
        </row>
        <row r="310">
          <cell r="C310" t="str">
            <v>3763.5</v>
          </cell>
          <cell r="D310" t="str">
            <v>3763|D|Potarzyca|343 s|R|VI|8343/1|3,1|brak</v>
          </cell>
          <cell r="E310">
            <v>3763</v>
          </cell>
          <cell r="F310">
            <v>5</v>
          </cell>
          <cell r="G310" t="str">
            <v>Tomczak Marek</v>
          </cell>
          <cell r="H310" t="str">
            <v>ul. Słowikowa 6 Potarzyca</v>
          </cell>
          <cell r="I310" t="str">
            <v>63-200 Jarocin</v>
          </cell>
          <cell r="J310" t="str">
            <v>Jarocin</v>
          </cell>
          <cell r="K310" t="str">
            <v>10</v>
          </cell>
          <cell r="L310" t="str">
            <v>Potarzyca</v>
          </cell>
          <cell r="M310" t="str">
            <v>343 s</v>
          </cell>
          <cell r="N310" t="str">
            <v/>
          </cell>
          <cell r="O310">
            <v>0.5</v>
          </cell>
          <cell r="P310" t="str">
            <v>R</v>
          </cell>
          <cell r="Q310" t="str">
            <v>VI</v>
          </cell>
          <cell r="R310" t="str">
            <v>D</v>
          </cell>
          <cell r="T310" t="str">
            <v>30-12-035</v>
          </cell>
          <cell r="U310" t="str">
            <v>Koźmin</v>
          </cell>
          <cell r="V310" t="str">
            <v>30-12-035-0001</v>
          </cell>
          <cell r="W310" t="str">
            <v>Biały Dwór</v>
          </cell>
          <cell r="X310" t="str">
            <v>8343/1</v>
          </cell>
          <cell r="Y310" t="str">
            <v>brak</v>
          </cell>
          <cell r="Z310">
            <v>1</v>
          </cell>
          <cell r="AA310">
            <v>3.1</v>
          </cell>
          <cell r="AB310">
            <v>1.55</v>
          </cell>
          <cell r="AC310">
            <v>1</v>
          </cell>
          <cell r="AD310">
            <v>0.2</v>
          </cell>
          <cell r="AE310">
            <v>0.1</v>
          </cell>
          <cell r="AG310" t="str">
            <v/>
          </cell>
          <cell r="AH310" t="str">
            <v/>
          </cell>
          <cell r="AI310" t="str">
            <v>ZS.2217.1.205.2019</v>
          </cell>
          <cell r="AJ310" t="str">
            <v>02-08-2019</v>
          </cell>
          <cell r="AK310" t="str">
            <v>26-08-2019</v>
          </cell>
          <cell r="AL310" t="str">
            <v>gospodarki rolnej</v>
          </cell>
        </row>
        <row r="311">
          <cell r="C311" t="str">
            <v>3896.11</v>
          </cell>
          <cell r="D311" t="str">
            <v>3896|D|Czeszewo|198A d|PS|VI|9198/1|10,5|PO1D/00035144/7</v>
          </cell>
          <cell r="E311">
            <v>3896</v>
          </cell>
          <cell r="F311">
            <v>11</v>
          </cell>
          <cell r="G311" t="str">
            <v>Dobroczyński Marek</v>
          </cell>
          <cell r="H311" t="str">
            <v>ul. Polna 4</v>
          </cell>
          <cell r="I311" t="str">
            <v>62-322 Orzechowo</v>
          </cell>
          <cell r="J311" t="str">
            <v>Miłosław</v>
          </cell>
          <cell r="K311" t="str">
            <v>02</v>
          </cell>
          <cell r="L311" t="str">
            <v>Czeszewo</v>
          </cell>
          <cell r="M311" t="str">
            <v>198A d</v>
          </cell>
          <cell r="N311" t="str">
            <v/>
          </cell>
          <cell r="O311">
            <v>1.91</v>
          </cell>
          <cell r="P311" t="str">
            <v>PS</v>
          </cell>
          <cell r="Q311" t="str">
            <v>VI</v>
          </cell>
          <cell r="R311" t="str">
            <v>D</v>
          </cell>
          <cell r="T311" t="str">
            <v>30-25-032</v>
          </cell>
          <cell r="U311" t="str">
            <v>N.Miasto</v>
          </cell>
          <cell r="V311" t="str">
            <v>30-25-032-0007</v>
          </cell>
          <cell r="W311" t="str">
            <v>Dębno</v>
          </cell>
          <cell r="X311" t="str">
            <v>9198/1</v>
          </cell>
          <cell r="Y311" t="str">
            <v>PO1D/00035144/7</v>
          </cell>
          <cell r="Z311">
            <v>1</v>
          </cell>
          <cell r="AA311">
            <v>10.5</v>
          </cell>
          <cell r="AB311">
            <v>20.059999999999999</v>
          </cell>
          <cell r="AC311">
            <v>1</v>
          </cell>
          <cell r="AD311">
            <v>0.15</v>
          </cell>
          <cell r="AE311">
            <v>0.28649999999999998</v>
          </cell>
          <cell r="AG311" t="str">
            <v/>
          </cell>
          <cell r="AH311" t="str">
            <v/>
          </cell>
          <cell r="AI311" t="str">
            <v>ZS.2217.1.205.2019</v>
          </cell>
          <cell r="AJ311" t="str">
            <v>02-08-2019</v>
          </cell>
          <cell r="AK311" t="str">
            <v>26-08-2019</v>
          </cell>
          <cell r="AL311" t="str">
            <v>gospodarki rolnej</v>
          </cell>
        </row>
        <row r="312">
          <cell r="C312" t="str">
            <v>6182.1</v>
          </cell>
          <cell r="D312" t="str">
            <v>6182|D|Tumidaj|121 f|R|IIIA|8121/1|30,1|KZ1J/00026793/0</v>
          </cell>
          <cell r="E312">
            <v>6182</v>
          </cell>
          <cell r="F312">
            <v>1</v>
          </cell>
          <cell r="G312" t="str">
            <v>Andrzejewski Maciej</v>
          </cell>
          <cell r="H312" t="str">
            <v>Prusy 51</v>
          </cell>
          <cell r="I312" t="str">
            <v>63-230 Witaszyce</v>
          </cell>
          <cell r="J312" t="str">
            <v>Jarocin</v>
          </cell>
          <cell r="K312" t="str">
            <v>14</v>
          </cell>
          <cell r="L312" t="str">
            <v>Tumidaj</v>
          </cell>
          <cell r="M312" t="str">
            <v>121 f</v>
          </cell>
          <cell r="N312" t="str">
            <v/>
          </cell>
          <cell r="O312">
            <v>2.5695999999999999</v>
          </cell>
          <cell r="P312" t="str">
            <v>R</v>
          </cell>
          <cell r="Q312" t="str">
            <v>IIIA</v>
          </cell>
          <cell r="R312" t="str">
            <v>D</v>
          </cell>
          <cell r="T312" t="str">
            <v>30-06-025</v>
          </cell>
          <cell r="U312" t="str">
            <v>Jarocin</v>
          </cell>
          <cell r="V312" t="str">
            <v>30-06-025-0019</v>
          </cell>
          <cell r="W312" t="str">
            <v>Witaszyce</v>
          </cell>
          <cell r="X312" t="str">
            <v>8121/1</v>
          </cell>
          <cell r="Y312" t="str">
            <v>KZ1J/00026793/0</v>
          </cell>
          <cell r="Z312">
            <v>1</v>
          </cell>
          <cell r="AA312">
            <v>30.1</v>
          </cell>
          <cell r="AB312">
            <v>77.34</v>
          </cell>
          <cell r="AC312">
            <v>1</v>
          </cell>
          <cell r="AD312">
            <v>1.65</v>
          </cell>
          <cell r="AE312">
            <v>4.2397999999999998</v>
          </cell>
          <cell r="AG312" t="str">
            <v/>
          </cell>
          <cell r="AH312" t="str">
            <v/>
          </cell>
          <cell r="AI312" t="str">
            <v>ZS.2217.1.205.2019</v>
          </cell>
          <cell r="AJ312" t="str">
            <v>02-08-2019</v>
          </cell>
          <cell r="AK312" t="str">
            <v>26-08-2019</v>
          </cell>
          <cell r="AL312" t="str">
            <v>gospodarki rolnej</v>
          </cell>
        </row>
        <row r="313">
          <cell r="C313" t="str">
            <v>6182.2</v>
          </cell>
          <cell r="D313" t="str">
            <v>6182|D|Tumidaj|124 j|R|IVA|8124|30,2|KZ1J/00026793/0</v>
          </cell>
          <cell r="E313">
            <v>6182</v>
          </cell>
          <cell r="F313">
            <v>2</v>
          </cell>
          <cell r="G313" t="str">
            <v>Andrzejewski Maciej</v>
          </cell>
          <cell r="H313" t="str">
            <v>Prusy 51</v>
          </cell>
          <cell r="I313" t="str">
            <v>63-230 Witaszyce</v>
          </cell>
          <cell r="J313" t="str">
            <v>Jarocin</v>
          </cell>
          <cell r="K313" t="str">
            <v>14</v>
          </cell>
          <cell r="L313" t="str">
            <v>Tumidaj</v>
          </cell>
          <cell r="M313" t="str">
            <v>124 j</v>
          </cell>
          <cell r="N313" t="str">
            <v/>
          </cell>
          <cell r="O313">
            <v>1.3743000000000001</v>
          </cell>
          <cell r="P313" t="str">
            <v>R</v>
          </cell>
          <cell r="Q313" t="str">
            <v>IVA</v>
          </cell>
          <cell r="R313" t="str">
            <v>D</v>
          </cell>
          <cell r="T313" t="str">
            <v>30-06-025</v>
          </cell>
          <cell r="U313" t="str">
            <v>Jarocin</v>
          </cell>
          <cell r="V313" t="str">
            <v>30-06-025-0019</v>
          </cell>
          <cell r="W313" t="str">
            <v>Witaszyce</v>
          </cell>
          <cell r="X313" t="str">
            <v>8124</v>
          </cell>
          <cell r="Y313" t="str">
            <v>KZ1J/00026793/0</v>
          </cell>
          <cell r="Z313">
            <v>1</v>
          </cell>
          <cell r="AA313">
            <v>30.2</v>
          </cell>
          <cell r="AB313">
            <v>41.5</v>
          </cell>
          <cell r="AC313">
            <v>1</v>
          </cell>
          <cell r="AD313">
            <v>1.1000000000000001</v>
          </cell>
          <cell r="AE313">
            <v>1.5117</v>
          </cell>
          <cell r="AG313" t="str">
            <v/>
          </cell>
          <cell r="AH313" t="str">
            <v/>
          </cell>
          <cell r="AI313" t="str">
            <v>ZS.2217.1.205.2019</v>
          </cell>
          <cell r="AJ313" t="str">
            <v>02-08-2019</v>
          </cell>
          <cell r="AK313" t="str">
            <v>26-08-2019</v>
          </cell>
          <cell r="AL313" t="str">
            <v>gospodarki rolnej</v>
          </cell>
        </row>
        <row r="314">
          <cell r="C314" t="str">
            <v>6182.3</v>
          </cell>
          <cell r="D314" t="str">
            <v>6182|D|Tumidaj|138 a|R|IIIB|174/2|33|KZ1J/00002647/8</v>
          </cell>
          <cell r="E314">
            <v>6182</v>
          </cell>
          <cell r="F314">
            <v>3</v>
          </cell>
          <cell r="G314" t="str">
            <v>Andrzejewski Maciej</v>
          </cell>
          <cell r="H314" t="str">
            <v>Prusy 51</v>
          </cell>
          <cell r="I314" t="str">
            <v>63-230 Witaszyce</v>
          </cell>
          <cell r="J314" t="str">
            <v>Jarocin</v>
          </cell>
          <cell r="K314" t="str">
            <v>14</v>
          </cell>
          <cell r="L314" t="str">
            <v>Tumidaj</v>
          </cell>
          <cell r="M314" t="str">
            <v>138 a</v>
          </cell>
          <cell r="N314" t="str">
            <v/>
          </cell>
          <cell r="O314">
            <v>0.2331</v>
          </cell>
          <cell r="P314" t="str">
            <v>R</v>
          </cell>
          <cell r="Q314" t="str">
            <v>IIIB</v>
          </cell>
          <cell r="R314" t="str">
            <v>D</v>
          </cell>
          <cell r="T314" t="str">
            <v>30-06-025</v>
          </cell>
          <cell r="U314" t="str">
            <v>Jarocin</v>
          </cell>
          <cell r="V314" t="str">
            <v>30-06-025-0011</v>
          </cell>
          <cell r="W314" t="str">
            <v>Prusy</v>
          </cell>
          <cell r="X314" t="str">
            <v>174/2</v>
          </cell>
          <cell r="Y314" t="str">
            <v>KZ1J/00002647/8</v>
          </cell>
          <cell r="Z314">
            <v>1</v>
          </cell>
          <cell r="AA314">
            <v>33</v>
          </cell>
          <cell r="AB314">
            <v>7.69</v>
          </cell>
          <cell r="AC314">
            <v>1</v>
          </cell>
          <cell r="AD314">
            <v>1.35</v>
          </cell>
          <cell r="AE314">
            <v>0.31469999999999998</v>
          </cell>
          <cell r="AG314" t="str">
            <v/>
          </cell>
          <cell r="AH314" t="str">
            <v/>
          </cell>
          <cell r="AI314" t="str">
            <v>ZS.2217.1.205.2019</v>
          </cell>
          <cell r="AJ314" t="str">
            <v>02-08-2019</v>
          </cell>
          <cell r="AK314" t="str">
            <v>26-08-2019</v>
          </cell>
          <cell r="AL314" t="str">
            <v>gospodarki rolnej</v>
          </cell>
        </row>
        <row r="315">
          <cell r="C315" t="str">
            <v>6182.4</v>
          </cell>
          <cell r="D315" t="str">
            <v>6182|D|Tumidaj|143 b|R|IVA|8143|30,5|KZ1J/00026539/2</v>
          </cell>
          <cell r="E315">
            <v>6182</v>
          </cell>
          <cell r="F315">
            <v>4</v>
          </cell>
          <cell r="G315" t="str">
            <v>Andrzejewski Maciej</v>
          </cell>
          <cell r="H315" t="str">
            <v>Prusy 51</v>
          </cell>
          <cell r="I315" t="str">
            <v>63-230 Witaszyce</v>
          </cell>
          <cell r="J315" t="str">
            <v>Jarocin</v>
          </cell>
          <cell r="K315" t="str">
            <v>14</v>
          </cell>
          <cell r="L315" t="str">
            <v>Tumidaj</v>
          </cell>
          <cell r="M315" t="str">
            <v>143 b</v>
          </cell>
          <cell r="N315" t="str">
            <v/>
          </cell>
          <cell r="O315">
            <v>5.6</v>
          </cell>
          <cell r="P315" t="str">
            <v>R</v>
          </cell>
          <cell r="Q315" t="str">
            <v>IVA</v>
          </cell>
          <cell r="R315" t="str">
            <v>D</v>
          </cell>
          <cell r="T315" t="str">
            <v>30-06-025</v>
          </cell>
          <cell r="U315" t="str">
            <v>Jarocin</v>
          </cell>
          <cell r="V315" t="str">
            <v>30-06-025-0020</v>
          </cell>
          <cell r="W315" t="str">
            <v>Witaszyczki</v>
          </cell>
          <cell r="X315" t="str">
            <v>8143</v>
          </cell>
          <cell r="Y315" t="str">
            <v>KZ1J/00026539/2</v>
          </cell>
          <cell r="Z315">
            <v>1</v>
          </cell>
          <cell r="AA315">
            <v>30.5</v>
          </cell>
          <cell r="AB315">
            <v>170.8</v>
          </cell>
          <cell r="AC315">
            <v>1</v>
          </cell>
          <cell r="AD315">
            <v>1.1000000000000001</v>
          </cell>
          <cell r="AE315">
            <v>6.16</v>
          </cell>
          <cell r="AG315" t="str">
            <v/>
          </cell>
          <cell r="AH315" t="str">
            <v/>
          </cell>
          <cell r="AI315" t="str">
            <v>ZS.2217.1.205.2019</v>
          </cell>
          <cell r="AJ315" t="str">
            <v>02-08-2019</v>
          </cell>
          <cell r="AK315" t="str">
            <v>26-08-2019</v>
          </cell>
          <cell r="AL315" t="str">
            <v>gospodarki rolnej</v>
          </cell>
        </row>
        <row r="316">
          <cell r="C316" t="str">
            <v>6182.5</v>
          </cell>
          <cell r="D316" t="str">
            <v>6182|D|Tumidaj|138 b|R|IVB|174/2|33|KZ1J/00002647/8</v>
          </cell>
          <cell r="E316">
            <v>6182</v>
          </cell>
          <cell r="F316">
            <v>5</v>
          </cell>
          <cell r="G316" t="str">
            <v>Andrzejewski Maciej</v>
          </cell>
          <cell r="H316" t="str">
            <v>Prusy 51</v>
          </cell>
          <cell r="I316" t="str">
            <v>63-230 Witaszyce</v>
          </cell>
          <cell r="J316" t="str">
            <v>Jarocin</v>
          </cell>
          <cell r="K316" t="str">
            <v>14</v>
          </cell>
          <cell r="L316" t="str">
            <v>Tumidaj</v>
          </cell>
          <cell r="M316" t="str">
            <v>138 b</v>
          </cell>
          <cell r="N316" t="str">
            <v/>
          </cell>
          <cell r="O316">
            <v>0.01</v>
          </cell>
          <cell r="P316" t="str">
            <v>R</v>
          </cell>
          <cell r="Q316" t="str">
            <v>IVB</v>
          </cell>
          <cell r="R316" t="str">
            <v>D</v>
          </cell>
          <cell r="T316" t="str">
            <v>30-06-025</v>
          </cell>
          <cell r="U316" t="str">
            <v>Jarocin</v>
          </cell>
          <cell r="V316" t="str">
            <v>30-06-025-0011</v>
          </cell>
          <cell r="W316" t="str">
            <v>Prusy</v>
          </cell>
          <cell r="X316" t="str">
            <v>174/2</v>
          </cell>
          <cell r="Y316" t="str">
            <v>KZ1J/00002647/8</v>
          </cell>
          <cell r="Z316">
            <v>1</v>
          </cell>
          <cell r="AA316">
            <v>33</v>
          </cell>
          <cell r="AB316">
            <v>0.33</v>
          </cell>
          <cell r="AC316">
            <v>1</v>
          </cell>
          <cell r="AD316">
            <v>0.8</v>
          </cell>
          <cell r="AE316">
            <v>8.0000000000000002E-3</v>
          </cell>
          <cell r="AG316" t="str">
            <v/>
          </cell>
          <cell r="AH316" t="str">
            <v/>
          </cell>
          <cell r="AI316" t="str">
            <v>ZS.2217.1.205.2019</v>
          </cell>
          <cell r="AJ316" t="str">
            <v>02-08-2019</v>
          </cell>
          <cell r="AK316" t="str">
            <v>26-08-2019</v>
          </cell>
          <cell r="AL316" t="str">
            <v>gospodarki rolnej</v>
          </cell>
        </row>
        <row r="317">
          <cell r="C317" t="str">
            <v>6182.6</v>
          </cell>
          <cell r="D317" t="str">
            <v>6182|D|Tumidaj|138 c|R|IVA|174/2|34|KZ1J/00002647/8</v>
          </cell>
          <cell r="E317">
            <v>6182</v>
          </cell>
          <cell r="F317">
            <v>6</v>
          </cell>
          <cell r="G317" t="str">
            <v>Andrzejewski Maciej</v>
          </cell>
          <cell r="H317" t="str">
            <v>Prusy 51</v>
          </cell>
          <cell r="I317" t="str">
            <v>63-230 Witaszyce</v>
          </cell>
          <cell r="J317" t="str">
            <v>Jarocin</v>
          </cell>
          <cell r="K317" t="str">
            <v>14</v>
          </cell>
          <cell r="L317" t="str">
            <v>Tumidaj</v>
          </cell>
          <cell r="M317" t="str">
            <v>138 c</v>
          </cell>
          <cell r="N317" t="str">
            <v/>
          </cell>
          <cell r="O317">
            <v>0.5</v>
          </cell>
          <cell r="P317" t="str">
            <v>R</v>
          </cell>
          <cell r="Q317" t="str">
            <v>IVA</v>
          </cell>
          <cell r="R317" t="str">
            <v>D</v>
          </cell>
          <cell r="S317" t="str">
            <v>kosić 1 - 2 razy w roku</v>
          </cell>
          <cell r="T317" t="str">
            <v>30-06-025</v>
          </cell>
          <cell r="U317" t="str">
            <v>Jarocin</v>
          </cell>
          <cell r="V317" t="str">
            <v>30-06-025-0011</v>
          </cell>
          <cell r="W317" t="str">
            <v>Prusy</v>
          </cell>
          <cell r="X317" t="str">
            <v>174/2</v>
          </cell>
          <cell r="Y317" t="str">
            <v>KZ1J/00002647/8</v>
          </cell>
          <cell r="Z317">
            <v>1</v>
          </cell>
          <cell r="AA317">
            <v>34</v>
          </cell>
          <cell r="AB317">
            <v>17</v>
          </cell>
          <cell r="AC317">
            <v>1</v>
          </cell>
          <cell r="AD317">
            <v>1.1000000000000001</v>
          </cell>
          <cell r="AE317">
            <v>0.55000000000000004</v>
          </cell>
          <cell r="AG317" t="str">
            <v/>
          </cell>
          <cell r="AH317" t="str">
            <v/>
          </cell>
          <cell r="AI317" t="str">
            <v>ZS.2217.1.205.2019</v>
          </cell>
          <cell r="AJ317" t="str">
            <v>02-08-2019</v>
          </cell>
          <cell r="AK317" t="str">
            <v>26-08-2019</v>
          </cell>
          <cell r="AL317" t="str">
            <v>gospodarki rolnej</v>
          </cell>
        </row>
        <row r="318">
          <cell r="C318" t="str">
            <v>6182.7</v>
          </cell>
          <cell r="D318" t="str">
            <v>6182|D|Tumidaj|138 d|R|IIIB|174/2|34|KZ1J/00002647/8</v>
          </cell>
          <cell r="E318">
            <v>6182</v>
          </cell>
          <cell r="F318">
            <v>7</v>
          </cell>
          <cell r="G318" t="str">
            <v>Andrzejewski Maciej</v>
          </cell>
          <cell r="H318" t="str">
            <v>Prusy 51</v>
          </cell>
          <cell r="I318" t="str">
            <v>63-230 Witaszyce</v>
          </cell>
          <cell r="J318" t="str">
            <v>Jarocin</v>
          </cell>
          <cell r="K318" t="str">
            <v>14</v>
          </cell>
          <cell r="L318" t="str">
            <v>Tumidaj</v>
          </cell>
          <cell r="M318" t="str">
            <v>138 d</v>
          </cell>
          <cell r="N318" t="str">
            <v/>
          </cell>
          <cell r="O318">
            <v>0.16309999999999999</v>
          </cell>
          <cell r="P318" t="str">
            <v>R</v>
          </cell>
          <cell r="Q318" t="str">
            <v>IIIB</v>
          </cell>
          <cell r="R318" t="str">
            <v>D</v>
          </cell>
          <cell r="T318" t="str">
            <v>30-06-025</v>
          </cell>
          <cell r="U318" t="str">
            <v>Jarocin</v>
          </cell>
          <cell r="V318" t="str">
            <v>30-06-025-0011</v>
          </cell>
          <cell r="W318" t="str">
            <v>Prusy</v>
          </cell>
          <cell r="X318" t="str">
            <v>174/2</v>
          </cell>
          <cell r="Y318" t="str">
            <v>KZ1J/00002647/8</v>
          </cell>
          <cell r="Z318">
            <v>1</v>
          </cell>
          <cell r="AA318">
            <v>34</v>
          </cell>
          <cell r="AB318">
            <v>5.55</v>
          </cell>
          <cell r="AC318">
            <v>1</v>
          </cell>
          <cell r="AD318">
            <v>1.35</v>
          </cell>
          <cell r="AE318">
            <v>0.22020000000000001</v>
          </cell>
          <cell r="AG318" t="str">
            <v/>
          </cell>
          <cell r="AH318" t="str">
            <v/>
          </cell>
          <cell r="AI318" t="str">
            <v>ZS.2217.1.205.2019</v>
          </cell>
          <cell r="AJ318" t="str">
            <v>02-08-2019</v>
          </cell>
          <cell r="AK318" t="str">
            <v>26-08-2019</v>
          </cell>
          <cell r="AL318" t="str">
            <v>gospodarki rolnej</v>
          </cell>
        </row>
        <row r="319">
          <cell r="C319" t="str">
            <v>6182.8</v>
          </cell>
          <cell r="D319" t="str">
            <v>6182|D|Tumidaj|143 c|R|V|8143|30,5|KZ1J/00026539/2</v>
          </cell>
          <cell r="E319">
            <v>6182</v>
          </cell>
          <cell r="F319">
            <v>8</v>
          </cell>
          <cell r="G319" t="str">
            <v>Andrzejewski Maciej</v>
          </cell>
          <cell r="H319" t="str">
            <v>Prusy 51</v>
          </cell>
          <cell r="I319" t="str">
            <v>63-230 Witaszyce</v>
          </cell>
          <cell r="J319" t="str">
            <v>Jarocin</v>
          </cell>
          <cell r="K319" t="str">
            <v>14</v>
          </cell>
          <cell r="L319" t="str">
            <v>Tumidaj</v>
          </cell>
          <cell r="M319" t="str">
            <v>143 c</v>
          </cell>
          <cell r="N319" t="str">
            <v/>
          </cell>
          <cell r="O319">
            <v>1.87</v>
          </cell>
          <cell r="P319" t="str">
            <v>R</v>
          </cell>
          <cell r="Q319" t="str">
            <v>V</v>
          </cell>
          <cell r="R319" t="str">
            <v>D</v>
          </cell>
          <cell r="T319" t="str">
            <v>30-06-025</v>
          </cell>
          <cell r="U319" t="str">
            <v>Jarocin</v>
          </cell>
          <cell r="V319" t="str">
            <v>30-06-025-0020</v>
          </cell>
          <cell r="W319" t="str">
            <v>Witaszyczki</v>
          </cell>
          <cell r="X319" t="str">
            <v>8143</v>
          </cell>
          <cell r="Y319" t="str">
            <v>KZ1J/00026539/2</v>
          </cell>
          <cell r="Z319">
            <v>1</v>
          </cell>
          <cell r="AA319">
            <v>30.5</v>
          </cell>
          <cell r="AB319">
            <v>57.04</v>
          </cell>
          <cell r="AC319">
            <v>1</v>
          </cell>
          <cell r="AD319">
            <v>0.35</v>
          </cell>
          <cell r="AE319">
            <v>0.65449999999999997</v>
          </cell>
          <cell r="AG319" t="str">
            <v/>
          </cell>
          <cell r="AH319" t="str">
            <v/>
          </cell>
          <cell r="AI319" t="str">
            <v>ZS.2217.1.205.2019</v>
          </cell>
          <cell r="AJ319" t="str">
            <v>02-08-2019</v>
          </cell>
          <cell r="AK319" t="str">
            <v>26-08-2019</v>
          </cell>
          <cell r="AL319" t="str">
            <v>gospodarki rolnej</v>
          </cell>
        </row>
        <row r="320">
          <cell r="C320" t="str">
            <v>6182.9</v>
          </cell>
          <cell r="D320" t="str">
            <v>6182|D|Tumidaj|159 a|R|V|8159/1|22,2|KZ1J/00026791/6</v>
          </cell>
          <cell r="E320">
            <v>6182</v>
          </cell>
          <cell r="F320">
            <v>9</v>
          </cell>
          <cell r="G320" t="str">
            <v>Andrzejewski Maciej</v>
          </cell>
          <cell r="H320" t="str">
            <v>Prusy 51</v>
          </cell>
          <cell r="I320" t="str">
            <v>63-230 Witaszyce</v>
          </cell>
          <cell r="J320" t="str">
            <v>Jarocin</v>
          </cell>
          <cell r="K320" t="str">
            <v>14</v>
          </cell>
          <cell r="L320" t="str">
            <v>Tumidaj</v>
          </cell>
          <cell r="M320" t="str">
            <v>159 a</v>
          </cell>
          <cell r="N320" t="str">
            <v/>
          </cell>
          <cell r="O320">
            <v>0.5</v>
          </cell>
          <cell r="P320" t="str">
            <v>R</v>
          </cell>
          <cell r="Q320" t="str">
            <v>V</v>
          </cell>
          <cell r="R320" t="str">
            <v>D</v>
          </cell>
          <cell r="T320" t="str">
            <v>30-06-025</v>
          </cell>
          <cell r="U320" t="str">
            <v>Jarocin</v>
          </cell>
          <cell r="V320" t="str">
            <v>30-06-025-0021</v>
          </cell>
          <cell r="W320" t="str">
            <v>Zakrzew</v>
          </cell>
          <cell r="X320" t="str">
            <v>8159/1</v>
          </cell>
          <cell r="Y320" t="str">
            <v>KZ1J/00026791/6</v>
          </cell>
          <cell r="Z320">
            <v>1</v>
          </cell>
          <cell r="AA320">
            <v>22.2</v>
          </cell>
          <cell r="AB320">
            <v>11.1</v>
          </cell>
          <cell r="AC320">
            <v>1</v>
          </cell>
          <cell r="AD320">
            <v>0.35</v>
          </cell>
          <cell r="AE320">
            <v>0.17499999999999999</v>
          </cell>
          <cell r="AG320" t="str">
            <v/>
          </cell>
          <cell r="AH320" t="str">
            <v/>
          </cell>
          <cell r="AI320" t="str">
            <v>ZZ-2126-122/09</v>
          </cell>
          <cell r="AJ320" t="str">
            <v>15-04-2009</v>
          </cell>
          <cell r="AK320" t="str">
            <v>26-08-2019</v>
          </cell>
          <cell r="AL320" t="str">
            <v>gospodarki rolnej</v>
          </cell>
        </row>
        <row r="321">
          <cell r="C321" t="str">
            <v>6182.10</v>
          </cell>
          <cell r="D321" t="str">
            <v>6182|D|Tumidaj|159 g|R|V|8159/1|22,2|KZ1J/00026791/6</v>
          </cell>
          <cell r="E321">
            <v>6182</v>
          </cell>
          <cell r="F321">
            <v>10</v>
          </cell>
          <cell r="G321" t="str">
            <v>Andrzejewski Maciej</v>
          </cell>
          <cell r="H321" t="str">
            <v>Prusy 51</v>
          </cell>
          <cell r="I321" t="str">
            <v>63-230 Witaszyce</v>
          </cell>
          <cell r="J321" t="str">
            <v>Jarocin</v>
          </cell>
          <cell r="K321" t="str">
            <v>14</v>
          </cell>
          <cell r="L321" t="str">
            <v>Tumidaj</v>
          </cell>
          <cell r="M321" t="str">
            <v>159 g</v>
          </cell>
          <cell r="N321" t="str">
            <v/>
          </cell>
          <cell r="O321">
            <v>0.93</v>
          </cell>
          <cell r="P321" t="str">
            <v>R</v>
          </cell>
          <cell r="Q321" t="str">
            <v>V</v>
          </cell>
          <cell r="R321" t="str">
            <v>D</v>
          </cell>
          <cell r="T321" t="str">
            <v>30-06-025</v>
          </cell>
          <cell r="U321" t="str">
            <v>Jarocin</v>
          </cell>
          <cell r="V321" t="str">
            <v>30-06-025-0021</v>
          </cell>
          <cell r="W321" t="str">
            <v>Zakrzew</v>
          </cell>
          <cell r="X321" t="str">
            <v>8159/1</v>
          </cell>
          <cell r="Y321" t="str">
            <v>KZ1J/00026791/6</v>
          </cell>
          <cell r="Z321">
            <v>1</v>
          </cell>
          <cell r="AA321">
            <v>22.2</v>
          </cell>
          <cell r="AB321">
            <v>20.65</v>
          </cell>
          <cell r="AC321">
            <v>1</v>
          </cell>
          <cell r="AD321">
            <v>0.35</v>
          </cell>
          <cell r="AE321">
            <v>0.32550000000000001</v>
          </cell>
          <cell r="AG321" t="str">
            <v/>
          </cell>
          <cell r="AH321" t="str">
            <v/>
          </cell>
          <cell r="AI321" t="str">
            <v>ZS.2217.1.205.2019</v>
          </cell>
          <cell r="AJ321" t="str">
            <v>02-08-2019</v>
          </cell>
          <cell r="AK321" t="str">
            <v>26-08-2019</v>
          </cell>
          <cell r="AL321" t="str">
            <v>gospodarki rolnej</v>
          </cell>
        </row>
        <row r="322">
          <cell r="C322" t="str">
            <v>2535.1</v>
          </cell>
          <cell r="D322" t="str">
            <v>2535|D|Potarzyca|364 j|R|IVB|8364/6|6,17|KZ1J/00029924/9</v>
          </cell>
          <cell r="E322">
            <v>2535</v>
          </cell>
          <cell r="F322">
            <v>1</v>
          </cell>
          <cell r="G322" t="str">
            <v>Bolewicz Jacek</v>
          </cell>
          <cell r="H322" t="str">
            <v>ul. Wrzesińska 18/1</v>
          </cell>
          <cell r="I322" t="str">
            <v>62-320 Miłosław</v>
          </cell>
          <cell r="J322" t="str">
            <v>Miłosław</v>
          </cell>
          <cell r="K322" t="str">
            <v>10</v>
          </cell>
          <cell r="L322" t="str">
            <v>Potarzyca</v>
          </cell>
          <cell r="M322" t="str">
            <v>364 j</v>
          </cell>
          <cell r="N322" t="str">
            <v/>
          </cell>
          <cell r="O322">
            <v>0.77</v>
          </cell>
          <cell r="P322" t="str">
            <v>R</v>
          </cell>
          <cell r="Q322" t="str">
            <v>IVB</v>
          </cell>
          <cell r="R322" t="str">
            <v>D</v>
          </cell>
          <cell r="T322" t="str">
            <v>30-06-015</v>
          </cell>
          <cell r="U322" t="str">
            <v>Jaraczewo</v>
          </cell>
          <cell r="V322" t="str">
            <v>30-06-015-0003</v>
          </cell>
          <cell r="W322" t="str">
            <v>Cerekwica</v>
          </cell>
          <cell r="X322" t="str">
            <v>8364/6</v>
          </cell>
          <cell r="Y322" t="str">
            <v>KZ1J/00029924/9</v>
          </cell>
          <cell r="Z322">
            <v>2</v>
          </cell>
          <cell r="AA322">
            <v>6.17</v>
          </cell>
          <cell r="AB322">
            <v>4.75</v>
          </cell>
          <cell r="AC322">
            <v>1</v>
          </cell>
          <cell r="AD322">
            <v>0.8</v>
          </cell>
          <cell r="AE322">
            <v>0.61599999999999999</v>
          </cell>
          <cell r="AG322" t="str">
            <v/>
          </cell>
          <cell r="AH322" t="str">
            <v/>
          </cell>
          <cell r="AI322" t="str">
            <v>ZS.2217.1.205.2019</v>
          </cell>
          <cell r="AJ322" t="str">
            <v>02-08-2019</v>
          </cell>
          <cell r="AK322" t="str">
            <v>26-08-2019</v>
          </cell>
          <cell r="AL322" t="str">
            <v>gospodarki rolnej</v>
          </cell>
        </row>
        <row r="323">
          <cell r="C323" t="str">
            <v>2535.2</v>
          </cell>
          <cell r="D323" t="str">
            <v>2535|D|Potarzyca|367 f|Ł|III|8367/1|8,01|KZ1J/00029860/2</v>
          </cell>
          <cell r="E323">
            <v>2535</v>
          </cell>
          <cell r="F323">
            <v>2</v>
          </cell>
          <cell r="G323" t="str">
            <v>Bolewicz Jacek</v>
          </cell>
          <cell r="H323" t="str">
            <v>ul. Wrzesińska 18/1</v>
          </cell>
          <cell r="I323" t="str">
            <v>62-320 Miłosław</v>
          </cell>
          <cell r="J323" t="str">
            <v>Miłosław</v>
          </cell>
          <cell r="K323" t="str">
            <v>10</v>
          </cell>
          <cell r="L323" t="str">
            <v>Potarzyca</v>
          </cell>
          <cell r="M323" t="str">
            <v>367 f</v>
          </cell>
          <cell r="N323" t="str">
            <v/>
          </cell>
          <cell r="O323">
            <v>0.22</v>
          </cell>
          <cell r="P323" t="str">
            <v>Ł</v>
          </cell>
          <cell r="Q323" t="str">
            <v>III</v>
          </cell>
          <cell r="R323" t="str">
            <v>D</v>
          </cell>
          <cell r="T323" t="str">
            <v>30-06-015</v>
          </cell>
          <cell r="U323" t="str">
            <v>Jaraczewo</v>
          </cell>
          <cell r="V323" t="str">
            <v>30-06-015-0015</v>
          </cell>
          <cell r="W323" t="str">
            <v>Strzyżewko</v>
          </cell>
          <cell r="X323" t="str">
            <v>8367/1</v>
          </cell>
          <cell r="Y323" t="str">
            <v>KZ1J/00029860/2</v>
          </cell>
          <cell r="Z323">
            <v>1</v>
          </cell>
          <cell r="AA323">
            <v>8.01</v>
          </cell>
          <cell r="AB323">
            <v>1.76</v>
          </cell>
          <cell r="AC323">
            <v>1</v>
          </cell>
          <cell r="AD323">
            <v>1.25</v>
          </cell>
          <cell r="AE323">
            <v>0.27500000000000002</v>
          </cell>
          <cell r="AG323" t="str">
            <v/>
          </cell>
          <cell r="AH323" t="str">
            <v/>
          </cell>
          <cell r="AI323" t="str">
            <v>ZS.2217.1.205.2019</v>
          </cell>
          <cell r="AJ323" t="str">
            <v>02-08-2019</v>
          </cell>
          <cell r="AK323" t="str">
            <v>26-08-2019</v>
          </cell>
          <cell r="AL323" t="str">
            <v>gospodarki rolnej</v>
          </cell>
        </row>
        <row r="324">
          <cell r="C324" t="str">
            <v>2535.3</v>
          </cell>
          <cell r="D324" t="str">
            <v>2535|D|Potarzyca|367 g|Ł|III|8367/2|8,01|KZ1J/00029860/2</v>
          </cell>
          <cell r="E324">
            <v>2535</v>
          </cell>
          <cell r="F324">
            <v>3</v>
          </cell>
          <cell r="G324" t="str">
            <v>Bolewicz Jacek</v>
          </cell>
          <cell r="H324" t="str">
            <v>ul. Wrzesińska 18/1</v>
          </cell>
          <cell r="I324" t="str">
            <v>62-320 Miłosław</v>
          </cell>
          <cell r="J324" t="str">
            <v>Miłosław</v>
          </cell>
          <cell r="K324" t="str">
            <v>10</v>
          </cell>
          <cell r="L324" t="str">
            <v>Potarzyca</v>
          </cell>
          <cell r="M324" t="str">
            <v>367 g</v>
          </cell>
          <cell r="N324" t="str">
            <v/>
          </cell>
          <cell r="O324">
            <v>0.64</v>
          </cell>
          <cell r="P324" t="str">
            <v>Ł</v>
          </cell>
          <cell r="Q324" t="str">
            <v>III</v>
          </cell>
          <cell r="R324" t="str">
            <v>D</v>
          </cell>
          <cell r="T324" t="str">
            <v>30-06-015</v>
          </cell>
          <cell r="U324" t="str">
            <v>Jaraczewo</v>
          </cell>
          <cell r="V324" t="str">
            <v>30-06-015-0015</v>
          </cell>
          <cell r="W324" t="str">
            <v>Strzyżewko</v>
          </cell>
          <cell r="X324" t="str">
            <v>8367/2</v>
          </cell>
          <cell r="Y324" t="str">
            <v>KZ1J/00029860/2</v>
          </cell>
          <cell r="Z324">
            <v>1</v>
          </cell>
          <cell r="AA324">
            <v>8.01</v>
          </cell>
          <cell r="AB324">
            <v>5.13</v>
          </cell>
          <cell r="AC324">
            <v>1</v>
          </cell>
          <cell r="AD324">
            <v>1.25</v>
          </cell>
          <cell r="AE324">
            <v>0.8</v>
          </cell>
          <cell r="AG324" t="str">
            <v/>
          </cell>
          <cell r="AH324" t="str">
            <v/>
          </cell>
          <cell r="AI324" t="str">
            <v>ZS.2217.1.205.2019</v>
          </cell>
          <cell r="AJ324" t="str">
            <v>02-08-2019</v>
          </cell>
          <cell r="AK324" t="str">
            <v>26-08-2019</v>
          </cell>
          <cell r="AL324" t="str">
            <v>gospodarki rolnej</v>
          </cell>
        </row>
        <row r="325">
          <cell r="C325" t="str">
            <v>2535.4</v>
          </cell>
          <cell r="D325" t="str">
            <v>2535|D|Potarzyca|367 h|Ł|III|8367/1|8,01|KZ1J/00029860/2</v>
          </cell>
          <cell r="E325">
            <v>2535</v>
          </cell>
          <cell r="F325">
            <v>4</v>
          </cell>
          <cell r="G325" t="str">
            <v>Bolewicz Jacek</v>
          </cell>
          <cell r="H325" t="str">
            <v>ul. Wrzesińska 18/1</v>
          </cell>
          <cell r="I325" t="str">
            <v>62-320 Miłosław</v>
          </cell>
          <cell r="J325" t="str">
            <v>Miłosław</v>
          </cell>
          <cell r="K325" t="str">
            <v>10</v>
          </cell>
          <cell r="L325" t="str">
            <v>Potarzyca</v>
          </cell>
          <cell r="M325" t="str">
            <v>367 h</v>
          </cell>
          <cell r="N325" t="str">
            <v/>
          </cell>
          <cell r="O325">
            <v>0.17</v>
          </cell>
          <cell r="P325" t="str">
            <v>Ł</v>
          </cell>
          <cell r="Q325" t="str">
            <v>III</v>
          </cell>
          <cell r="R325" t="str">
            <v>D</v>
          </cell>
          <cell r="T325" t="str">
            <v>30-06-015</v>
          </cell>
          <cell r="U325" t="str">
            <v>Jaraczewo</v>
          </cell>
          <cell r="V325" t="str">
            <v>30-06-015-0015</v>
          </cell>
          <cell r="W325" t="str">
            <v>Strzyżewko</v>
          </cell>
          <cell r="X325" t="str">
            <v>8367/1</v>
          </cell>
          <cell r="Y325" t="str">
            <v>KZ1J/00029860/2</v>
          </cell>
          <cell r="Z325">
            <v>1</v>
          </cell>
          <cell r="AA325">
            <v>8.01</v>
          </cell>
          <cell r="AB325">
            <v>1.36</v>
          </cell>
          <cell r="AC325">
            <v>1</v>
          </cell>
          <cell r="AD325">
            <v>1.25</v>
          </cell>
          <cell r="AE325">
            <v>0.21249999999999999</v>
          </cell>
          <cell r="AG325" t="str">
            <v/>
          </cell>
          <cell r="AH325" t="str">
            <v/>
          </cell>
          <cell r="AI325" t="str">
            <v>ZS.2217.1.205.2019</v>
          </cell>
          <cell r="AJ325" t="str">
            <v>02-08-2019</v>
          </cell>
          <cell r="AK325" t="str">
            <v>26-08-2019</v>
          </cell>
          <cell r="AL325" t="str">
            <v>gospodarki rolnej</v>
          </cell>
        </row>
        <row r="326">
          <cell r="C326" t="str">
            <v>2535.5</v>
          </cell>
          <cell r="D326" t="str">
            <v>2535|D|Potarzyca|367 k|R|IVB|8367/3|6,17|KZ1J/00029860/2</v>
          </cell>
          <cell r="E326">
            <v>2535</v>
          </cell>
          <cell r="F326">
            <v>5</v>
          </cell>
          <cell r="G326" t="str">
            <v>Bolewicz Jacek</v>
          </cell>
          <cell r="H326" t="str">
            <v>ul. Wrzesińska 18/1</v>
          </cell>
          <cell r="I326" t="str">
            <v>62-320 Miłosław</v>
          </cell>
          <cell r="J326" t="str">
            <v>Miłosław</v>
          </cell>
          <cell r="K326" t="str">
            <v>10</v>
          </cell>
          <cell r="L326" t="str">
            <v>Potarzyca</v>
          </cell>
          <cell r="M326" t="str">
            <v>367 k</v>
          </cell>
          <cell r="N326" t="str">
            <v/>
          </cell>
          <cell r="O326">
            <v>0.97</v>
          </cell>
          <cell r="P326" t="str">
            <v>R</v>
          </cell>
          <cell r="Q326" t="str">
            <v>IVB</v>
          </cell>
          <cell r="R326" t="str">
            <v>D</v>
          </cell>
          <cell r="T326" t="str">
            <v>30-06-015</v>
          </cell>
          <cell r="U326" t="str">
            <v>Jaraczewo</v>
          </cell>
          <cell r="V326" t="str">
            <v>30-06-015-0015</v>
          </cell>
          <cell r="W326" t="str">
            <v>Strzyżewko</v>
          </cell>
          <cell r="X326" t="str">
            <v>8367/3</v>
          </cell>
          <cell r="Y326" t="str">
            <v>KZ1J/00029860/2</v>
          </cell>
          <cell r="Z326">
            <v>1</v>
          </cell>
          <cell r="AA326">
            <v>6.17</v>
          </cell>
          <cell r="AB326">
            <v>5.98</v>
          </cell>
          <cell r="AC326">
            <v>1</v>
          </cell>
          <cell r="AD326">
            <v>0.8</v>
          </cell>
          <cell r="AE326">
            <v>0.77600000000000002</v>
          </cell>
          <cell r="AG326" t="str">
            <v/>
          </cell>
          <cell r="AH326" t="str">
            <v/>
          </cell>
          <cell r="AI326" t="str">
            <v>ZS.2217.1.205.2019</v>
          </cell>
          <cell r="AJ326" t="str">
            <v>02-08-2019</v>
          </cell>
          <cell r="AK326" t="str">
            <v>26-08-2019</v>
          </cell>
          <cell r="AL326" t="str">
            <v>gospodarki rolnej</v>
          </cell>
        </row>
        <row r="327">
          <cell r="C327" t="str">
            <v>2535.6</v>
          </cell>
          <cell r="D327" t="str">
            <v>2535|D|Tumidaj|127 l|R|IVA|8127|8,01|KZ1J/00026793/0</v>
          </cell>
          <cell r="E327">
            <v>2535</v>
          </cell>
          <cell r="F327">
            <v>6</v>
          </cell>
          <cell r="G327" t="str">
            <v>Bolewicz Jacek</v>
          </cell>
          <cell r="H327" t="str">
            <v>ul. Wrzesińska 18/1</v>
          </cell>
          <cell r="I327" t="str">
            <v>62-320 Miłosław</v>
          </cell>
          <cell r="J327" t="str">
            <v>Miłosław</v>
          </cell>
          <cell r="K327" t="str">
            <v>14</v>
          </cell>
          <cell r="L327" t="str">
            <v>Tumidaj</v>
          </cell>
          <cell r="M327" t="str">
            <v>127 l</v>
          </cell>
          <cell r="N327" t="str">
            <v/>
          </cell>
          <cell r="O327">
            <v>0.19</v>
          </cell>
          <cell r="P327" t="str">
            <v>R</v>
          </cell>
          <cell r="Q327" t="str">
            <v>IVA</v>
          </cell>
          <cell r="R327" t="str">
            <v>D</v>
          </cell>
          <cell r="T327" t="str">
            <v>30-06-025</v>
          </cell>
          <cell r="U327" t="str">
            <v>Jarocin</v>
          </cell>
          <cell r="V327" t="str">
            <v>30-06-025-0019</v>
          </cell>
          <cell r="W327" t="str">
            <v>Witaszyce</v>
          </cell>
          <cell r="X327" t="str">
            <v>8127</v>
          </cell>
          <cell r="Y327" t="str">
            <v>KZ1J/00026793/0</v>
          </cell>
          <cell r="Z327">
            <v>2</v>
          </cell>
          <cell r="AA327">
            <v>8.01</v>
          </cell>
          <cell r="AB327">
            <v>1.52</v>
          </cell>
          <cell r="AC327">
            <v>1</v>
          </cell>
          <cell r="AD327">
            <v>1.1000000000000001</v>
          </cell>
          <cell r="AE327">
            <v>0.20899999999999999</v>
          </cell>
          <cell r="AG327" t="str">
            <v/>
          </cell>
          <cell r="AH327" t="str">
            <v/>
          </cell>
          <cell r="AI327" t="str">
            <v>ZS.2217.1.205.2019</v>
          </cell>
          <cell r="AJ327" t="str">
            <v>02-08-2019</v>
          </cell>
          <cell r="AK327" t="str">
            <v>26-08-2019</v>
          </cell>
          <cell r="AL327" t="str">
            <v>gospodarki rolnej</v>
          </cell>
        </row>
        <row r="328">
          <cell r="C328" t="str">
            <v>2535.7</v>
          </cell>
          <cell r="D328" t="str">
            <v>2535|D|Boguszyn|274 d|R|V|8274|8,01|KZ1J/00030206/0</v>
          </cell>
          <cell r="E328">
            <v>2535</v>
          </cell>
          <cell r="F328">
            <v>7</v>
          </cell>
          <cell r="G328" t="str">
            <v>Bolewicz Jacek</v>
          </cell>
          <cell r="H328" t="str">
            <v>ul. Wrzesińska 18/1</v>
          </cell>
          <cell r="I328" t="str">
            <v>62-320 Miłosław</v>
          </cell>
          <cell r="J328" t="str">
            <v>Miłosław</v>
          </cell>
          <cell r="K328" t="str">
            <v>16</v>
          </cell>
          <cell r="L328" t="str">
            <v>Boguszyn</v>
          </cell>
          <cell r="M328" t="str">
            <v>274 d</v>
          </cell>
          <cell r="N328" t="str">
            <v/>
          </cell>
          <cell r="O328">
            <v>1.36</v>
          </cell>
          <cell r="P328" t="str">
            <v>R</v>
          </cell>
          <cell r="Q328" t="str">
            <v>V</v>
          </cell>
          <cell r="R328" t="str">
            <v>D</v>
          </cell>
          <cell r="T328" t="str">
            <v>30-06-015</v>
          </cell>
          <cell r="U328" t="str">
            <v>Jaraczewo</v>
          </cell>
          <cell r="V328" t="str">
            <v>30-06-015-0001</v>
          </cell>
          <cell r="W328" t="str">
            <v>Bielejewo</v>
          </cell>
          <cell r="X328" t="str">
            <v>8274</v>
          </cell>
          <cell r="Y328" t="str">
            <v>KZ1J/00030206/0</v>
          </cell>
          <cell r="Z328">
            <v>1</v>
          </cell>
          <cell r="AA328">
            <v>8.01</v>
          </cell>
          <cell r="AB328">
            <v>10.89</v>
          </cell>
          <cell r="AC328">
            <v>1</v>
          </cell>
          <cell r="AD328">
            <v>0.35</v>
          </cell>
          <cell r="AE328">
            <v>0.47599999999999998</v>
          </cell>
          <cell r="AG328" t="str">
            <v/>
          </cell>
          <cell r="AH328" t="str">
            <v/>
          </cell>
          <cell r="AI328" t="str">
            <v>ZS.2217.1.205.2019</v>
          </cell>
          <cell r="AJ328" t="str">
            <v>02-08-2019</v>
          </cell>
          <cell r="AK328" t="str">
            <v>26-08-2019</v>
          </cell>
          <cell r="AL328" t="str">
            <v>gospodarki rolnej</v>
          </cell>
        </row>
        <row r="329">
          <cell r="C329" t="str">
            <v>2535.8</v>
          </cell>
          <cell r="D329" t="str">
            <v>2535|D|Brzozowiec|35 h|R|VI|9035/4|6,17|PO1D/00034832/0</v>
          </cell>
          <cell r="E329">
            <v>2535</v>
          </cell>
          <cell r="F329">
            <v>8</v>
          </cell>
          <cell r="G329" t="str">
            <v>Bolewicz Jacek</v>
          </cell>
          <cell r="H329" t="str">
            <v>ul. Wrzesińska 18/1</v>
          </cell>
          <cell r="I329" t="str">
            <v>62-320 Miłosław</v>
          </cell>
          <cell r="J329" t="str">
            <v>Miłosław</v>
          </cell>
          <cell r="K329" t="str">
            <v>19</v>
          </cell>
          <cell r="L329" t="str">
            <v>Brzozowiec</v>
          </cell>
          <cell r="M329" t="str">
            <v>35 h</v>
          </cell>
          <cell r="N329" t="str">
            <v/>
          </cell>
          <cell r="O329">
            <v>0.57999999999999996</v>
          </cell>
          <cell r="P329" t="str">
            <v>R</v>
          </cell>
          <cell r="Q329" t="str">
            <v>VI</v>
          </cell>
          <cell r="R329" t="str">
            <v>D</v>
          </cell>
          <cell r="T329" t="str">
            <v>30-25-045</v>
          </cell>
          <cell r="U329" t="str">
            <v>Środa Wlkp</v>
          </cell>
          <cell r="V329" t="str">
            <v>30-25-045-0001</v>
          </cell>
          <cell r="W329" t="str">
            <v>Brodowo</v>
          </cell>
          <cell r="X329" t="str">
            <v>9035/4</v>
          </cell>
          <cell r="Y329" t="str">
            <v>PO1D/00034832/0</v>
          </cell>
          <cell r="Z329">
            <v>3</v>
          </cell>
          <cell r="AA329">
            <v>6.17</v>
          </cell>
          <cell r="AB329">
            <v>3.58</v>
          </cell>
          <cell r="AC329">
            <v>1</v>
          </cell>
          <cell r="AD329">
            <v>0.2</v>
          </cell>
          <cell r="AE329">
            <v>0.11600000000000001</v>
          </cell>
          <cell r="AG329" t="str">
            <v/>
          </cell>
          <cell r="AH329" t="str">
            <v/>
          </cell>
          <cell r="AI329" t="str">
            <v>ZS.2217.1.205.2019</v>
          </cell>
          <cell r="AJ329" t="str">
            <v>02-08-2019</v>
          </cell>
          <cell r="AK329" t="str">
            <v>26-08-2019</v>
          </cell>
          <cell r="AL329" t="str">
            <v>gospodarki rolnej</v>
          </cell>
        </row>
        <row r="330">
          <cell r="C330" t="str">
            <v>2535.9</v>
          </cell>
          <cell r="D330" t="str">
            <v>2535|D|Brzozowiec|35 j|R|VI|9035/7|6,17|PO1D/00042956/4</v>
          </cell>
          <cell r="E330">
            <v>2535</v>
          </cell>
          <cell r="F330">
            <v>9</v>
          </cell>
          <cell r="G330" t="str">
            <v>Bolewicz Jacek</v>
          </cell>
          <cell r="H330" t="str">
            <v>ul. Wrzesińska 18/1</v>
          </cell>
          <cell r="I330" t="str">
            <v>62-320 Miłosław</v>
          </cell>
          <cell r="J330" t="str">
            <v>Miłosław</v>
          </cell>
          <cell r="K330" t="str">
            <v>19</v>
          </cell>
          <cell r="L330" t="str">
            <v>Brzozowiec</v>
          </cell>
          <cell r="M330" t="str">
            <v>35 j</v>
          </cell>
          <cell r="N330" t="str">
            <v/>
          </cell>
          <cell r="O330">
            <v>0.34</v>
          </cell>
          <cell r="P330" t="str">
            <v>R</v>
          </cell>
          <cell r="Q330" t="str">
            <v>VI</v>
          </cell>
          <cell r="R330" t="str">
            <v>D</v>
          </cell>
          <cell r="T330" t="str">
            <v>30-25-022</v>
          </cell>
          <cell r="U330" t="str">
            <v>Krzykosy</v>
          </cell>
          <cell r="V330" t="str">
            <v>30-25-022-0006</v>
          </cell>
          <cell r="W330" t="str">
            <v>Murzynowo Leśne</v>
          </cell>
          <cell r="X330" t="str">
            <v>9035/7</v>
          </cell>
          <cell r="Y330" t="str">
            <v>PO1D/00042956/4</v>
          </cell>
          <cell r="Z330">
            <v>2</v>
          </cell>
          <cell r="AA330">
            <v>6.17</v>
          </cell>
          <cell r="AB330">
            <v>2.1</v>
          </cell>
          <cell r="AC330">
            <v>2</v>
          </cell>
          <cell r="AD330">
            <v>0.15</v>
          </cell>
          <cell r="AE330">
            <v>5.0999999999999997E-2</v>
          </cell>
          <cell r="AG330" t="str">
            <v/>
          </cell>
          <cell r="AH330" t="str">
            <v/>
          </cell>
          <cell r="AI330" t="str">
            <v>ZS.2217.1.205.2019</v>
          </cell>
          <cell r="AJ330" t="str">
            <v>02-08-2019</v>
          </cell>
          <cell r="AK330" t="str">
            <v>26-08-2019</v>
          </cell>
          <cell r="AL330" t="str">
            <v>gospodarki rolnej</v>
          </cell>
        </row>
        <row r="331">
          <cell r="C331" t="str">
            <v>2535.10</v>
          </cell>
          <cell r="D331" t="str">
            <v>2535|D|Brzozowiec|35 k|R|V|9035/7|6,17|PO1D/00042956/4</v>
          </cell>
          <cell r="E331">
            <v>2535</v>
          </cell>
          <cell r="F331">
            <v>10</v>
          </cell>
          <cell r="G331" t="str">
            <v>Bolewicz Jacek</v>
          </cell>
          <cell r="H331" t="str">
            <v>ul. Wrzesińska 18/1</v>
          </cell>
          <cell r="I331" t="str">
            <v>62-320 Miłosław</v>
          </cell>
          <cell r="J331" t="str">
            <v>Miłosław</v>
          </cell>
          <cell r="K331" t="str">
            <v>19</v>
          </cell>
          <cell r="L331" t="str">
            <v>Brzozowiec</v>
          </cell>
          <cell r="M331" t="str">
            <v>35 k</v>
          </cell>
          <cell r="N331" t="str">
            <v/>
          </cell>
          <cell r="O331">
            <v>0.28000000000000003</v>
          </cell>
          <cell r="P331" t="str">
            <v>R</v>
          </cell>
          <cell r="Q331" t="str">
            <v>V</v>
          </cell>
          <cell r="R331" t="str">
            <v>D</v>
          </cell>
          <cell r="T331" t="str">
            <v>30-25-022</v>
          </cell>
          <cell r="U331" t="str">
            <v>Krzykosy</v>
          </cell>
          <cell r="V331" t="str">
            <v>30-25-022-0006</v>
          </cell>
          <cell r="W331" t="str">
            <v>Murzynowo Leśne</v>
          </cell>
          <cell r="X331" t="str">
            <v>9035/7</v>
          </cell>
          <cell r="Y331" t="str">
            <v>PO1D/00042956/4</v>
          </cell>
          <cell r="Z331">
            <v>2</v>
          </cell>
          <cell r="AA331">
            <v>6.17</v>
          </cell>
          <cell r="AB331">
            <v>1.73</v>
          </cell>
          <cell r="AC331">
            <v>2</v>
          </cell>
          <cell r="AD331">
            <v>0.3</v>
          </cell>
          <cell r="AE331">
            <v>8.4000000000000005E-2</v>
          </cell>
          <cell r="AG331" t="str">
            <v/>
          </cell>
          <cell r="AH331" t="str">
            <v/>
          </cell>
          <cell r="AI331" t="str">
            <v>ZS.2217.1.205.2019</v>
          </cell>
          <cell r="AJ331" t="str">
            <v>02-08-2019</v>
          </cell>
          <cell r="AK331" t="str">
            <v>26-08-2019</v>
          </cell>
          <cell r="AL331" t="str">
            <v>gospodarki rolnej</v>
          </cell>
        </row>
        <row r="332">
          <cell r="C332" t="str">
            <v>2535.11</v>
          </cell>
          <cell r="D332" t="str">
            <v>2535|D|Brzozowiec|35 p|R|V|9035/5|6,17|PO1D/00042956/4</v>
          </cell>
          <cell r="E332">
            <v>2535</v>
          </cell>
          <cell r="F332">
            <v>11</v>
          </cell>
          <cell r="G332" t="str">
            <v>Bolewicz Jacek</v>
          </cell>
          <cell r="H332" t="str">
            <v>ul. Wrzesińska 18/1</v>
          </cell>
          <cell r="I332" t="str">
            <v>62-320 Miłosław</v>
          </cell>
          <cell r="J332" t="str">
            <v>Miłosław</v>
          </cell>
          <cell r="K332" t="str">
            <v>19</v>
          </cell>
          <cell r="L332" t="str">
            <v>Brzozowiec</v>
          </cell>
          <cell r="M332" t="str">
            <v>35 p</v>
          </cell>
          <cell r="N332" t="str">
            <v/>
          </cell>
          <cell r="O332">
            <v>0.19</v>
          </cell>
          <cell r="P332" t="str">
            <v>R</v>
          </cell>
          <cell r="Q332" t="str">
            <v>V</v>
          </cell>
          <cell r="R332" t="str">
            <v>D</v>
          </cell>
          <cell r="T332" t="str">
            <v>30-25-022</v>
          </cell>
          <cell r="U332" t="str">
            <v>Krzykosy</v>
          </cell>
          <cell r="V332" t="str">
            <v>30-25-022-0006</v>
          </cell>
          <cell r="W332" t="str">
            <v>Murzynowo Leśne</v>
          </cell>
          <cell r="X332" t="str">
            <v>9035/5</v>
          </cell>
          <cell r="Y332" t="str">
            <v>PO1D/00042956/4</v>
          </cell>
          <cell r="Z332">
            <v>1</v>
          </cell>
          <cell r="AA332">
            <v>6.17</v>
          </cell>
          <cell r="AB332">
            <v>1.17</v>
          </cell>
          <cell r="AC332">
            <v>2</v>
          </cell>
          <cell r="AD332">
            <v>0.3</v>
          </cell>
          <cell r="AE332">
            <v>5.7000000000000002E-2</v>
          </cell>
          <cell r="AG332" t="str">
            <v/>
          </cell>
          <cell r="AH332" t="str">
            <v/>
          </cell>
          <cell r="AI332" t="str">
            <v>ZS.2217.1.205.2019</v>
          </cell>
          <cell r="AJ332" t="str">
            <v>02-08-2019</v>
          </cell>
          <cell r="AK332" t="str">
            <v>26-08-2019</v>
          </cell>
          <cell r="AL332" t="str">
            <v>gospodarki rolnej</v>
          </cell>
        </row>
        <row r="333">
          <cell r="C333" t="str">
            <v>2535.13</v>
          </cell>
          <cell r="D333" t="str">
            <v>2535|D|Brzozowiec|35 r|Ł|IV|9035/5|6,17|PO1D/00042956/4</v>
          </cell>
          <cell r="E333">
            <v>2535</v>
          </cell>
          <cell r="F333">
            <v>13</v>
          </cell>
          <cell r="G333" t="str">
            <v>Bolewicz Jacek</v>
          </cell>
          <cell r="H333" t="str">
            <v>ul. Wrzesińska 18/1</v>
          </cell>
          <cell r="I333" t="str">
            <v>62-320 Miłosław</v>
          </cell>
          <cell r="J333" t="str">
            <v>Miłosław</v>
          </cell>
          <cell r="K333" t="str">
            <v>19</v>
          </cell>
          <cell r="L333" t="str">
            <v>Brzozowiec</v>
          </cell>
          <cell r="M333" t="str">
            <v>35 r</v>
          </cell>
          <cell r="N333" t="str">
            <v/>
          </cell>
          <cell r="O333">
            <v>0.12</v>
          </cell>
          <cell r="P333" t="str">
            <v>Ł</v>
          </cell>
          <cell r="Q333" t="str">
            <v>IV</v>
          </cell>
          <cell r="R333" t="str">
            <v>D</v>
          </cell>
          <cell r="S333" t="str">
            <v>kosić 1 - 2 razy w roku</v>
          </cell>
          <cell r="T333" t="str">
            <v>30-25-022</v>
          </cell>
          <cell r="U333" t="str">
            <v>Krzykosy</v>
          </cell>
          <cell r="V333" t="str">
            <v>30-25-022-0006</v>
          </cell>
          <cell r="W333" t="str">
            <v>Murzynowo Leśne</v>
          </cell>
          <cell r="X333" t="str">
            <v>9035/5</v>
          </cell>
          <cell r="Y333" t="str">
            <v>PO1D/00042956/4</v>
          </cell>
          <cell r="Z333">
            <v>1</v>
          </cell>
          <cell r="AA333">
            <v>6.17</v>
          </cell>
          <cell r="AB333">
            <v>0.74</v>
          </cell>
          <cell r="AC333">
            <v>2</v>
          </cell>
          <cell r="AD333">
            <v>0.7</v>
          </cell>
          <cell r="AE333">
            <v>8.4000000000000005E-2</v>
          </cell>
          <cell r="AG333" t="str">
            <v/>
          </cell>
          <cell r="AH333" t="str">
            <v/>
          </cell>
          <cell r="AI333" t="str">
            <v>ZS.2217.1.205.2019</v>
          </cell>
          <cell r="AJ333" t="str">
            <v>02-08-2019</v>
          </cell>
          <cell r="AK333" t="str">
            <v>26-08-2019</v>
          </cell>
          <cell r="AL333" t="str">
            <v>gospodarki rolnej</v>
          </cell>
        </row>
        <row r="334">
          <cell r="C334" t="str">
            <v>2535.14</v>
          </cell>
          <cell r="D334" t="str">
            <v>2535|D|Brzozowiec|35 s|R|V|9035/5|6,17|PO1D/00042956/4</v>
          </cell>
          <cell r="E334">
            <v>2535</v>
          </cell>
          <cell r="F334">
            <v>14</v>
          </cell>
          <cell r="G334" t="str">
            <v>Bolewicz Jacek</v>
          </cell>
          <cell r="H334" t="str">
            <v>ul. Wrzesińska 18/1</v>
          </cell>
          <cell r="I334" t="str">
            <v>62-320 Miłosław</v>
          </cell>
          <cell r="J334" t="str">
            <v>Miłosław</v>
          </cell>
          <cell r="K334" t="str">
            <v>19</v>
          </cell>
          <cell r="L334" t="str">
            <v>Brzozowiec</v>
          </cell>
          <cell r="M334" t="str">
            <v>35 s</v>
          </cell>
          <cell r="N334" t="str">
            <v/>
          </cell>
          <cell r="O334">
            <v>0.05</v>
          </cell>
          <cell r="P334" t="str">
            <v>R</v>
          </cell>
          <cell r="Q334" t="str">
            <v>V</v>
          </cell>
          <cell r="R334" t="str">
            <v>D</v>
          </cell>
          <cell r="T334" t="str">
            <v>30-25-022</v>
          </cell>
          <cell r="U334" t="str">
            <v>Krzykosy</v>
          </cell>
          <cell r="V334" t="str">
            <v>30-25-022-0006</v>
          </cell>
          <cell r="W334" t="str">
            <v>Murzynowo Leśne</v>
          </cell>
          <cell r="X334" t="str">
            <v>9035/5</v>
          </cell>
          <cell r="Y334" t="str">
            <v>PO1D/00042956/4</v>
          </cell>
          <cell r="Z334">
            <v>1</v>
          </cell>
          <cell r="AA334">
            <v>6.17</v>
          </cell>
          <cell r="AB334">
            <v>0.31</v>
          </cell>
          <cell r="AC334">
            <v>2</v>
          </cell>
          <cell r="AD334">
            <v>0.3</v>
          </cell>
          <cell r="AE334">
            <v>1.4999999999999999E-2</v>
          </cell>
          <cell r="AG334" t="str">
            <v/>
          </cell>
          <cell r="AH334" t="str">
            <v/>
          </cell>
          <cell r="AI334" t="str">
            <v>ZS.2217.1.205.2019</v>
          </cell>
          <cell r="AJ334" t="str">
            <v>02-08-2019</v>
          </cell>
          <cell r="AK334" t="str">
            <v>26-08-2019</v>
          </cell>
          <cell r="AL334" t="str">
            <v>gospodarki rolnej</v>
          </cell>
        </row>
        <row r="335">
          <cell r="C335" t="str">
            <v>2535.15</v>
          </cell>
          <cell r="D335" t="str">
            <v>2535|D|Murzynówko|9 b|R|VI|9009/10|6,17|PO1D/00039455/8</v>
          </cell>
          <cell r="E335">
            <v>2535</v>
          </cell>
          <cell r="F335">
            <v>15</v>
          </cell>
          <cell r="G335" t="str">
            <v>Bolewicz Jacek</v>
          </cell>
          <cell r="H335" t="str">
            <v>ul. Wrzesińska 18/1</v>
          </cell>
          <cell r="I335" t="str">
            <v>62-320 Miłosław</v>
          </cell>
          <cell r="J335" t="str">
            <v>Miłosław</v>
          </cell>
          <cell r="K335" t="str">
            <v>20</v>
          </cell>
          <cell r="L335" t="str">
            <v>Murzynówko</v>
          </cell>
          <cell r="M335" t="str">
            <v>9 b</v>
          </cell>
          <cell r="N335" t="str">
            <v/>
          </cell>
          <cell r="O335">
            <v>1.3367</v>
          </cell>
          <cell r="P335" t="str">
            <v>R</v>
          </cell>
          <cell r="Q335" t="str">
            <v>VI</v>
          </cell>
          <cell r="R335" t="str">
            <v>D</v>
          </cell>
          <cell r="T335" t="str">
            <v>30-25-045</v>
          </cell>
          <cell r="U335" t="str">
            <v>Środa Wlkp</v>
          </cell>
          <cell r="V335" t="str">
            <v>30-25-045-0006</v>
          </cell>
          <cell r="W335" t="str">
            <v>Czarne Piątkowo</v>
          </cell>
          <cell r="X335" t="str">
            <v>9009/10</v>
          </cell>
          <cell r="Y335" t="str">
            <v>PO1D/00039455/8</v>
          </cell>
          <cell r="Z335">
            <v>2</v>
          </cell>
          <cell r="AA335">
            <v>6.17</v>
          </cell>
          <cell r="AB335">
            <v>8.25</v>
          </cell>
          <cell r="AC335">
            <v>1</v>
          </cell>
          <cell r="AD335">
            <v>0.2</v>
          </cell>
          <cell r="AE335">
            <v>0.26729999999999998</v>
          </cell>
          <cell r="AG335" t="str">
            <v/>
          </cell>
          <cell r="AH335" t="str">
            <v/>
          </cell>
          <cell r="AI335" t="str">
            <v>ZS.2217.1.205.2019</v>
          </cell>
          <cell r="AJ335" t="str">
            <v>02-08-2019</v>
          </cell>
          <cell r="AK335" t="str">
            <v>26-08-2019</v>
          </cell>
          <cell r="AL335" t="str">
            <v>gospodarki rolnej</v>
          </cell>
        </row>
        <row r="336">
          <cell r="C336" t="str">
            <v>2535.16</v>
          </cell>
          <cell r="D336" t="str">
            <v>2535|D|Murzynówko|9 c|R|VI|9009/7|6,17|PO1D/00039455/8</v>
          </cell>
          <cell r="E336">
            <v>2535</v>
          </cell>
          <cell r="F336">
            <v>16</v>
          </cell>
          <cell r="G336" t="str">
            <v>Bolewicz Jacek</v>
          </cell>
          <cell r="H336" t="str">
            <v>ul. Wrzesińska 18/1</v>
          </cell>
          <cell r="I336" t="str">
            <v>62-320 Miłosław</v>
          </cell>
          <cell r="J336" t="str">
            <v>Miłosław</v>
          </cell>
          <cell r="K336" t="str">
            <v>20</v>
          </cell>
          <cell r="L336" t="str">
            <v>Murzynówko</v>
          </cell>
          <cell r="M336" t="str">
            <v>9 c</v>
          </cell>
          <cell r="N336" t="str">
            <v/>
          </cell>
          <cell r="O336">
            <v>0.46</v>
          </cell>
          <cell r="P336" t="str">
            <v>R</v>
          </cell>
          <cell r="Q336" t="str">
            <v>VI</v>
          </cell>
          <cell r="R336" t="str">
            <v>D</v>
          </cell>
          <cell r="T336" t="str">
            <v>30-25-045</v>
          </cell>
          <cell r="U336" t="str">
            <v>Środa Wlkp</v>
          </cell>
          <cell r="V336" t="str">
            <v>30-25-045-0006</v>
          </cell>
          <cell r="W336" t="str">
            <v>Czarne Piątkowo</v>
          </cell>
          <cell r="X336" t="str">
            <v>9009/7</v>
          </cell>
          <cell r="Y336" t="str">
            <v>PO1D/00039455/8</v>
          </cell>
          <cell r="Z336">
            <v>2</v>
          </cell>
          <cell r="AA336">
            <v>6.17</v>
          </cell>
          <cell r="AB336">
            <v>2.84</v>
          </cell>
          <cell r="AC336">
            <v>1</v>
          </cell>
          <cell r="AD336">
            <v>0.2</v>
          </cell>
          <cell r="AE336">
            <v>9.1999999999999998E-2</v>
          </cell>
          <cell r="AG336" t="str">
            <v/>
          </cell>
          <cell r="AH336" t="str">
            <v/>
          </cell>
          <cell r="AI336" t="str">
            <v>ZS.2217.1.205.2019</v>
          </cell>
          <cell r="AJ336" t="str">
            <v>02-08-2019</v>
          </cell>
          <cell r="AK336" t="str">
            <v>26-08-2019</v>
          </cell>
          <cell r="AL336" t="str">
            <v>gospodarki rolnej</v>
          </cell>
        </row>
        <row r="337">
          <cell r="C337" t="str">
            <v>2535.17</v>
          </cell>
          <cell r="D337" t="str">
            <v>2535|D|Radliniec|218 b|R|V|9218/5|6,17|PO1D/00040644/0</v>
          </cell>
          <cell r="E337">
            <v>2535</v>
          </cell>
          <cell r="F337">
            <v>17</v>
          </cell>
          <cell r="G337" t="str">
            <v>Bolewicz Jacek</v>
          </cell>
          <cell r="H337" t="str">
            <v>ul. Wrzesińska 18/1</v>
          </cell>
          <cell r="I337" t="str">
            <v>62-320 Miłosław</v>
          </cell>
          <cell r="J337" t="str">
            <v>Miłosław</v>
          </cell>
          <cell r="K337" t="str">
            <v>22</v>
          </cell>
          <cell r="L337" t="str">
            <v>Radliniec</v>
          </cell>
          <cell r="M337" t="str">
            <v>218 b</v>
          </cell>
          <cell r="N337" t="str">
            <v/>
          </cell>
          <cell r="O337">
            <v>0.1</v>
          </cell>
          <cell r="P337" t="str">
            <v>R</v>
          </cell>
          <cell r="Q337" t="str">
            <v>V</v>
          </cell>
          <cell r="R337" t="str">
            <v>D</v>
          </cell>
          <cell r="T337" t="str">
            <v>30-25-032</v>
          </cell>
          <cell r="U337" t="str">
            <v>N.Miasto</v>
          </cell>
          <cell r="V337" t="str">
            <v>30-25-032-0020</v>
          </cell>
          <cell r="W337" t="str">
            <v>Wolica Kozia</v>
          </cell>
          <cell r="X337" t="str">
            <v>9218/5</v>
          </cell>
          <cell r="Y337" t="str">
            <v>PO1D/00040644/0</v>
          </cell>
          <cell r="Z337">
            <v>2</v>
          </cell>
          <cell r="AA337">
            <v>6.17</v>
          </cell>
          <cell r="AB337">
            <v>0.62</v>
          </cell>
          <cell r="AC337">
            <v>1</v>
          </cell>
          <cell r="AD337">
            <v>0.35</v>
          </cell>
          <cell r="AE337">
            <v>3.5000000000000003E-2</v>
          </cell>
          <cell r="AG337" t="str">
            <v/>
          </cell>
          <cell r="AH337" t="str">
            <v/>
          </cell>
          <cell r="AI337" t="str">
            <v>ZS.2217.1.58.2017.TA</v>
          </cell>
          <cell r="AJ337" t="str">
            <v>10-03-2017</v>
          </cell>
          <cell r="AK337" t="str">
            <v>26-08-2019</v>
          </cell>
          <cell r="AL337" t="str">
            <v>gospodarki rolnej</v>
          </cell>
        </row>
        <row r="338">
          <cell r="C338" t="str">
            <v>2535.18</v>
          </cell>
          <cell r="D338" t="str">
            <v>2535|D|Radliniec|231 cx|S-R|V|9231/2|6,17|PO1D/00040644/0</v>
          </cell>
          <cell r="E338">
            <v>2535</v>
          </cell>
          <cell r="F338">
            <v>18</v>
          </cell>
          <cell r="G338" t="str">
            <v>Bolewicz Jacek</v>
          </cell>
          <cell r="H338" t="str">
            <v>ul. Wrzesińska 18/1</v>
          </cell>
          <cell r="I338" t="str">
            <v>62-320 Miłosław</v>
          </cell>
          <cell r="J338" t="str">
            <v>Miłosław</v>
          </cell>
          <cell r="K338" t="str">
            <v>22</v>
          </cell>
          <cell r="L338" t="str">
            <v>Radliniec</v>
          </cell>
          <cell r="M338" t="str">
            <v>231 cx</v>
          </cell>
          <cell r="N338" t="str">
            <v/>
          </cell>
          <cell r="O338">
            <v>0.16</v>
          </cell>
          <cell r="P338" t="str">
            <v>S-R</v>
          </cell>
          <cell r="Q338" t="str">
            <v>V</v>
          </cell>
          <cell r="R338" t="str">
            <v>D</v>
          </cell>
          <cell r="T338" t="str">
            <v>30-25-032</v>
          </cell>
          <cell r="U338" t="str">
            <v>N.Miasto</v>
          </cell>
          <cell r="V338" t="str">
            <v>30-25-032-0020</v>
          </cell>
          <cell r="W338" t="str">
            <v>Wolica Kozia</v>
          </cell>
          <cell r="X338" t="str">
            <v>9231/2</v>
          </cell>
          <cell r="Y338" t="str">
            <v>PO1D/00040644/0</v>
          </cell>
          <cell r="Z338">
            <v>1</v>
          </cell>
          <cell r="AA338">
            <v>6.17</v>
          </cell>
          <cell r="AB338">
            <v>0.99</v>
          </cell>
          <cell r="AC338">
            <v>1</v>
          </cell>
          <cell r="AD338">
            <v>0.35</v>
          </cell>
          <cell r="AE338">
            <v>5.6000000000000001E-2</v>
          </cell>
          <cell r="AG338" t="str">
            <v/>
          </cell>
          <cell r="AH338" t="str">
            <v/>
          </cell>
          <cell r="AI338" t="str">
            <v>ZS.2217.1.58.2017.TA</v>
          </cell>
          <cell r="AJ338" t="str">
            <v>10-03-2017</v>
          </cell>
          <cell r="AK338" t="str">
            <v>26-08-2019</v>
          </cell>
          <cell r="AL338" t="str">
            <v>gospodarki rolnej</v>
          </cell>
        </row>
        <row r="339">
          <cell r="C339" t="str">
            <v>6184.1</v>
          </cell>
          <cell r="D339" t="str">
            <v>6184|D|Rozmarynów|215 r|PS|III|215/4|9|KZ1J/00029736/4</v>
          </cell>
          <cell r="E339">
            <v>6184</v>
          </cell>
          <cell r="F339">
            <v>1</v>
          </cell>
          <cell r="G339" t="str">
            <v>Buchwald Angelika</v>
          </cell>
          <cell r="H339" t="str">
            <v>Paruchów 19</v>
          </cell>
          <cell r="I339" t="str">
            <v>63-210 Żerków</v>
          </cell>
          <cell r="J339" t="str">
            <v>Żerków</v>
          </cell>
          <cell r="K339" t="str">
            <v>03</v>
          </cell>
          <cell r="L339" t="str">
            <v>Rozmarynów</v>
          </cell>
          <cell r="M339" t="str">
            <v>215 r</v>
          </cell>
          <cell r="N339" t="str">
            <v/>
          </cell>
          <cell r="O339">
            <v>0.14799999999999999</v>
          </cell>
          <cell r="P339" t="str">
            <v>PS</v>
          </cell>
          <cell r="Q339" t="str">
            <v>III</v>
          </cell>
          <cell r="R339" t="str">
            <v>D</v>
          </cell>
          <cell r="S339" t="str">
            <v>kosić 1 - 2 razy w roku</v>
          </cell>
          <cell r="T339" t="str">
            <v>30-06-045</v>
          </cell>
          <cell r="U339" t="str">
            <v>Żerków</v>
          </cell>
          <cell r="V339" t="str">
            <v>30-06-045-0001</v>
          </cell>
          <cell r="W339" t="str">
            <v>Antonin</v>
          </cell>
          <cell r="X339" t="str">
            <v>215/4</v>
          </cell>
          <cell r="Y339" t="str">
            <v>KZ1J/00029736/4</v>
          </cell>
          <cell r="Z339">
            <v>2</v>
          </cell>
          <cell r="AA339">
            <v>9</v>
          </cell>
          <cell r="AB339">
            <v>1.33</v>
          </cell>
          <cell r="AC339">
            <v>1</v>
          </cell>
          <cell r="AD339">
            <v>1.25</v>
          </cell>
          <cell r="AE339">
            <v>0.185</v>
          </cell>
          <cell r="AG339" t="str">
            <v/>
          </cell>
          <cell r="AH339" t="str">
            <v/>
          </cell>
          <cell r="AI339" t="str">
            <v>ZS.2217.1.205.2019</v>
          </cell>
          <cell r="AJ339" t="str">
            <v>02-08-2019</v>
          </cell>
          <cell r="AK339" t="str">
            <v>26-08-2019</v>
          </cell>
          <cell r="AL339" t="str">
            <v>gospodarki rolnej</v>
          </cell>
        </row>
        <row r="340">
          <cell r="C340" t="str">
            <v>6184.2</v>
          </cell>
          <cell r="D340" t="str">
            <v>6184|D|Rozmarynów|215 r|PS|III|215/5|9|KZ1J/00029736/4</v>
          </cell>
          <cell r="E340">
            <v>6184</v>
          </cell>
          <cell r="F340">
            <v>2</v>
          </cell>
          <cell r="G340" t="str">
            <v>Buchwald Angelika</v>
          </cell>
          <cell r="H340" t="str">
            <v>Paruchów 19</v>
          </cell>
          <cell r="I340" t="str">
            <v>63-210 Żerków</v>
          </cell>
          <cell r="J340" t="str">
            <v>Żerków</v>
          </cell>
          <cell r="K340" t="str">
            <v>03</v>
          </cell>
          <cell r="L340" t="str">
            <v>Rozmarynów</v>
          </cell>
          <cell r="M340" t="str">
            <v>215 r</v>
          </cell>
          <cell r="N340" t="str">
            <v/>
          </cell>
          <cell r="O340">
            <v>1.252</v>
          </cell>
          <cell r="P340" t="str">
            <v>PS</v>
          </cell>
          <cell r="Q340" t="str">
            <v>III</v>
          </cell>
          <cell r="R340" t="str">
            <v>D</v>
          </cell>
          <cell r="S340" t="str">
            <v>kosić 1 - 2 razy w roku</v>
          </cell>
          <cell r="T340" t="str">
            <v>30-06-045</v>
          </cell>
          <cell r="U340" t="str">
            <v>Żerków</v>
          </cell>
          <cell r="V340" t="str">
            <v>30-06-045-0001</v>
          </cell>
          <cell r="W340" t="str">
            <v>Antonin</v>
          </cell>
          <cell r="X340" t="str">
            <v>215/5</v>
          </cell>
          <cell r="Y340" t="str">
            <v>KZ1J/00029736/4</v>
          </cell>
          <cell r="Z340">
            <v>2</v>
          </cell>
          <cell r="AA340">
            <v>9</v>
          </cell>
          <cell r="AB340">
            <v>11.27</v>
          </cell>
          <cell r="AC340">
            <v>1</v>
          </cell>
          <cell r="AD340">
            <v>1.25</v>
          </cell>
          <cell r="AE340">
            <v>1.5649999999999999</v>
          </cell>
          <cell r="AG340" t="str">
            <v/>
          </cell>
          <cell r="AH340" t="str">
            <v/>
          </cell>
          <cell r="AI340" t="str">
            <v>ZS.2217.1.205.2019</v>
          </cell>
          <cell r="AJ340" t="str">
            <v>02-08-2019</v>
          </cell>
          <cell r="AK340" t="str">
            <v>26-08-2019</v>
          </cell>
          <cell r="AL340" t="str">
            <v>gospodarki rolnej</v>
          </cell>
        </row>
        <row r="341">
          <cell r="C341" t="str">
            <v>6184.3</v>
          </cell>
          <cell r="D341" t="str">
            <v>6184|D|Rozmarynów|239 a|R|IVA|740/1|15|KZ1J/00036828/8</v>
          </cell>
          <cell r="E341">
            <v>6184</v>
          </cell>
          <cell r="F341">
            <v>3</v>
          </cell>
          <cell r="G341" t="str">
            <v>Buchwald Angelika</v>
          </cell>
          <cell r="H341" t="str">
            <v>Paruchów 19</v>
          </cell>
          <cell r="I341" t="str">
            <v>63-210 Żerków</v>
          </cell>
          <cell r="J341" t="str">
            <v>Żerków</v>
          </cell>
          <cell r="K341" t="str">
            <v>03</v>
          </cell>
          <cell r="L341" t="str">
            <v>Rozmarynów</v>
          </cell>
          <cell r="M341" t="str">
            <v>239 a</v>
          </cell>
          <cell r="N341" t="str">
            <v/>
          </cell>
          <cell r="O341">
            <v>0.7</v>
          </cell>
          <cell r="P341" t="str">
            <v>R</v>
          </cell>
          <cell r="Q341" t="str">
            <v>IVA</v>
          </cell>
          <cell r="R341" t="str">
            <v>D</v>
          </cell>
          <cell r="T341" t="str">
            <v>30-06-045</v>
          </cell>
          <cell r="U341" t="str">
            <v>Żerków</v>
          </cell>
          <cell r="V341" t="str">
            <v>30-06-045-0018</v>
          </cell>
          <cell r="W341" t="str">
            <v>Kretków Żerniki</v>
          </cell>
          <cell r="X341" t="str">
            <v>740/1</v>
          </cell>
          <cell r="Y341" t="str">
            <v>KZ1J/00036828/8</v>
          </cell>
          <cell r="Z341">
            <v>2</v>
          </cell>
          <cell r="AA341">
            <v>15</v>
          </cell>
          <cell r="AB341">
            <v>10.5</v>
          </cell>
          <cell r="AC341">
            <v>1</v>
          </cell>
          <cell r="AD341">
            <v>1.1000000000000001</v>
          </cell>
          <cell r="AE341">
            <v>0.77</v>
          </cell>
          <cell r="AG341" t="str">
            <v/>
          </cell>
          <cell r="AH341" t="str">
            <v/>
          </cell>
          <cell r="AI341" t="str">
            <v>ZS.2217.1.205.2019</v>
          </cell>
          <cell r="AJ341" t="str">
            <v>02-08-2019</v>
          </cell>
          <cell r="AK341" t="str">
            <v>26-08-2019</v>
          </cell>
          <cell r="AL341" t="str">
            <v>gospodarki rolnej</v>
          </cell>
        </row>
        <row r="342">
          <cell r="C342" t="str">
            <v>6184.4</v>
          </cell>
          <cell r="D342" t="str">
            <v>6184|D|Rozmarynów|239 b|R|IVB|740/1|15|KZ1J/00036828/8</v>
          </cell>
          <cell r="E342">
            <v>6184</v>
          </cell>
          <cell r="F342">
            <v>4</v>
          </cell>
          <cell r="G342" t="str">
            <v>Buchwald Angelika</v>
          </cell>
          <cell r="H342" t="str">
            <v>Paruchów 19</v>
          </cell>
          <cell r="I342" t="str">
            <v>63-210 Żerków</v>
          </cell>
          <cell r="J342" t="str">
            <v>Żerków</v>
          </cell>
          <cell r="K342" t="str">
            <v>03</v>
          </cell>
          <cell r="L342" t="str">
            <v>Rozmarynów</v>
          </cell>
          <cell r="M342" t="str">
            <v>239 b</v>
          </cell>
          <cell r="N342" t="str">
            <v/>
          </cell>
          <cell r="O342">
            <v>0.09</v>
          </cell>
          <cell r="P342" t="str">
            <v>R</v>
          </cell>
          <cell r="Q342" t="str">
            <v>IVB</v>
          </cell>
          <cell r="R342" t="str">
            <v>D</v>
          </cell>
          <cell r="T342" t="str">
            <v>30-06-045</v>
          </cell>
          <cell r="U342" t="str">
            <v>Żerków</v>
          </cell>
          <cell r="V342" t="str">
            <v>30-06-045-0018</v>
          </cell>
          <cell r="W342" t="str">
            <v>Kretków Żerniki</v>
          </cell>
          <cell r="X342" t="str">
            <v>740/1</v>
          </cell>
          <cell r="Y342" t="str">
            <v>KZ1J/00036828/8</v>
          </cell>
          <cell r="Z342">
            <v>2</v>
          </cell>
          <cell r="AA342">
            <v>15</v>
          </cell>
          <cell r="AB342">
            <v>1.35</v>
          </cell>
          <cell r="AC342">
            <v>1</v>
          </cell>
          <cell r="AD342">
            <v>0.8</v>
          </cell>
          <cell r="AE342">
            <v>7.1999999999999995E-2</v>
          </cell>
          <cell r="AG342" t="str">
            <v/>
          </cell>
          <cell r="AH342" t="str">
            <v/>
          </cell>
          <cell r="AI342" t="str">
            <v>ZS.2217.1.205.2019</v>
          </cell>
          <cell r="AJ342" t="str">
            <v>02-08-2019</v>
          </cell>
          <cell r="AK342" t="str">
            <v>26-08-2019</v>
          </cell>
          <cell r="AL342" t="str">
            <v>gospodarki rolnej</v>
          </cell>
        </row>
        <row r="343">
          <cell r="C343" t="str">
            <v>6185.1</v>
          </cell>
          <cell r="D343" t="str">
            <v>6185|D|Rozmarynów|246 f|R|V|7246|7|KZ1J/00029746/7</v>
          </cell>
          <cell r="E343">
            <v>6185</v>
          </cell>
          <cell r="F343">
            <v>1</v>
          </cell>
          <cell r="G343" t="str">
            <v>Dziubek Damian</v>
          </cell>
          <cell r="H343" t="str">
            <v>Żerniki 34</v>
          </cell>
          <cell r="I343" t="str">
            <v>63-210 Żerków</v>
          </cell>
          <cell r="J343" t="str">
            <v>Żerków</v>
          </cell>
          <cell r="K343" t="str">
            <v>03</v>
          </cell>
          <cell r="L343" t="str">
            <v>Rozmarynów</v>
          </cell>
          <cell r="M343" t="str">
            <v>246 f</v>
          </cell>
          <cell r="N343" t="str">
            <v/>
          </cell>
          <cell r="O343">
            <v>2.6469999999999998</v>
          </cell>
          <cell r="P343" t="str">
            <v>R</v>
          </cell>
          <cell r="Q343" t="str">
            <v>V</v>
          </cell>
          <cell r="R343" t="str">
            <v>D</v>
          </cell>
          <cell r="T343" t="str">
            <v>30-06-045</v>
          </cell>
          <cell r="U343" t="str">
            <v>Żerków</v>
          </cell>
          <cell r="V343" t="str">
            <v>30-06-045-0013</v>
          </cell>
          <cell r="W343" t="str">
            <v>Raszewy</v>
          </cell>
          <cell r="X343" t="str">
            <v>7246</v>
          </cell>
          <cell r="Y343" t="str">
            <v>KZ1J/00029746/7</v>
          </cell>
          <cell r="Z343">
            <v>2</v>
          </cell>
          <cell r="AA343">
            <v>7</v>
          </cell>
          <cell r="AB343">
            <v>18.53</v>
          </cell>
          <cell r="AC343">
            <v>1</v>
          </cell>
          <cell r="AD343">
            <v>0.35</v>
          </cell>
          <cell r="AE343">
            <v>0.92649999999999999</v>
          </cell>
          <cell r="AG343" t="str">
            <v/>
          </cell>
          <cell r="AH343" t="str">
            <v/>
          </cell>
          <cell r="AI343" t="str">
            <v>ZS.2217.1.205.2019</v>
          </cell>
          <cell r="AJ343" t="str">
            <v>02-08-2019</v>
          </cell>
          <cell r="AK343" t="str">
            <v>26-08-2019</v>
          </cell>
          <cell r="AL343" t="str">
            <v>gospodarki rolnej</v>
          </cell>
        </row>
        <row r="344">
          <cell r="C344" t="str">
            <v>6186.1</v>
          </cell>
          <cell r="D344" t="str">
            <v>6186|D|Boguszyn|269 d|R|IVB|9269|20|KZ1J/00030205/3</v>
          </cell>
          <cell r="E344">
            <v>6186</v>
          </cell>
          <cell r="F344">
            <v>1</v>
          </cell>
          <cell r="G344" t="str">
            <v>Gładczak Piotr</v>
          </cell>
          <cell r="H344" t="str">
            <v>Zalesie 43</v>
          </cell>
          <cell r="I344" t="str">
            <v>63-233 Jaraczewo</v>
          </cell>
          <cell r="J344" t="str">
            <v>Jaraczewo</v>
          </cell>
          <cell r="K344" t="str">
            <v>16</v>
          </cell>
          <cell r="L344" t="str">
            <v>Boguszyn</v>
          </cell>
          <cell r="M344" t="str">
            <v>269 d</v>
          </cell>
          <cell r="N344" t="str">
            <v/>
          </cell>
          <cell r="O344">
            <v>1.01</v>
          </cell>
          <cell r="P344" t="str">
            <v>R</v>
          </cell>
          <cell r="Q344" t="str">
            <v>IVB</v>
          </cell>
          <cell r="R344" t="str">
            <v>D</v>
          </cell>
          <cell r="T344" t="str">
            <v>30-06-025</v>
          </cell>
          <cell r="U344" t="str">
            <v>Jarocin</v>
          </cell>
          <cell r="V344" t="str">
            <v>30-06-025-0009</v>
          </cell>
          <cell r="W344" t="str">
            <v>Osiek</v>
          </cell>
          <cell r="X344" t="str">
            <v>9269</v>
          </cell>
          <cell r="Y344" t="str">
            <v>KZ1J/00030205/3</v>
          </cell>
          <cell r="Z344">
            <v>1</v>
          </cell>
          <cell r="AA344">
            <v>20</v>
          </cell>
          <cell r="AB344">
            <v>20.2</v>
          </cell>
          <cell r="AC344">
            <v>1</v>
          </cell>
          <cell r="AD344">
            <v>0.8</v>
          </cell>
          <cell r="AE344">
            <v>0.80800000000000005</v>
          </cell>
          <cell r="AG344" t="str">
            <v/>
          </cell>
          <cell r="AH344" t="str">
            <v/>
          </cell>
          <cell r="AI344" t="str">
            <v>ZS.2217.1.205.2019</v>
          </cell>
          <cell r="AJ344" t="str">
            <v>02-08-2019</v>
          </cell>
          <cell r="AK344" t="str">
            <v>26-08-2019</v>
          </cell>
          <cell r="AL344" t="str">
            <v>gospodarki rolnej</v>
          </cell>
        </row>
        <row r="345">
          <cell r="C345" t="str">
            <v>6186.2</v>
          </cell>
          <cell r="D345" t="str">
            <v>6186|D|Boguszyn|276 b|Ł|IV|9276|13|KZ1J/00030205/3</v>
          </cell>
          <cell r="E345">
            <v>6186</v>
          </cell>
          <cell r="F345">
            <v>2</v>
          </cell>
          <cell r="G345" t="str">
            <v>Gładczak Piotr</v>
          </cell>
          <cell r="H345" t="str">
            <v>Zalesie 43</v>
          </cell>
          <cell r="I345" t="str">
            <v>63-233 Jaraczewo</v>
          </cell>
          <cell r="J345" t="str">
            <v>Jaraczewo</v>
          </cell>
          <cell r="K345" t="str">
            <v>16</v>
          </cell>
          <cell r="L345" t="str">
            <v>Boguszyn</v>
          </cell>
          <cell r="M345" t="str">
            <v>276 b</v>
          </cell>
          <cell r="N345" t="str">
            <v/>
          </cell>
          <cell r="O345">
            <v>3.6200999999999999</v>
          </cell>
          <cell r="P345" t="str">
            <v>Ł</v>
          </cell>
          <cell r="Q345" t="str">
            <v>IV</v>
          </cell>
          <cell r="R345" t="str">
            <v>D</v>
          </cell>
          <cell r="S345" t="str">
            <v>kosić 1 - 2 razy w roku</v>
          </cell>
          <cell r="T345" t="str">
            <v>30-06-025</v>
          </cell>
          <cell r="U345" t="str">
            <v>Jarocin</v>
          </cell>
          <cell r="V345" t="str">
            <v>30-06-025-0009</v>
          </cell>
          <cell r="W345" t="str">
            <v>Osiek</v>
          </cell>
          <cell r="X345" t="str">
            <v>9276</v>
          </cell>
          <cell r="Y345" t="str">
            <v>KZ1J/00030205/3</v>
          </cell>
          <cell r="Z345">
            <v>1</v>
          </cell>
          <cell r="AA345">
            <v>13</v>
          </cell>
          <cell r="AB345">
            <v>47.06</v>
          </cell>
          <cell r="AC345">
            <v>1</v>
          </cell>
          <cell r="AD345">
            <v>0.75</v>
          </cell>
          <cell r="AE345">
            <v>2.7151000000000001</v>
          </cell>
          <cell r="AG345" t="str">
            <v/>
          </cell>
          <cell r="AH345" t="str">
            <v/>
          </cell>
          <cell r="AI345" t="str">
            <v>ZS.2217.1.205.2019</v>
          </cell>
          <cell r="AJ345" t="str">
            <v>02-08-2019</v>
          </cell>
          <cell r="AK345" t="str">
            <v>26-08-2019</v>
          </cell>
          <cell r="AL345" t="str">
            <v>gospodarki rolnej</v>
          </cell>
        </row>
        <row r="346">
          <cell r="C346" t="str">
            <v>6186.3</v>
          </cell>
          <cell r="D346" t="str">
            <v>6186|D|Boguszyn|277 j|R|V|9277/1|15|KZ1J/00030205/3</v>
          </cell>
          <cell r="E346">
            <v>6186</v>
          </cell>
          <cell r="F346">
            <v>3</v>
          </cell>
          <cell r="G346" t="str">
            <v>Gładczak Piotr</v>
          </cell>
          <cell r="H346" t="str">
            <v>Zalesie 43</v>
          </cell>
          <cell r="I346" t="str">
            <v>63-233 Jaraczewo</v>
          </cell>
          <cell r="J346" t="str">
            <v>Jaraczewo</v>
          </cell>
          <cell r="K346" t="str">
            <v>16</v>
          </cell>
          <cell r="L346" t="str">
            <v>Boguszyn</v>
          </cell>
          <cell r="M346" t="str">
            <v>277 j</v>
          </cell>
          <cell r="N346" t="str">
            <v/>
          </cell>
          <cell r="O346">
            <v>3.65</v>
          </cell>
          <cell r="P346" t="str">
            <v>R</v>
          </cell>
          <cell r="Q346" t="str">
            <v>V</v>
          </cell>
          <cell r="R346" t="str">
            <v>D</v>
          </cell>
          <cell r="T346" t="str">
            <v>30-06-025</v>
          </cell>
          <cell r="U346" t="str">
            <v>Jarocin</v>
          </cell>
          <cell r="V346" t="str">
            <v>30-06-025-0009</v>
          </cell>
          <cell r="W346" t="str">
            <v>Osiek</v>
          </cell>
          <cell r="X346" t="str">
            <v>9277/1</v>
          </cell>
          <cell r="Y346" t="str">
            <v>KZ1J/00030205/3</v>
          </cell>
          <cell r="Z346">
            <v>1</v>
          </cell>
          <cell r="AA346">
            <v>15</v>
          </cell>
          <cell r="AB346">
            <v>54.75</v>
          </cell>
          <cell r="AC346">
            <v>1</v>
          </cell>
          <cell r="AD346">
            <v>0.35</v>
          </cell>
          <cell r="AE346">
            <v>1.2775000000000001</v>
          </cell>
          <cell r="AG346" t="str">
            <v/>
          </cell>
          <cell r="AH346" t="str">
            <v/>
          </cell>
          <cell r="AI346" t="str">
            <v>ZS.2217.1.205.2019</v>
          </cell>
          <cell r="AJ346" t="str">
            <v>02-08-2019</v>
          </cell>
          <cell r="AK346" t="str">
            <v>26-08-2019</v>
          </cell>
          <cell r="AL346" t="str">
            <v>gospodarki rolnej</v>
          </cell>
        </row>
        <row r="347">
          <cell r="C347" t="str">
            <v>6186.4</v>
          </cell>
          <cell r="D347" t="str">
            <v>6186|D|Boguszyn|277 k|R|IVA|9277/1|20|KZ1J/00030205/3</v>
          </cell>
          <cell r="E347">
            <v>6186</v>
          </cell>
          <cell r="F347">
            <v>4</v>
          </cell>
          <cell r="G347" t="str">
            <v>Gładczak Piotr</v>
          </cell>
          <cell r="H347" t="str">
            <v>Zalesie 43</v>
          </cell>
          <cell r="I347" t="str">
            <v>63-233 Jaraczewo</v>
          </cell>
          <cell r="J347" t="str">
            <v>Jaraczewo</v>
          </cell>
          <cell r="K347" t="str">
            <v>16</v>
          </cell>
          <cell r="L347" t="str">
            <v>Boguszyn</v>
          </cell>
          <cell r="M347" t="str">
            <v>277 k</v>
          </cell>
          <cell r="N347" t="str">
            <v/>
          </cell>
          <cell r="O347">
            <v>3.28</v>
          </cell>
          <cell r="P347" t="str">
            <v>R</v>
          </cell>
          <cell r="Q347" t="str">
            <v>IVA</v>
          </cell>
          <cell r="R347" t="str">
            <v>D</v>
          </cell>
          <cell r="T347" t="str">
            <v>30-06-025</v>
          </cell>
          <cell r="U347" t="str">
            <v>Jarocin</v>
          </cell>
          <cell r="V347" t="str">
            <v>30-06-025-0009</v>
          </cell>
          <cell r="W347" t="str">
            <v>Osiek</v>
          </cell>
          <cell r="X347" t="str">
            <v>9277/1</v>
          </cell>
          <cell r="Y347" t="str">
            <v>KZ1J/00030205/3</v>
          </cell>
          <cell r="Z347">
            <v>1</v>
          </cell>
          <cell r="AA347">
            <v>20</v>
          </cell>
          <cell r="AB347">
            <v>65.599999999999994</v>
          </cell>
          <cell r="AC347">
            <v>1</v>
          </cell>
          <cell r="AD347">
            <v>1.1000000000000001</v>
          </cell>
          <cell r="AE347">
            <v>3.6080000000000001</v>
          </cell>
          <cell r="AG347" t="str">
            <v/>
          </cell>
          <cell r="AH347" t="str">
            <v/>
          </cell>
          <cell r="AI347" t="str">
            <v>ZS.2217.1.205.2019</v>
          </cell>
          <cell r="AJ347" t="str">
            <v>02-08-2019</v>
          </cell>
          <cell r="AK347" t="str">
            <v>26-08-2019</v>
          </cell>
          <cell r="AL347" t="str">
            <v>gospodarki rolnej</v>
          </cell>
        </row>
        <row r="348">
          <cell r="C348" t="str">
            <v>6186.5</v>
          </cell>
          <cell r="D348" t="str">
            <v>6186|D|Cielcza|193 g|Ł|IV|9193/2|12|KZ1J/00030205/3</v>
          </cell>
          <cell r="E348">
            <v>6186</v>
          </cell>
          <cell r="F348">
            <v>5</v>
          </cell>
          <cell r="G348" t="str">
            <v>Gładczak Piotr</v>
          </cell>
          <cell r="H348" t="str">
            <v>Zalesie 43</v>
          </cell>
          <cell r="I348" t="str">
            <v>63-233 Jaraczewo</v>
          </cell>
          <cell r="J348" t="str">
            <v>Jaraczewo</v>
          </cell>
          <cell r="K348" t="str">
            <v>08</v>
          </cell>
          <cell r="L348" t="str">
            <v>Cielcza</v>
          </cell>
          <cell r="M348" t="str">
            <v>193 g</v>
          </cell>
          <cell r="N348" t="str">
            <v/>
          </cell>
          <cell r="O348">
            <v>4.8600000000000003</v>
          </cell>
          <cell r="P348" t="str">
            <v>Ł</v>
          </cell>
          <cell r="Q348" t="str">
            <v>IV</v>
          </cell>
          <cell r="R348" t="str">
            <v>D</v>
          </cell>
          <cell r="T348" t="str">
            <v>30-06-025</v>
          </cell>
          <cell r="U348" t="str">
            <v>Jarocin</v>
          </cell>
          <cell r="V348" t="str">
            <v>30-06-025-0009</v>
          </cell>
          <cell r="W348" t="str">
            <v>Osiek</v>
          </cell>
          <cell r="X348" t="str">
            <v>9193/2</v>
          </cell>
          <cell r="Y348" t="str">
            <v>KZ1J/00030205/3</v>
          </cell>
          <cell r="Z348">
            <v>2</v>
          </cell>
          <cell r="AA348">
            <v>12</v>
          </cell>
          <cell r="AB348">
            <v>58.32</v>
          </cell>
          <cell r="AC348">
            <v>1</v>
          </cell>
          <cell r="AD348">
            <v>0.75</v>
          </cell>
          <cell r="AE348">
            <v>3.645</v>
          </cell>
          <cell r="AG348" t="str">
            <v/>
          </cell>
          <cell r="AH348" t="str">
            <v/>
          </cell>
          <cell r="AI348" t="str">
            <v>ZS.2217.1.205.2019</v>
          </cell>
          <cell r="AJ348" t="str">
            <v>02-08-2019</v>
          </cell>
          <cell r="AK348" t="str">
            <v>26-08-2019</v>
          </cell>
          <cell r="AL348" t="str">
            <v>gospodarki rolnej</v>
          </cell>
        </row>
        <row r="349">
          <cell r="C349" t="str">
            <v>6187.1</v>
          </cell>
          <cell r="D349" t="str">
            <v>6187|D|Cielcza|175 a|R|V|8175/2|13|brak</v>
          </cell>
          <cell r="E349">
            <v>6187</v>
          </cell>
          <cell r="F349">
            <v>1</v>
          </cell>
          <cell r="G349" t="str">
            <v>Gogołkiewicz Rafał</v>
          </cell>
          <cell r="H349" t="str">
            <v>Kąty 12</v>
          </cell>
          <cell r="I349" t="str">
            <v>63-200 Jarocin</v>
          </cell>
          <cell r="J349" t="str">
            <v>Jarocin</v>
          </cell>
          <cell r="K349" t="str">
            <v>08</v>
          </cell>
          <cell r="L349" t="str">
            <v>Cielcza</v>
          </cell>
          <cell r="M349" t="str">
            <v>175 a</v>
          </cell>
          <cell r="N349" t="str">
            <v/>
          </cell>
          <cell r="O349">
            <v>1.69</v>
          </cell>
          <cell r="P349" t="str">
            <v>R</v>
          </cell>
          <cell r="Q349" t="str">
            <v>V</v>
          </cell>
          <cell r="R349" t="str">
            <v>D</v>
          </cell>
          <cell r="T349" t="str">
            <v>30-06-025</v>
          </cell>
          <cell r="U349" t="str">
            <v>Jarocin</v>
          </cell>
          <cell r="V349" t="str">
            <v>30-06-025-0018</v>
          </cell>
          <cell r="W349" t="str">
            <v>Wilkowyja</v>
          </cell>
          <cell r="X349" t="str">
            <v>8175/2</v>
          </cell>
          <cell r="Y349" t="str">
            <v>brak</v>
          </cell>
          <cell r="Z349" t="str">
            <v>brak</v>
          </cell>
          <cell r="AA349">
            <v>13</v>
          </cell>
          <cell r="AB349">
            <v>21.97</v>
          </cell>
          <cell r="AC349">
            <v>1</v>
          </cell>
          <cell r="AD349">
            <v>0.35</v>
          </cell>
          <cell r="AE349">
            <v>0.59150000000000003</v>
          </cell>
          <cell r="AG349" t="str">
            <v/>
          </cell>
          <cell r="AH349" t="str">
            <v/>
          </cell>
          <cell r="AI349" t="str">
            <v>ZS.2217.1.205.2019</v>
          </cell>
          <cell r="AJ349" t="str">
            <v>02-08-2019</v>
          </cell>
          <cell r="AK349" t="str">
            <v>26-08-2019</v>
          </cell>
          <cell r="AL349" t="str">
            <v>gospodarki rolnej</v>
          </cell>
        </row>
        <row r="350">
          <cell r="C350" t="str">
            <v>6187.2</v>
          </cell>
          <cell r="D350" t="str">
            <v>6187|D|Cielcza|175 b|R|VI|8175/2|12|brak</v>
          </cell>
          <cell r="E350">
            <v>6187</v>
          </cell>
          <cell r="F350">
            <v>2</v>
          </cell>
          <cell r="G350" t="str">
            <v>Gogołkiewicz Rafał</v>
          </cell>
          <cell r="H350" t="str">
            <v>Kąty 12</v>
          </cell>
          <cell r="I350" t="str">
            <v>63-200 Jarocin</v>
          </cell>
          <cell r="J350" t="str">
            <v>Jarocin</v>
          </cell>
          <cell r="K350" t="str">
            <v>08</v>
          </cell>
          <cell r="L350" t="str">
            <v>Cielcza</v>
          </cell>
          <cell r="M350" t="str">
            <v>175 b</v>
          </cell>
          <cell r="N350" t="str">
            <v/>
          </cell>
          <cell r="O350">
            <v>0.64</v>
          </cell>
          <cell r="P350" t="str">
            <v>R</v>
          </cell>
          <cell r="Q350" t="str">
            <v>VI</v>
          </cell>
          <cell r="R350" t="str">
            <v>D</v>
          </cell>
          <cell r="T350" t="str">
            <v>30-06-025</v>
          </cell>
          <cell r="U350" t="str">
            <v>Jarocin</v>
          </cell>
          <cell r="V350" t="str">
            <v>30-06-025-0018</v>
          </cell>
          <cell r="W350" t="str">
            <v>Wilkowyja</v>
          </cell>
          <cell r="X350" t="str">
            <v>8175/2</v>
          </cell>
          <cell r="Y350" t="str">
            <v>brak</v>
          </cell>
          <cell r="Z350" t="str">
            <v>brak</v>
          </cell>
          <cell r="AA350">
            <v>12</v>
          </cell>
          <cell r="AB350">
            <v>7.68</v>
          </cell>
          <cell r="AC350">
            <v>1</v>
          </cell>
          <cell r="AD350">
            <v>0.2</v>
          </cell>
          <cell r="AE350">
            <v>0.128</v>
          </cell>
          <cell r="AG350" t="str">
            <v/>
          </cell>
          <cell r="AH350" t="str">
            <v/>
          </cell>
          <cell r="AI350" t="str">
            <v>ZS.2217.1.205.2019</v>
          </cell>
          <cell r="AJ350" t="str">
            <v>02-08-2019</v>
          </cell>
          <cell r="AK350" t="str">
            <v>26-08-2019</v>
          </cell>
          <cell r="AL350" t="str">
            <v>gospodarki rolnej</v>
          </cell>
        </row>
        <row r="351">
          <cell r="C351" t="str">
            <v>6188.1</v>
          </cell>
          <cell r="D351" t="str">
            <v>6188|D|Sarnice|39 a|R|IVA|147|10,5|PO1F/00031425/5</v>
          </cell>
          <cell r="E351">
            <v>6188</v>
          </cell>
          <cell r="F351">
            <v>1</v>
          </cell>
          <cell r="G351" t="str">
            <v>Gospodarstwo Rolne Małgorzata Walczak</v>
          </cell>
          <cell r="H351" t="str">
            <v>Nowa Wieś Podgórna 29/1</v>
          </cell>
          <cell r="I351" t="str">
            <v>62-320 Miłosław</v>
          </cell>
          <cell r="J351" t="str">
            <v>Miłosław</v>
          </cell>
          <cell r="K351" t="str">
            <v>04</v>
          </cell>
          <cell r="L351" t="str">
            <v>Sarnice</v>
          </cell>
          <cell r="M351" t="str">
            <v>39 a</v>
          </cell>
          <cell r="N351" t="str">
            <v/>
          </cell>
          <cell r="O351">
            <v>0.53</v>
          </cell>
          <cell r="P351" t="str">
            <v>R</v>
          </cell>
          <cell r="Q351" t="str">
            <v>IVA</v>
          </cell>
          <cell r="R351" t="str">
            <v>D</v>
          </cell>
          <cell r="T351" t="str">
            <v>30-30-025</v>
          </cell>
          <cell r="U351" t="str">
            <v>Miłosław</v>
          </cell>
          <cell r="V351" t="str">
            <v>30-30-025-0009</v>
          </cell>
          <cell r="W351" t="str">
            <v>Kozubiec</v>
          </cell>
          <cell r="X351" t="str">
            <v>147</v>
          </cell>
          <cell r="Y351" t="str">
            <v>PO1F/00031425/5</v>
          </cell>
          <cell r="Z351">
            <v>2</v>
          </cell>
          <cell r="AA351">
            <v>10.5</v>
          </cell>
          <cell r="AB351">
            <v>5.57</v>
          </cell>
          <cell r="AC351">
            <v>1</v>
          </cell>
          <cell r="AD351">
            <v>1.1000000000000001</v>
          </cell>
          <cell r="AE351">
            <v>0.58299999999999996</v>
          </cell>
          <cell r="AG351" t="str">
            <v/>
          </cell>
          <cell r="AH351" t="str">
            <v/>
          </cell>
          <cell r="AI351" t="str">
            <v>ZS.2217.1.205.2019</v>
          </cell>
          <cell r="AJ351" t="str">
            <v>02-08-2019</v>
          </cell>
          <cell r="AK351" t="str">
            <v>26-08-2019</v>
          </cell>
          <cell r="AL351" t="str">
            <v>gospodarki rolnej</v>
          </cell>
        </row>
        <row r="352">
          <cell r="C352" t="str">
            <v>6188.2</v>
          </cell>
          <cell r="D352" t="str">
            <v>6188|D|Sarnice|39 b|R|V|147|10,5|PO1F/00031425/5</v>
          </cell>
          <cell r="E352">
            <v>6188</v>
          </cell>
          <cell r="F352">
            <v>2</v>
          </cell>
          <cell r="G352" t="str">
            <v>Gospodarstwo Rolne Małgorzata Walczak</v>
          </cell>
          <cell r="H352" t="str">
            <v>Nowa Wieś Podgórna 29/1</v>
          </cell>
          <cell r="I352" t="str">
            <v>62-320 Miłosław</v>
          </cell>
          <cell r="J352" t="str">
            <v>Miłosław</v>
          </cell>
          <cell r="K352" t="str">
            <v>04</v>
          </cell>
          <cell r="L352" t="str">
            <v>Sarnice</v>
          </cell>
          <cell r="M352" t="str">
            <v>39 b</v>
          </cell>
          <cell r="N352" t="str">
            <v/>
          </cell>
          <cell r="O352">
            <v>1.28</v>
          </cell>
          <cell r="P352" t="str">
            <v>R</v>
          </cell>
          <cell r="Q352" t="str">
            <v>V</v>
          </cell>
          <cell r="R352" t="str">
            <v>D</v>
          </cell>
          <cell r="T352" t="str">
            <v>30-30-025</v>
          </cell>
          <cell r="U352" t="str">
            <v>Miłosław</v>
          </cell>
          <cell r="V352" t="str">
            <v>30-30-025-0009</v>
          </cell>
          <cell r="W352" t="str">
            <v>Kozubiec</v>
          </cell>
          <cell r="X352" t="str">
            <v>147</v>
          </cell>
          <cell r="Y352" t="str">
            <v>PO1F/00031425/5</v>
          </cell>
          <cell r="Z352">
            <v>2</v>
          </cell>
          <cell r="AA352">
            <v>10.5</v>
          </cell>
          <cell r="AB352">
            <v>13.44</v>
          </cell>
          <cell r="AC352">
            <v>1</v>
          </cell>
          <cell r="AD352">
            <v>0.35</v>
          </cell>
          <cell r="AE352">
            <v>0.44800000000000001</v>
          </cell>
          <cell r="AG352" t="str">
            <v/>
          </cell>
          <cell r="AH352" t="str">
            <v/>
          </cell>
          <cell r="AI352" t="str">
            <v>ZS.2217.1.205.2019</v>
          </cell>
          <cell r="AJ352" t="str">
            <v>02-08-2019</v>
          </cell>
          <cell r="AK352" t="str">
            <v>26-08-2019</v>
          </cell>
          <cell r="AL352" t="str">
            <v>gospodarki rolnej</v>
          </cell>
        </row>
        <row r="353">
          <cell r="C353" t="str">
            <v>6189.1</v>
          </cell>
          <cell r="D353" t="str">
            <v>6189|D|Potarzyca|327 f|Ł|III|8327/1|8,3|KZ1J/00027304/3</v>
          </cell>
          <cell r="E353">
            <v>6189</v>
          </cell>
          <cell r="F353">
            <v>1</v>
          </cell>
          <cell r="G353" t="str">
            <v>Grupa Bioenergia Sp. z o.o.</v>
          </cell>
          <cell r="H353" t="str">
            <v>ul. Frezerów 3</v>
          </cell>
          <cell r="I353" t="str">
            <v>20-209 Lublin</v>
          </cell>
          <cell r="J353" t="str">
            <v>Lublin</v>
          </cell>
          <cell r="K353" t="str">
            <v>10</v>
          </cell>
          <cell r="L353" t="str">
            <v>Potarzyca</v>
          </cell>
          <cell r="M353" t="str">
            <v>327 f</v>
          </cell>
          <cell r="N353" t="str">
            <v/>
          </cell>
          <cell r="O353">
            <v>2.31</v>
          </cell>
          <cell r="P353" t="str">
            <v>Ł</v>
          </cell>
          <cell r="Q353" t="str">
            <v>III</v>
          </cell>
          <cell r="R353" t="str">
            <v>D</v>
          </cell>
          <cell r="S353" t="str">
            <v>kosić 1 - 2 razy w roku</v>
          </cell>
          <cell r="T353" t="str">
            <v>30-06-025</v>
          </cell>
          <cell r="U353" t="str">
            <v>Jarocin</v>
          </cell>
          <cell r="V353" t="str">
            <v>30-06-025-0010</v>
          </cell>
          <cell r="W353" t="str">
            <v>Potarzyca</v>
          </cell>
          <cell r="X353" t="str">
            <v>8327/1</v>
          </cell>
          <cell r="Y353" t="str">
            <v>KZ1J/00027304/3</v>
          </cell>
          <cell r="Z353">
            <v>1</v>
          </cell>
          <cell r="AA353">
            <v>8.3000000000000007</v>
          </cell>
          <cell r="AB353">
            <v>19.170000000000002</v>
          </cell>
          <cell r="AC353">
            <v>1</v>
          </cell>
          <cell r="AD353">
            <v>1.25</v>
          </cell>
          <cell r="AE353">
            <v>2.8875000000000002</v>
          </cell>
          <cell r="AG353" t="str">
            <v/>
          </cell>
          <cell r="AH353" t="str">
            <v/>
          </cell>
          <cell r="AI353" t="str">
            <v>ZS.2217.1.205.2019</v>
          </cell>
          <cell r="AJ353" t="str">
            <v>02-08-2019</v>
          </cell>
          <cell r="AK353" t="str">
            <v>26-08-2019</v>
          </cell>
          <cell r="AL353" t="str">
            <v>gospodarki rolnej</v>
          </cell>
        </row>
        <row r="354">
          <cell r="C354" t="str">
            <v>6189.2</v>
          </cell>
          <cell r="D354" t="str">
            <v>6189|D|Potarzyca|329 c|Ł|III|8329/3|8,3|KZ1J/00027304/3</v>
          </cell>
          <cell r="E354">
            <v>6189</v>
          </cell>
          <cell r="F354">
            <v>2</v>
          </cell>
          <cell r="G354" t="str">
            <v>Grupa Bioenergia Sp. z o.o.</v>
          </cell>
          <cell r="H354" t="str">
            <v>ul. Frezerów 3</v>
          </cell>
          <cell r="I354" t="str">
            <v>20-209 Lublin</v>
          </cell>
          <cell r="J354" t="str">
            <v>Lublin</v>
          </cell>
          <cell r="K354" t="str">
            <v>10</v>
          </cell>
          <cell r="L354" t="str">
            <v>Potarzyca</v>
          </cell>
          <cell r="M354" t="str">
            <v>329 c</v>
          </cell>
          <cell r="N354" t="str">
            <v/>
          </cell>
          <cell r="O354">
            <v>2.33</v>
          </cell>
          <cell r="P354" t="str">
            <v>Ł</v>
          </cell>
          <cell r="Q354" t="str">
            <v>III</v>
          </cell>
          <cell r="R354" t="str">
            <v>D</v>
          </cell>
          <cell r="S354" t="str">
            <v>kosić 1 - 2 razy w roku</v>
          </cell>
          <cell r="T354" t="str">
            <v>30-06-025</v>
          </cell>
          <cell r="U354" t="str">
            <v>Jarocin</v>
          </cell>
          <cell r="V354" t="str">
            <v>30-06-025-0010</v>
          </cell>
          <cell r="W354" t="str">
            <v>Potarzyca</v>
          </cell>
          <cell r="X354" t="str">
            <v>8329/3</v>
          </cell>
          <cell r="Y354" t="str">
            <v>KZ1J/00027304/3</v>
          </cell>
          <cell r="Z354">
            <v>1</v>
          </cell>
          <cell r="AA354">
            <v>8.3000000000000007</v>
          </cell>
          <cell r="AB354">
            <v>19.34</v>
          </cell>
          <cell r="AC354">
            <v>1</v>
          </cell>
          <cell r="AD354">
            <v>1.25</v>
          </cell>
          <cell r="AE354">
            <v>2.9125000000000001</v>
          </cell>
          <cell r="AG354" t="str">
            <v/>
          </cell>
          <cell r="AH354" t="str">
            <v/>
          </cell>
          <cell r="AI354" t="str">
            <v>ZS.2217.1.205.2019</v>
          </cell>
          <cell r="AJ354" t="str">
            <v>02-08-2019</v>
          </cell>
          <cell r="AK354" t="str">
            <v>26-08-2019</v>
          </cell>
          <cell r="AL354" t="str">
            <v>gospodarki rolnej</v>
          </cell>
        </row>
        <row r="355">
          <cell r="C355" t="str">
            <v>6190.1</v>
          </cell>
          <cell r="D355" t="str">
            <v>6190|D|Góra|236 t|R|IVA|8236/7|7,1|KZ1J/00026540/2</v>
          </cell>
          <cell r="E355">
            <v>6190</v>
          </cell>
          <cell r="F355">
            <v>1</v>
          </cell>
          <cell r="G355" t="str">
            <v>Guździoł Stefan</v>
          </cell>
          <cell r="H355" t="str">
            <v>Roszków 77</v>
          </cell>
          <cell r="I355" t="str">
            <v>63-200 Jarocin</v>
          </cell>
          <cell r="J355" t="str">
            <v>Jarocin</v>
          </cell>
          <cell r="K355" t="str">
            <v>09</v>
          </cell>
          <cell r="L355" t="str">
            <v>Góra</v>
          </cell>
          <cell r="M355" t="str">
            <v>236 t</v>
          </cell>
          <cell r="N355" t="str">
            <v/>
          </cell>
          <cell r="O355">
            <v>1.7994000000000001</v>
          </cell>
          <cell r="P355" t="str">
            <v>R</v>
          </cell>
          <cell r="Q355" t="str">
            <v>IVA</v>
          </cell>
          <cell r="R355" t="str">
            <v>D</v>
          </cell>
          <cell r="T355" t="str">
            <v>30-06-025</v>
          </cell>
          <cell r="U355" t="str">
            <v>Jarocin</v>
          </cell>
          <cell r="V355" t="str">
            <v>30-06-025-0013</v>
          </cell>
          <cell r="W355" t="str">
            <v>Roszków</v>
          </cell>
          <cell r="X355" t="str">
            <v>8236/7</v>
          </cell>
          <cell r="Y355" t="str">
            <v>KZ1J/00026540/2</v>
          </cell>
          <cell r="Z355">
            <v>2</v>
          </cell>
          <cell r="AA355">
            <v>7.1</v>
          </cell>
          <cell r="AB355">
            <v>12.78</v>
          </cell>
          <cell r="AC355">
            <v>1</v>
          </cell>
          <cell r="AD355">
            <v>1.1000000000000001</v>
          </cell>
          <cell r="AE355">
            <v>1.9793000000000001</v>
          </cell>
          <cell r="AG355" t="str">
            <v/>
          </cell>
          <cell r="AH355" t="str">
            <v/>
          </cell>
          <cell r="AI355" t="str">
            <v>ZS.2217.1.205.2019</v>
          </cell>
          <cell r="AJ355" t="str">
            <v>02-08-2019</v>
          </cell>
          <cell r="AK355" t="str">
            <v>26-08-2019</v>
          </cell>
          <cell r="AL355" t="str">
            <v>gospodarki rolnej</v>
          </cell>
        </row>
        <row r="356">
          <cell r="C356" t="str">
            <v>6190.2</v>
          </cell>
          <cell r="D356" t="str">
            <v>6190|D|Góra|282 g|R|IVB|8282/2|9,1|KZ1J/00027606/0</v>
          </cell>
          <cell r="E356">
            <v>6190</v>
          </cell>
          <cell r="F356">
            <v>2</v>
          </cell>
          <cell r="G356" t="str">
            <v>Guździoł Stefan</v>
          </cell>
          <cell r="H356" t="str">
            <v>Roszków 77</v>
          </cell>
          <cell r="I356" t="str">
            <v>63-200 Jarocin</v>
          </cell>
          <cell r="J356" t="str">
            <v>Jarocin</v>
          </cell>
          <cell r="K356" t="str">
            <v>09</v>
          </cell>
          <cell r="L356" t="str">
            <v>Góra</v>
          </cell>
          <cell r="M356" t="str">
            <v>282 g</v>
          </cell>
          <cell r="N356" t="str">
            <v/>
          </cell>
          <cell r="O356">
            <v>2.0699999999999998</v>
          </cell>
          <cell r="P356" t="str">
            <v>R</v>
          </cell>
          <cell r="Q356" t="str">
            <v>IVB</v>
          </cell>
          <cell r="R356" t="str">
            <v>D</v>
          </cell>
          <cell r="T356" t="str">
            <v>30-06-015</v>
          </cell>
          <cell r="U356" t="str">
            <v>Jaraczewo</v>
          </cell>
          <cell r="V356" t="str">
            <v>30-06-015-0005</v>
          </cell>
          <cell r="W356" t="str">
            <v>Góra</v>
          </cell>
          <cell r="X356" t="str">
            <v>8282/2</v>
          </cell>
          <cell r="Y356" t="str">
            <v>KZ1J/00027606/0</v>
          </cell>
          <cell r="Z356">
            <v>2</v>
          </cell>
          <cell r="AA356">
            <v>9.1</v>
          </cell>
          <cell r="AB356">
            <v>18.84</v>
          </cell>
          <cell r="AC356">
            <v>1</v>
          </cell>
          <cell r="AD356">
            <v>0.8</v>
          </cell>
          <cell r="AE356">
            <v>1.6559999999999999</v>
          </cell>
          <cell r="AG356" t="str">
            <v/>
          </cell>
          <cell r="AH356" t="str">
            <v/>
          </cell>
          <cell r="AI356" t="str">
            <v>ZS.2217.1.205.2019</v>
          </cell>
          <cell r="AJ356" t="str">
            <v>02-08-2019</v>
          </cell>
          <cell r="AK356" t="str">
            <v>26-08-2019</v>
          </cell>
          <cell r="AL356" t="str">
            <v>gospodarki rolnej</v>
          </cell>
        </row>
        <row r="357">
          <cell r="C357" t="str">
            <v>6190.3</v>
          </cell>
          <cell r="D357" t="str">
            <v>6190|D|Góra|282 h|R|V|8282/2|8,1|KZ1J/00027606/0</v>
          </cell>
          <cell r="E357">
            <v>6190</v>
          </cell>
          <cell r="F357">
            <v>3</v>
          </cell>
          <cell r="G357" t="str">
            <v>Guździoł Stefan</v>
          </cell>
          <cell r="H357" t="str">
            <v>Roszków 77</v>
          </cell>
          <cell r="I357" t="str">
            <v>63-200 Jarocin</v>
          </cell>
          <cell r="J357" t="str">
            <v>Jarocin</v>
          </cell>
          <cell r="K357" t="str">
            <v>09</v>
          </cell>
          <cell r="L357" t="str">
            <v>Góra</v>
          </cell>
          <cell r="M357" t="str">
            <v>282 h</v>
          </cell>
          <cell r="N357" t="str">
            <v/>
          </cell>
          <cell r="O357">
            <v>1.21</v>
          </cell>
          <cell r="P357" t="str">
            <v>R</v>
          </cell>
          <cell r="Q357" t="str">
            <v>V</v>
          </cell>
          <cell r="R357" t="str">
            <v>D</v>
          </cell>
          <cell r="T357" t="str">
            <v>30-06-015</v>
          </cell>
          <cell r="U357" t="str">
            <v>Jaraczewo</v>
          </cell>
          <cell r="V357" t="str">
            <v>30-06-015-0005</v>
          </cell>
          <cell r="W357" t="str">
            <v>Góra</v>
          </cell>
          <cell r="X357" t="str">
            <v>8282/2</v>
          </cell>
          <cell r="Y357" t="str">
            <v>KZ1J/00027606/0</v>
          </cell>
          <cell r="Z357">
            <v>2</v>
          </cell>
          <cell r="AA357">
            <v>8.1</v>
          </cell>
          <cell r="AB357">
            <v>9.8000000000000007</v>
          </cell>
          <cell r="AC357">
            <v>1</v>
          </cell>
          <cell r="AD357">
            <v>0.35</v>
          </cell>
          <cell r="AE357">
            <v>0.42349999999999999</v>
          </cell>
          <cell r="AG357" t="str">
            <v/>
          </cell>
          <cell r="AH357" t="str">
            <v/>
          </cell>
          <cell r="AI357" t="str">
            <v>ZS.2217.1.205.2019</v>
          </cell>
          <cell r="AJ357" t="str">
            <v>02-08-2019</v>
          </cell>
          <cell r="AK357" t="str">
            <v>26-08-2019</v>
          </cell>
          <cell r="AL357" t="str">
            <v>gospodarki rolnej</v>
          </cell>
        </row>
        <row r="358">
          <cell r="C358" t="str">
            <v>3581.22</v>
          </cell>
          <cell r="D358" t="str">
            <v>3581|D|Tarce|53 o|R|V|8053/1|11,5|KZ1J/00026792/3</v>
          </cell>
          <cell r="E358">
            <v>3581</v>
          </cell>
          <cell r="F358">
            <v>22</v>
          </cell>
          <cell r="G358" t="str">
            <v>Herka Andrzej</v>
          </cell>
          <cell r="H358" t="str">
            <v>Lubinia Mała 87</v>
          </cell>
          <cell r="I358" t="str">
            <v>63-210 Żerków</v>
          </cell>
          <cell r="J358" t="str">
            <v>Żerków</v>
          </cell>
          <cell r="K358" t="str">
            <v>13</v>
          </cell>
          <cell r="L358" t="str">
            <v>Tarce</v>
          </cell>
          <cell r="M358" t="str">
            <v>53 o</v>
          </cell>
          <cell r="N358" t="str">
            <v/>
          </cell>
          <cell r="O358">
            <v>1.2</v>
          </cell>
          <cell r="P358" t="str">
            <v>R</v>
          </cell>
          <cell r="Q358" t="str">
            <v>V</v>
          </cell>
          <cell r="R358" t="str">
            <v>D</v>
          </cell>
          <cell r="T358" t="str">
            <v>30-06-025</v>
          </cell>
          <cell r="U358" t="str">
            <v>Jarocin</v>
          </cell>
          <cell r="V358" t="str">
            <v>30-06-025-0016</v>
          </cell>
          <cell r="W358" t="str">
            <v>Tarce</v>
          </cell>
          <cell r="X358" t="str">
            <v>8053/1</v>
          </cell>
          <cell r="Y358" t="str">
            <v>KZ1J/00026792/3</v>
          </cell>
          <cell r="Z358">
            <v>6</v>
          </cell>
          <cell r="AA358">
            <v>11.5</v>
          </cell>
          <cell r="AB358">
            <v>13.8</v>
          </cell>
          <cell r="AC358">
            <v>1</v>
          </cell>
          <cell r="AD358">
            <v>0.35</v>
          </cell>
          <cell r="AE358">
            <v>0.42</v>
          </cell>
          <cell r="AG358" t="str">
            <v/>
          </cell>
          <cell r="AH358" t="str">
            <v/>
          </cell>
          <cell r="AI358" t="str">
            <v>ZS.2217.1.205.2019</v>
          </cell>
          <cell r="AJ358" t="str">
            <v>02-08-2019</v>
          </cell>
          <cell r="AK358" t="str">
            <v>26-08-2019</v>
          </cell>
          <cell r="AL358" t="str">
            <v>gospodarki rolnej</v>
          </cell>
        </row>
        <row r="359">
          <cell r="C359" t="str">
            <v>6191.1</v>
          </cell>
          <cell r="D359" t="str">
            <v>6191|D|Czeszewo|173 k|R|IVB|7173/2|31|KZ1J/00029735/7</v>
          </cell>
          <cell r="E359">
            <v>6191</v>
          </cell>
          <cell r="F359">
            <v>1</v>
          </cell>
          <cell r="G359" t="str">
            <v>Idziaszek Dominik</v>
          </cell>
          <cell r="H359" t="str">
            <v>Szczonów 20</v>
          </cell>
          <cell r="I359" t="str">
            <v>63-210 Żerków</v>
          </cell>
          <cell r="J359" t="str">
            <v>Żerków</v>
          </cell>
          <cell r="K359" t="str">
            <v>02</v>
          </cell>
          <cell r="L359" t="str">
            <v>Czeszewo</v>
          </cell>
          <cell r="M359" t="str">
            <v>173 k</v>
          </cell>
          <cell r="N359" t="str">
            <v/>
          </cell>
          <cell r="O359">
            <v>0.32</v>
          </cell>
          <cell r="P359" t="str">
            <v>R</v>
          </cell>
          <cell r="Q359" t="str">
            <v>IVB</v>
          </cell>
          <cell r="R359" t="str">
            <v>D</v>
          </cell>
          <cell r="T359" t="str">
            <v>30-06-045</v>
          </cell>
          <cell r="U359" t="str">
            <v>Żerków</v>
          </cell>
          <cell r="V359" t="str">
            <v>30-06-045-0017</v>
          </cell>
          <cell r="W359" t="str">
            <v>Śmiełów</v>
          </cell>
          <cell r="X359" t="str">
            <v>7173/2</v>
          </cell>
          <cell r="Y359" t="str">
            <v>KZ1J/00029735/7</v>
          </cell>
          <cell r="Z359">
            <v>1</v>
          </cell>
          <cell r="AA359">
            <v>31</v>
          </cell>
          <cell r="AB359">
            <v>9.92</v>
          </cell>
          <cell r="AC359">
            <v>1</v>
          </cell>
          <cell r="AD359">
            <v>0.8</v>
          </cell>
          <cell r="AE359">
            <v>0.25600000000000001</v>
          </cell>
          <cell r="AG359" t="str">
            <v/>
          </cell>
          <cell r="AH359" t="str">
            <v/>
          </cell>
          <cell r="AI359" t="str">
            <v>ZS.2217.1.205.2019</v>
          </cell>
          <cell r="AJ359" t="str">
            <v>02-08-2019</v>
          </cell>
          <cell r="AK359" t="str">
            <v>26-08-2019</v>
          </cell>
          <cell r="AL359" t="str">
            <v>gospodarki rolnej</v>
          </cell>
        </row>
        <row r="360">
          <cell r="C360" t="str">
            <v>6191.2</v>
          </cell>
          <cell r="D360" t="str">
            <v>6191|D|Czeszewo|173 l|R|IVA|7173/2|31|KZ1J/00029735/7</v>
          </cell>
          <cell r="E360">
            <v>6191</v>
          </cell>
          <cell r="F360">
            <v>2</v>
          </cell>
          <cell r="G360" t="str">
            <v>Idziaszek Dominik</v>
          </cell>
          <cell r="H360" t="str">
            <v>Szczonów 20</v>
          </cell>
          <cell r="I360" t="str">
            <v>63-210 Żerków</v>
          </cell>
          <cell r="J360" t="str">
            <v>Żerków</v>
          </cell>
          <cell r="K360" t="str">
            <v>02</v>
          </cell>
          <cell r="L360" t="str">
            <v>Czeszewo</v>
          </cell>
          <cell r="M360" t="str">
            <v>173 l</v>
          </cell>
          <cell r="N360" t="str">
            <v/>
          </cell>
          <cell r="O360">
            <v>2.66</v>
          </cell>
          <cell r="P360" t="str">
            <v>R</v>
          </cell>
          <cell r="Q360" t="str">
            <v>IVA</v>
          </cell>
          <cell r="R360" t="str">
            <v>D</v>
          </cell>
          <cell r="T360" t="str">
            <v>30-06-045</v>
          </cell>
          <cell r="U360" t="str">
            <v>Żerków</v>
          </cell>
          <cell r="V360" t="str">
            <v>30-06-045-0017</v>
          </cell>
          <cell r="W360" t="str">
            <v>Śmiełów</v>
          </cell>
          <cell r="X360" t="str">
            <v>7173/2</v>
          </cell>
          <cell r="Y360" t="str">
            <v>KZ1J/00029735/7</v>
          </cell>
          <cell r="Z360">
            <v>1</v>
          </cell>
          <cell r="AA360">
            <v>31</v>
          </cell>
          <cell r="AB360">
            <v>82.46</v>
          </cell>
          <cell r="AC360">
            <v>1</v>
          </cell>
          <cell r="AD360">
            <v>1.1000000000000001</v>
          </cell>
          <cell r="AE360">
            <v>2.9260000000000002</v>
          </cell>
          <cell r="AG360" t="str">
            <v/>
          </cell>
          <cell r="AH360" t="str">
            <v/>
          </cell>
          <cell r="AI360" t="str">
            <v>ZS.2217.1.205.2019</v>
          </cell>
          <cell r="AJ360" t="str">
            <v>02-08-2019</v>
          </cell>
          <cell r="AK360" t="str">
            <v>26-08-2019</v>
          </cell>
          <cell r="AL360" t="str">
            <v>gospodarki rolnej</v>
          </cell>
        </row>
        <row r="361">
          <cell r="C361" t="str">
            <v>6191.3</v>
          </cell>
          <cell r="D361" t="str">
            <v>6191|D|Czeszewo|173 m|R|IVB|7173/2|31|KZ1J/00029735/7</v>
          </cell>
          <cell r="E361">
            <v>6191</v>
          </cell>
          <cell r="F361">
            <v>3</v>
          </cell>
          <cell r="G361" t="str">
            <v>Idziaszek Dominik</v>
          </cell>
          <cell r="H361" t="str">
            <v>Szczonów 20</v>
          </cell>
          <cell r="I361" t="str">
            <v>63-210 Żerków</v>
          </cell>
          <cell r="J361" t="str">
            <v>Żerków</v>
          </cell>
          <cell r="K361" t="str">
            <v>02</v>
          </cell>
          <cell r="L361" t="str">
            <v>Czeszewo</v>
          </cell>
          <cell r="M361" t="str">
            <v>173 m</v>
          </cell>
          <cell r="N361" t="str">
            <v/>
          </cell>
          <cell r="O361">
            <v>0.4</v>
          </cell>
          <cell r="P361" t="str">
            <v>R</v>
          </cell>
          <cell r="Q361" t="str">
            <v>IVB</v>
          </cell>
          <cell r="R361" t="str">
            <v>D</v>
          </cell>
          <cell r="T361" t="str">
            <v>30-06-045</v>
          </cell>
          <cell r="U361" t="str">
            <v>Żerków</v>
          </cell>
          <cell r="V361" t="str">
            <v>30-06-045-0017</v>
          </cell>
          <cell r="W361" t="str">
            <v>Śmiełów</v>
          </cell>
          <cell r="X361" t="str">
            <v>7173/2</v>
          </cell>
          <cell r="Y361" t="str">
            <v>KZ1J/00029735/7</v>
          </cell>
          <cell r="Z361">
            <v>1</v>
          </cell>
          <cell r="AA361">
            <v>31</v>
          </cell>
          <cell r="AB361">
            <v>12.4</v>
          </cell>
          <cell r="AC361">
            <v>1</v>
          </cell>
          <cell r="AD361">
            <v>0.8</v>
          </cell>
          <cell r="AE361">
            <v>0.32</v>
          </cell>
          <cell r="AG361" t="str">
            <v/>
          </cell>
          <cell r="AH361" t="str">
            <v/>
          </cell>
          <cell r="AI361" t="str">
            <v>ZS.2217.1.205.2019</v>
          </cell>
          <cell r="AJ361" t="str">
            <v>02-08-2019</v>
          </cell>
          <cell r="AK361" t="str">
            <v>26-08-2019</v>
          </cell>
          <cell r="AL361" t="str">
            <v>gospodarki rolnej</v>
          </cell>
        </row>
        <row r="362">
          <cell r="C362" t="str">
            <v>6191.4</v>
          </cell>
          <cell r="D362" t="str">
            <v>6191|D|Czeszewo|173 k|R|V|7173/2|31|KZ1J/00029735/7</v>
          </cell>
          <cell r="E362">
            <v>6191</v>
          </cell>
          <cell r="F362">
            <v>4</v>
          </cell>
          <cell r="G362" t="str">
            <v>Idziaszek Dominik</v>
          </cell>
          <cell r="H362" t="str">
            <v>Szczonów 20</v>
          </cell>
          <cell r="I362" t="str">
            <v>63-210 Żerków</v>
          </cell>
          <cell r="J362" t="str">
            <v>Żerków</v>
          </cell>
          <cell r="K362" t="str">
            <v>02</v>
          </cell>
          <cell r="L362" t="str">
            <v>Czeszewo</v>
          </cell>
          <cell r="M362" t="str">
            <v>173 k</v>
          </cell>
          <cell r="N362" t="str">
            <v/>
          </cell>
          <cell r="O362">
            <v>1.26</v>
          </cell>
          <cell r="P362" t="str">
            <v>R</v>
          </cell>
          <cell r="Q362" t="str">
            <v>V</v>
          </cell>
          <cell r="R362" t="str">
            <v>D</v>
          </cell>
          <cell r="T362" t="str">
            <v>30-06-045</v>
          </cell>
          <cell r="U362" t="str">
            <v>Żerków</v>
          </cell>
          <cell r="V362" t="str">
            <v>30-06-045-0017</v>
          </cell>
          <cell r="W362" t="str">
            <v>Śmiełów</v>
          </cell>
          <cell r="X362" t="str">
            <v>7173/2</v>
          </cell>
          <cell r="Y362" t="str">
            <v>KZ1J/00029735/7</v>
          </cell>
          <cell r="Z362">
            <v>1</v>
          </cell>
          <cell r="AA362">
            <v>31</v>
          </cell>
          <cell r="AB362">
            <v>39.06</v>
          </cell>
          <cell r="AC362">
            <v>1</v>
          </cell>
          <cell r="AD362">
            <v>0.35</v>
          </cell>
          <cell r="AE362">
            <v>0.441</v>
          </cell>
          <cell r="AG362" t="str">
            <v/>
          </cell>
          <cell r="AH362" t="str">
            <v/>
          </cell>
          <cell r="AI362" t="str">
            <v>ZS.2217.1.205.2019</v>
          </cell>
          <cell r="AJ362" t="str">
            <v>02-08-2019</v>
          </cell>
          <cell r="AK362" t="str">
            <v>26-08-2019</v>
          </cell>
          <cell r="AL362" t="str">
            <v>gospodarki rolnej</v>
          </cell>
        </row>
        <row r="363">
          <cell r="C363" t="str">
            <v>6191.5</v>
          </cell>
          <cell r="D363" t="str">
            <v>6191|D|Czeszewo|174 n|R|IVA|7174/2|31|KZ1J/00029735/7</v>
          </cell>
          <cell r="E363">
            <v>6191</v>
          </cell>
          <cell r="F363">
            <v>5</v>
          </cell>
          <cell r="G363" t="str">
            <v>Idziaszek Dominik</v>
          </cell>
          <cell r="H363" t="str">
            <v>Szczonów 20</v>
          </cell>
          <cell r="I363" t="str">
            <v>63-210 Żerków</v>
          </cell>
          <cell r="J363" t="str">
            <v>Żerków</v>
          </cell>
          <cell r="K363" t="str">
            <v>02</v>
          </cell>
          <cell r="L363" t="str">
            <v>Czeszewo</v>
          </cell>
          <cell r="M363" t="str">
            <v>174 n</v>
          </cell>
          <cell r="N363" t="str">
            <v/>
          </cell>
          <cell r="O363">
            <v>0.20100000000000001</v>
          </cell>
          <cell r="P363" t="str">
            <v>R</v>
          </cell>
          <cell r="Q363" t="str">
            <v>IVA</v>
          </cell>
          <cell r="R363" t="str">
            <v>D</v>
          </cell>
          <cell r="T363" t="str">
            <v>30-06-045</v>
          </cell>
          <cell r="U363" t="str">
            <v>Żerków</v>
          </cell>
          <cell r="V363" t="str">
            <v>30-06-045-0017</v>
          </cell>
          <cell r="W363" t="str">
            <v>Śmiełów</v>
          </cell>
          <cell r="X363" t="str">
            <v>7174/2</v>
          </cell>
          <cell r="Y363" t="str">
            <v>KZ1J/00029735/7</v>
          </cell>
          <cell r="Z363">
            <v>1</v>
          </cell>
          <cell r="AA363">
            <v>31</v>
          </cell>
          <cell r="AB363">
            <v>6.23</v>
          </cell>
          <cell r="AC363">
            <v>1</v>
          </cell>
          <cell r="AD363">
            <v>1.1000000000000001</v>
          </cell>
          <cell r="AE363">
            <v>0.22109999999999999</v>
          </cell>
          <cell r="AG363" t="str">
            <v/>
          </cell>
          <cell r="AH363" t="str">
            <v/>
          </cell>
          <cell r="AI363" t="str">
            <v>ZS.2217.1.205.2019</v>
          </cell>
          <cell r="AJ363" t="str">
            <v>02-08-2019</v>
          </cell>
          <cell r="AK363" t="str">
            <v>26-08-2019</v>
          </cell>
          <cell r="AL363" t="str">
            <v>gospodarki rolnej</v>
          </cell>
        </row>
        <row r="364">
          <cell r="C364" t="str">
            <v>6191.6</v>
          </cell>
          <cell r="D364" t="str">
            <v>6191|D|Czeszewo|174 r|R|V|7174/2|31|KZ1J/00029735/7</v>
          </cell>
          <cell r="E364">
            <v>6191</v>
          </cell>
          <cell r="F364">
            <v>6</v>
          </cell>
          <cell r="G364" t="str">
            <v>Idziaszek Dominik</v>
          </cell>
          <cell r="H364" t="str">
            <v>Szczonów 20</v>
          </cell>
          <cell r="I364" t="str">
            <v>63-210 Żerków</v>
          </cell>
          <cell r="J364" t="str">
            <v>Żerków</v>
          </cell>
          <cell r="K364" t="str">
            <v>02</v>
          </cell>
          <cell r="L364" t="str">
            <v>Czeszewo</v>
          </cell>
          <cell r="M364" t="str">
            <v>174 r</v>
          </cell>
          <cell r="N364" t="str">
            <v/>
          </cell>
          <cell r="O364">
            <v>1.3</v>
          </cell>
          <cell r="P364" t="str">
            <v>R</v>
          </cell>
          <cell r="Q364" t="str">
            <v>V</v>
          </cell>
          <cell r="R364" t="str">
            <v>D</v>
          </cell>
          <cell r="T364" t="str">
            <v>30-06-045</v>
          </cell>
          <cell r="U364" t="str">
            <v>Żerków</v>
          </cell>
          <cell r="V364" t="str">
            <v>30-06-045-0017</v>
          </cell>
          <cell r="W364" t="str">
            <v>Śmiełów</v>
          </cell>
          <cell r="X364" t="str">
            <v>7174/2</v>
          </cell>
          <cell r="Y364" t="str">
            <v>KZ1J/00029735/7</v>
          </cell>
          <cell r="Z364">
            <v>1</v>
          </cell>
          <cell r="AA364">
            <v>31</v>
          </cell>
          <cell r="AB364">
            <v>40.299999999999997</v>
          </cell>
          <cell r="AC364">
            <v>1</v>
          </cell>
          <cell r="AD364">
            <v>0.35</v>
          </cell>
          <cell r="AE364">
            <v>0.45500000000000002</v>
          </cell>
          <cell r="AG364" t="str">
            <v/>
          </cell>
          <cell r="AH364" t="str">
            <v/>
          </cell>
          <cell r="AI364" t="str">
            <v>ZS.2217.1.205.2019</v>
          </cell>
          <cell r="AJ364" t="str">
            <v>02-08-2019</v>
          </cell>
          <cell r="AK364" t="str">
            <v>26-08-2019</v>
          </cell>
          <cell r="AL364" t="str">
            <v>gospodarki rolnej</v>
          </cell>
        </row>
        <row r="365">
          <cell r="C365" t="str">
            <v>6191.7</v>
          </cell>
          <cell r="D365" t="str">
            <v>6191|D|Czeszewo|196 b|Ł|III|7196|12|KZ1J/00029705/8</v>
          </cell>
          <cell r="E365">
            <v>6191</v>
          </cell>
          <cell r="F365">
            <v>7</v>
          </cell>
          <cell r="G365" t="str">
            <v>Idziaszek Dominik</v>
          </cell>
          <cell r="H365" t="str">
            <v>Szczonów 20</v>
          </cell>
          <cell r="I365" t="str">
            <v>63-210 Żerków</v>
          </cell>
          <cell r="J365" t="str">
            <v>Żerków</v>
          </cell>
          <cell r="K365" t="str">
            <v>02</v>
          </cell>
          <cell r="L365" t="str">
            <v>Czeszewo</v>
          </cell>
          <cell r="M365" t="str">
            <v>196 b</v>
          </cell>
          <cell r="N365" t="str">
            <v/>
          </cell>
          <cell r="O365">
            <v>5.79</v>
          </cell>
          <cell r="P365" t="str">
            <v>Ł</v>
          </cell>
          <cell r="Q365" t="str">
            <v>III</v>
          </cell>
          <cell r="R365" t="str">
            <v>D</v>
          </cell>
          <cell r="S365" t="str">
            <v>Jednokrotne koszenie po 15 czerwca lub dwa pokosy z pozostawianiem fragmentów nieskoszonych. Usuwanie biomasy nie później niż 2 tygodnie po pokosie. Nie stosowanie podsiewania traw. Wszystkie działania ochronne wykonywać w ścisłej konsultacji z Nadleśnictwem.</v>
          </cell>
          <cell r="T365" t="str">
            <v>30-06-045</v>
          </cell>
          <cell r="U365" t="str">
            <v>Żerków</v>
          </cell>
          <cell r="V365" t="str">
            <v>30-06-045-0007</v>
          </cell>
          <cell r="W365" t="str">
            <v>Lgów</v>
          </cell>
          <cell r="X365" t="str">
            <v>7196</v>
          </cell>
          <cell r="Y365" t="str">
            <v>KZ1J/00029705/8</v>
          </cell>
          <cell r="Z365">
            <v>1</v>
          </cell>
          <cell r="AA365">
            <v>12</v>
          </cell>
          <cell r="AB365">
            <v>69.48</v>
          </cell>
          <cell r="AC365">
            <v>1</v>
          </cell>
          <cell r="AD365">
            <v>1.25</v>
          </cell>
          <cell r="AE365">
            <v>7.2374999999999998</v>
          </cell>
          <cell r="AG365" t="str">
            <v/>
          </cell>
          <cell r="AH365" t="str">
            <v/>
          </cell>
          <cell r="AI365" t="str">
            <v>ZS.2217.1.205.2019</v>
          </cell>
          <cell r="AJ365" t="str">
            <v>02-08-2019</v>
          </cell>
          <cell r="AK365" t="str">
            <v>26-08-2019</v>
          </cell>
          <cell r="AL365" t="str">
            <v>gospodarki rolnej</v>
          </cell>
        </row>
        <row r="366">
          <cell r="C366" t="str">
            <v>6192.1</v>
          </cell>
          <cell r="D366" t="str">
            <v>6192|D|Potarzyca|318 d|R|V|8318|10,1|KZ1R/00034498/8</v>
          </cell>
          <cell r="E366">
            <v>6192</v>
          </cell>
          <cell r="F366">
            <v>1</v>
          </cell>
          <cell r="G366" t="str">
            <v>Jańczak Sebastian</v>
          </cell>
          <cell r="H366" t="str">
            <v xml:space="preserve"> Golina ul. Dworcowa 14</v>
          </cell>
          <cell r="I366" t="str">
            <v>63-200 Jarocin</v>
          </cell>
          <cell r="J366" t="str">
            <v>Jarocin</v>
          </cell>
          <cell r="K366" t="str">
            <v>10</v>
          </cell>
          <cell r="L366" t="str">
            <v>Potarzyca</v>
          </cell>
          <cell r="M366" t="str">
            <v>318 d</v>
          </cell>
          <cell r="N366" t="str">
            <v/>
          </cell>
          <cell r="O366">
            <v>1.33</v>
          </cell>
          <cell r="P366" t="str">
            <v>R</v>
          </cell>
          <cell r="Q366" t="str">
            <v>V</v>
          </cell>
          <cell r="R366" t="str">
            <v>D</v>
          </cell>
          <cell r="T366" t="str">
            <v>30-12-035</v>
          </cell>
          <cell r="U366" t="str">
            <v>Koźmin</v>
          </cell>
          <cell r="V366" t="str">
            <v>30-12-035-0016</v>
          </cell>
          <cell r="W366" t="str">
            <v>Obra Stara</v>
          </cell>
          <cell r="X366" t="str">
            <v>8318</v>
          </cell>
          <cell r="Y366" t="str">
            <v>KZ1R/00034498/8</v>
          </cell>
          <cell r="Z366">
            <v>3</v>
          </cell>
          <cell r="AA366">
            <v>10.1</v>
          </cell>
          <cell r="AB366">
            <v>13.43</v>
          </cell>
          <cell r="AC366">
            <v>1</v>
          </cell>
          <cell r="AD366">
            <v>0.35</v>
          </cell>
          <cell r="AE366">
            <v>0.46550000000000002</v>
          </cell>
          <cell r="AG366" t="str">
            <v/>
          </cell>
          <cell r="AH366" t="str">
            <v/>
          </cell>
          <cell r="AI366" t="str">
            <v>ZS.2217.1.205.2019</v>
          </cell>
          <cell r="AJ366" t="str">
            <v>02-08-2019</v>
          </cell>
          <cell r="AK366" t="str">
            <v>26-08-2019</v>
          </cell>
          <cell r="AL366" t="str">
            <v>gospodarki rolnej</v>
          </cell>
        </row>
        <row r="367">
          <cell r="C367" t="str">
            <v>6193.1</v>
          </cell>
          <cell r="D367" t="str">
            <v>6193|D|Rozmarynów|212 n|R|IVA|7212/6|29|KZ1J/00029735/7</v>
          </cell>
          <cell r="E367">
            <v>6193</v>
          </cell>
          <cell r="F367">
            <v>1</v>
          </cell>
          <cell r="G367" t="str">
            <v>Jaskuła Miłosz</v>
          </cell>
          <cell r="H367" t="str">
            <v>Paruchów 26</v>
          </cell>
          <cell r="I367" t="str">
            <v>63-210 Żerków</v>
          </cell>
          <cell r="J367" t="str">
            <v>Żerków</v>
          </cell>
          <cell r="K367" t="str">
            <v>03</v>
          </cell>
          <cell r="L367" t="str">
            <v>Rozmarynów</v>
          </cell>
          <cell r="M367" t="str">
            <v>212 n</v>
          </cell>
          <cell r="N367" t="str">
            <v/>
          </cell>
          <cell r="O367">
            <v>1.89</v>
          </cell>
          <cell r="P367" t="str">
            <v>R</v>
          </cell>
          <cell r="Q367" t="str">
            <v>IVA</v>
          </cell>
          <cell r="R367" t="str">
            <v>D</v>
          </cell>
          <cell r="T367" t="str">
            <v>30-06-045</v>
          </cell>
          <cell r="U367" t="str">
            <v>Żerków</v>
          </cell>
          <cell r="V367" t="str">
            <v>30-06-045-0017</v>
          </cell>
          <cell r="W367" t="str">
            <v>Śmiełów</v>
          </cell>
          <cell r="X367" t="str">
            <v>7212/6</v>
          </cell>
          <cell r="Y367" t="str">
            <v>KZ1J/00029735/7</v>
          </cell>
          <cell r="Z367">
            <v>2</v>
          </cell>
          <cell r="AA367">
            <v>29</v>
          </cell>
          <cell r="AB367">
            <v>54.81</v>
          </cell>
          <cell r="AC367">
            <v>1</v>
          </cell>
          <cell r="AD367">
            <v>1.1000000000000001</v>
          </cell>
          <cell r="AE367">
            <v>2.0790000000000002</v>
          </cell>
          <cell r="AG367" t="str">
            <v/>
          </cell>
          <cell r="AH367" t="str">
            <v/>
          </cell>
          <cell r="AI367" t="str">
            <v>ZS.2217.1.205.2019</v>
          </cell>
          <cell r="AJ367" t="str">
            <v>02-08-2019</v>
          </cell>
          <cell r="AK367" t="str">
            <v>26-08-2019</v>
          </cell>
          <cell r="AL367" t="str">
            <v>gospodarki rolnej</v>
          </cell>
        </row>
        <row r="368">
          <cell r="C368" t="str">
            <v>6193.2</v>
          </cell>
          <cell r="D368" t="str">
            <v>6193|D|Rozmarynów|212 o|R|IVB|7212/6|29|KZ1J/00029735/7</v>
          </cell>
          <cell r="E368">
            <v>6193</v>
          </cell>
          <cell r="F368">
            <v>2</v>
          </cell>
          <cell r="G368" t="str">
            <v>Jaskuła Miłosz</v>
          </cell>
          <cell r="H368" t="str">
            <v>Paruchów 26</v>
          </cell>
          <cell r="I368" t="str">
            <v>63-210 Żerków</v>
          </cell>
          <cell r="J368" t="str">
            <v>Żerków</v>
          </cell>
          <cell r="K368" t="str">
            <v>03</v>
          </cell>
          <cell r="L368" t="str">
            <v>Rozmarynów</v>
          </cell>
          <cell r="M368" t="str">
            <v>212 o</v>
          </cell>
          <cell r="N368" t="str">
            <v/>
          </cell>
          <cell r="O368">
            <v>1.21</v>
          </cell>
          <cell r="P368" t="str">
            <v>R</v>
          </cell>
          <cell r="Q368" t="str">
            <v>IVB</v>
          </cell>
          <cell r="R368" t="str">
            <v>D</v>
          </cell>
          <cell r="T368" t="str">
            <v>30-06-045</v>
          </cell>
          <cell r="U368" t="str">
            <v>Żerków</v>
          </cell>
          <cell r="V368" t="str">
            <v>30-06-045-0017</v>
          </cell>
          <cell r="W368" t="str">
            <v>Śmiełów</v>
          </cell>
          <cell r="X368" t="str">
            <v>7212/6</v>
          </cell>
          <cell r="Y368" t="str">
            <v>KZ1J/00029735/7</v>
          </cell>
          <cell r="Z368">
            <v>2</v>
          </cell>
          <cell r="AA368">
            <v>29</v>
          </cell>
          <cell r="AB368">
            <v>35.090000000000003</v>
          </cell>
          <cell r="AC368">
            <v>1</v>
          </cell>
          <cell r="AD368">
            <v>0.8</v>
          </cell>
          <cell r="AE368">
            <v>0.96799999999999997</v>
          </cell>
          <cell r="AG368" t="str">
            <v/>
          </cell>
          <cell r="AH368" t="str">
            <v/>
          </cell>
          <cell r="AI368" t="str">
            <v>ZS.2217.1.205.2019</v>
          </cell>
          <cell r="AJ368" t="str">
            <v>02-08-2019</v>
          </cell>
          <cell r="AK368" t="str">
            <v>26-08-2019</v>
          </cell>
          <cell r="AL368" t="str">
            <v>gospodarki rolnej</v>
          </cell>
        </row>
        <row r="369">
          <cell r="C369" t="str">
            <v>6194.1</v>
          </cell>
          <cell r="D369" t="str">
            <v>6194|D|Boguszyn|291 j|Ł|IV|9291|25,5|PO1D/00040643/3</v>
          </cell>
          <cell r="E369">
            <v>6194</v>
          </cell>
          <cell r="F369">
            <v>1</v>
          </cell>
          <cell r="G369" t="str">
            <v>Kozłowski Michał</v>
          </cell>
          <cell r="H369" t="str">
            <v>Komorze 40</v>
          </cell>
          <cell r="I369" t="str">
            <v>63-040 Nowe Miasto nad Wartą</v>
          </cell>
          <cell r="J369" t="str">
            <v>Nowe Miasto nad Wartą</v>
          </cell>
          <cell r="K369" t="str">
            <v>16</v>
          </cell>
          <cell r="L369" t="str">
            <v>Boguszyn</v>
          </cell>
          <cell r="M369" t="str">
            <v>291 j</v>
          </cell>
          <cell r="N369" t="str">
            <v/>
          </cell>
          <cell r="O369">
            <v>1.1499999999999999</v>
          </cell>
          <cell r="P369" t="str">
            <v>Ł</v>
          </cell>
          <cell r="Q369" t="str">
            <v>IV</v>
          </cell>
          <cell r="R369" t="str">
            <v>D</v>
          </cell>
          <cell r="T369" t="str">
            <v>30-25-032</v>
          </cell>
          <cell r="U369" t="str">
            <v>N.Miasto</v>
          </cell>
          <cell r="V369" t="str">
            <v>30-25-032-0009</v>
          </cell>
          <cell r="W369" t="str">
            <v>Komorze</v>
          </cell>
          <cell r="X369" t="str">
            <v>9291</v>
          </cell>
          <cell r="Y369" t="str">
            <v>PO1D/00040643/3</v>
          </cell>
          <cell r="Z369">
            <v>2</v>
          </cell>
          <cell r="AA369">
            <v>25.5</v>
          </cell>
          <cell r="AB369">
            <v>29.33</v>
          </cell>
          <cell r="AC369">
            <v>1</v>
          </cell>
          <cell r="AD369">
            <v>0.75</v>
          </cell>
          <cell r="AE369">
            <v>0.86250000000000004</v>
          </cell>
          <cell r="AG369" t="str">
            <v/>
          </cell>
          <cell r="AH369" t="str">
            <v/>
          </cell>
          <cell r="AI369" t="str">
            <v>ZS.2217.1.205.2019</v>
          </cell>
          <cell r="AJ369" t="str">
            <v>02-08-2019</v>
          </cell>
          <cell r="AK369" t="str">
            <v>26-08-2019</v>
          </cell>
          <cell r="AL369" t="str">
            <v>gospodarki rolnej</v>
          </cell>
        </row>
        <row r="370">
          <cell r="C370" t="str">
            <v>3259.2</v>
          </cell>
          <cell r="D370" t="str">
            <v>3259|D|Brzozowiec|109 d|R|V|9109/1|15,1|PO1D/00044700/9</v>
          </cell>
          <cell r="E370">
            <v>3259</v>
          </cell>
          <cell r="F370">
            <v>2</v>
          </cell>
          <cell r="G370" t="str">
            <v>Telega Andrzej</v>
          </cell>
          <cell r="H370" t="str">
            <v>Przymiarki 9</v>
          </cell>
          <cell r="I370" t="str">
            <v>63-023 Sulęcinek</v>
          </cell>
          <cell r="J370" t="str">
            <v>Krzykosy</v>
          </cell>
          <cell r="K370" t="str">
            <v>19</v>
          </cell>
          <cell r="L370" t="str">
            <v>Brzozowiec</v>
          </cell>
          <cell r="M370" t="str">
            <v>109 d</v>
          </cell>
          <cell r="N370" t="str">
            <v/>
          </cell>
          <cell r="O370">
            <v>2.0699999999999998</v>
          </cell>
          <cell r="P370" t="str">
            <v>R</v>
          </cell>
          <cell r="Q370" t="str">
            <v>V</v>
          </cell>
          <cell r="R370" t="str">
            <v>D</v>
          </cell>
          <cell r="T370" t="str">
            <v>30-25-022</v>
          </cell>
          <cell r="U370" t="str">
            <v>Krzykosy</v>
          </cell>
          <cell r="V370" t="str">
            <v>30-25-022-0010</v>
          </cell>
          <cell r="W370" t="str">
            <v>Sulęcinek</v>
          </cell>
          <cell r="X370" t="str">
            <v>9109/1</v>
          </cell>
          <cell r="Y370" t="str">
            <v>PO1D/00044700/9</v>
          </cell>
          <cell r="Z370">
            <v>8</v>
          </cell>
          <cell r="AA370">
            <v>15.1</v>
          </cell>
          <cell r="AB370">
            <v>31.26</v>
          </cell>
          <cell r="AC370">
            <v>2</v>
          </cell>
          <cell r="AD370">
            <v>0.3</v>
          </cell>
          <cell r="AE370">
            <v>0.621</v>
          </cell>
          <cell r="AG370" t="str">
            <v/>
          </cell>
          <cell r="AH370" t="str">
            <v/>
          </cell>
          <cell r="AI370" t="str">
            <v>ZS.2217.1.205.2019</v>
          </cell>
          <cell r="AJ370" t="str">
            <v>02-08-2019</v>
          </cell>
          <cell r="AK370" t="str">
            <v>26-08-2019</v>
          </cell>
          <cell r="AL370" t="str">
            <v>gospodarki rolnej</v>
          </cell>
        </row>
        <row r="371">
          <cell r="C371" t="str">
            <v>3259.3</v>
          </cell>
          <cell r="D371" t="str">
            <v>3259|D|Brzozowiec|109 f|R|VI|9109/1|15,1|PO1D/00044700/9</v>
          </cell>
          <cell r="E371">
            <v>3259</v>
          </cell>
          <cell r="F371">
            <v>3</v>
          </cell>
          <cell r="G371" t="str">
            <v>Telega Andrzej</v>
          </cell>
          <cell r="H371" t="str">
            <v>Przymiarki 9</v>
          </cell>
          <cell r="I371" t="str">
            <v>63-023 Sulęcinek</v>
          </cell>
          <cell r="J371" t="str">
            <v>Krzykosy</v>
          </cell>
          <cell r="K371" t="str">
            <v>19</v>
          </cell>
          <cell r="L371" t="str">
            <v>Brzozowiec</v>
          </cell>
          <cell r="M371" t="str">
            <v>109 f</v>
          </cell>
          <cell r="N371" t="str">
            <v/>
          </cell>
          <cell r="O371">
            <v>0.72</v>
          </cell>
          <cell r="P371" t="str">
            <v>R</v>
          </cell>
          <cell r="Q371" t="str">
            <v>VI</v>
          </cell>
          <cell r="R371" t="str">
            <v>D</v>
          </cell>
          <cell r="T371" t="str">
            <v>30-25-022</v>
          </cell>
          <cell r="U371" t="str">
            <v>Krzykosy</v>
          </cell>
          <cell r="V371" t="str">
            <v>30-25-022-0010</v>
          </cell>
          <cell r="W371" t="str">
            <v>Sulęcinek</v>
          </cell>
          <cell r="X371" t="str">
            <v>9109/1</v>
          </cell>
          <cell r="Y371" t="str">
            <v>PO1D/00044700/9</v>
          </cell>
          <cell r="Z371">
            <v>8</v>
          </cell>
          <cell r="AA371">
            <v>15.1</v>
          </cell>
          <cell r="AB371">
            <v>10.87</v>
          </cell>
          <cell r="AC371">
            <v>2</v>
          </cell>
          <cell r="AD371">
            <v>0.15</v>
          </cell>
          <cell r="AE371">
            <v>0.108</v>
          </cell>
          <cell r="AG371" t="str">
            <v/>
          </cell>
          <cell r="AH371" t="str">
            <v/>
          </cell>
          <cell r="AI371" t="str">
            <v>ZS.2217.1.205.2019</v>
          </cell>
          <cell r="AJ371" t="str">
            <v>02-08-2019</v>
          </cell>
          <cell r="AK371" t="str">
            <v>26-08-2019</v>
          </cell>
          <cell r="AL371" t="str">
            <v>gospodarki rolnej</v>
          </cell>
        </row>
        <row r="372">
          <cell r="C372" t="str">
            <v>6195.1</v>
          </cell>
          <cell r="D372" t="str">
            <v>6195|D|Lubonieczek|139 x|R|VI|9139/10|9|PO1D/00039829/1</v>
          </cell>
          <cell r="E372">
            <v>6195</v>
          </cell>
          <cell r="F372">
            <v>1</v>
          </cell>
          <cell r="G372" t="str">
            <v>Matuszak Mateusz</v>
          </cell>
          <cell r="H372" t="str">
            <v xml:space="preserve">ul. Okrężna 9 </v>
          </cell>
          <cell r="I372" t="str">
            <v>63-024 Krzykosy</v>
          </cell>
          <cell r="J372" t="str">
            <v>Krzykosy</v>
          </cell>
          <cell r="K372" t="str">
            <v>18</v>
          </cell>
          <cell r="L372" t="str">
            <v>Lubonieczek</v>
          </cell>
          <cell r="M372" t="str">
            <v>139 x</v>
          </cell>
          <cell r="N372" t="str">
            <v/>
          </cell>
          <cell r="O372">
            <v>3.4523999999999999</v>
          </cell>
          <cell r="P372" t="str">
            <v>R</v>
          </cell>
          <cell r="Q372" t="str">
            <v>VI</v>
          </cell>
          <cell r="R372" t="str">
            <v>D</v>
          </cell>
          <cell r="T372" t="str">
            <v>30-25-022</v>
          </cell>
          <cell r="U372" t="str">
            <v>Krzykosy</v>
          </cell>
          <cell r="V372" t="str">
            <v>30-25-022-0005</v>
          </cell>
          <cell r="W372" t="str">
            <v>Młodzikówko</v>
          </cell>
          <cell r="X372" t="str">
            <v>9139/10</v>
          </cell>
          <cell r="Y372" t="str">
            <v>PO1D/00039829/1</v>
          </cell>
          <cell r="Z372">
            <v>1</v>
          </cell>
          <cell r="AA372">
            <v>9</v>
          </cell>
          <cell r="AB372">
            <v>31.07</v>
          </cell>
          <cell r="AC372">
            <v>2</v>
          </cell>
          <cell r="AD372">
            <v>0.15</v>
          </cell>
          <cell r="AE372">
            <v>0.51790000000000003</v>
          </cell>
          <cell r="AG372" t="str">
            <v/>
          </cell>
          <cell r="AH372" t="str">
            <v/>
          </cell>
          <cell r="AI372" t="str">
            <v>ZS.2217.1.205.2019</v>
          </cell>
          <cell r="AJ372" t="str">
            <v>02-08-2019</v>
          </cell>
          <cell r="AK372" t="str">
            <v>26-08-2019</v>
          </cell>
          <cell r="AL372" t="str">
            <v>gospodarki rolnej</v>
          </cell>
        </row>
        <row r="373">
          <cell r="C373" t="str">
            <v>6195.2</v>
          </cell>
          <cell r="D373" t="str">
            <v>6195|D|Lubonieczek|168 f|Ł|V|9168|11|PO1D/00041594/1</v>
          </cell>
          <cell r="E373">
            <v>6195</v>
          </cell>
          <cell r="F373">
            <v>2</v>
          </cell>
          <cell r="G373" t="str">
            <v>Matuszak Mateusz</v>
          </cell>
          <cell r="H373" t="str">
            <v xml:space="preserve">ul. Okrężna 9 </v>
          </cell>
          <cell r="I373" t="str">
            <v>63-024 Krzykosy</v>
          </cell>
          <cell r="J373" t="str">
            <v>Krzykosy</v>
          </cell>
          <cell r="K373" t="str">
            <v>18</v>
          </cell>
          <cell r="L373" t="str">
            <v>Lubonieczek</v>
          </cell>
          <cell r="M373" t="str">
            <v>168 f</v>
          </cell>
          <cell r="N373" t="str">
            <v/>
          </cell>
          <cell r="O373">
            <v>9.85</v>
          </cell>
          <cell r="P373" t="str">
            <v>Ł</v>
          </cell>
          <cell r="Q373" t="str">
            <v>V</v>
          </cell>
          <cell r="R373" t="str">
            <v>D</v>
          </cell>
          <cell r="S373" t="str">
            <v>Koszenie w terminie 15 IX-30 X w sposób nieniszczącej runi roślinnej i pokrywy glebowej na wysokość 5-15 cm nad ziemią z pozostawieniem 50% nieskoszonej powierzchni; dopuszcza się koszenie 1 raz na 2 lata całej powierzchni. Usunięcie ściętej biomasy poza płaty siedliska w terminie 2 tygodni po pokosie. Wszystkie działania ochronne wykonywać w ścisłej konsultacji z Nadleśnictwem.</v>
          </cell>
          <cell r="T373" t="str">
            <v>30-25-052</v>
          </cell>
          <cell r="U373" t="str">
            <v>Zaniemyśl</v>
          </cell>
          <cell r="V373" t="str">
            <v>30-25-052-0006</v>
          </cell>
          <cell r="W373" t="str">
            <v>Kępa Wielka</v>
          </cell>
          <cell r="X373" t="str">
            <v>9168</v>
          </cell>
          <cell r="Y373" t="str">
            <v>PO1D/00041594/1</v>
          </cell>
          <cell r="Z373">
            <v>2</v>
          </cell>
          <cell r="AA373">
            <v>11</v>
          </cell>
          <cell r="AB373">
            <v>108.35</v>
          </cell>
          <cell r="AC373">
            <v>1</v>
          </cell>
          <cell r="AD373">
            <v>0.2</v>
          </cell>
          <cell r="AE373">
            <v>1.97</v>
          </cell>
          <cell r="AG373" t="str">
            <v/>
          </cell>
          <cell r="AH373" t="str">
            <v/>
          </cell>
          <cell r="AI373" t="str">
            <v>ZS.2217.1.205.2019</v>
          </cell>
          <cell r="AJ373" t="str">
            <v>02-08-2019</v>
          </cell>
          <cell r="AK373" t="str">
            <v>26-08-2019</v>
          </cell>
          <cell r="AL373" t="str">
            <v>gospodarki rolnej</v>
          </cell>
        </row>
        <row r="374">
          <cell r="C374" t="str">
            <v>6195.3</v>
          </cell>
          <cell r="D374" t="str">
            <v>6195|D|Brzozowiec|12 c|R|VI|9012/10|10|PO1D/00035931/1</v>
          </cell>
          <cell r="E374">
            <v>6195</v>
          </cell>
          <cell r="F374">
            <v>3</v>
          </cell>
          <cell r="G374" t="str">
            <v>Matuszak Mateusz</v>
          </cell>
          <cell r="H374" t="str">
            <v xml:space="preserve">ul. Okrężna 9 </v>
          </cell>
          <cell r="I374" t="str">
            <v>63-024 Krzykosy</v>
          </cell>
          <cell r="J374" t="str">
            <v>Krzykosy</v>
          </cell>
          <cell r="K374" t="str">
            <v>19</v>
          </cell>
          <cell r="L374" t="str">
            <v>Brzozowiec</v>
          </cell>
          <cell r="M374" t="str">
            <v>12 c</v>
          </cell>
          <cell r="N374" t="str">
            <v/>
          </cell>
          <cell r="O374">
            <v>1.99</v>
          </cell>
          <cell r="P374" t="str">
            <v>R</v>
          </cell>
          <cell r="Q374" t="str">
            <v>VI</v>
          </cell>
          <cell r="R374" t="str">
            <v>D</v>
          </cell>
          <cell r="T374" t="str">
            <v>30-25-045</v>
          </cell>
          <cell r="U374" t="str">
            <v>Środa Wlkp</v>
          </cell>
          <cell r="V374" t="str">
            <v>30-25-045-0017</v>
          </cell>
          <cell r="W374" t="str">
            <v>Nietrzanowo</v>
          </cell>
          <cell r="X374" t="str">
            <v>9012/10</v>
          </cell>
          <cell r="Y374" t="str">
            <v>PO1D/00035931/1</v>
          </cell>
          <cell r="Z374">
            <v>3</v>
          </cell>
          <cell r="AA374">
            <v>10</v>
          </cell>
          <cell r="AB374">
            <v>19.899999999999999</v>
          </cell>
          <cell r="AC374">
            <v>1</v>
          </cell>
          <cell r="AD374">
            <v>0.2</v>
          </cell>
          <cell r="AE374">
            <v>0.39800000000000002</v>
          </cell>
          <cell r="AG374" t="str">
            <v/>
          </cell>
          <cell r="AH374" t="str">
            <v/>
          </cell>
          <cell r="AI374" t="str">
            <v>ZS.2217.1.205.2019</v>
          </cell>
          <cell r="AJ374" t="str">
            <v>02-08-2019</v>
          </cell>
          <cell r="AK374" t="str">
            <v>26-08-2019</v>
          </cell>
          <cell r="AL374" t="str">
            <v>gospodarki rolnej</v>
          </cell>
        </row>
        <row r="375">
          <cell r="C375" t="str">
            <v>6195.4</v>
          </cell>
          <cell r="D375" t="str">
            <v>6195|D|Brzozowiec|110 a|PS|V|9110/3|10|PO1D/00044700/9</v>
          </cell>
          <cell r="E375">
            <v>6195</v>
          </cell>
          <cell r="F375">
            <v>4</v>
          </cell>
          <cell r="G375" t="str">
            <v>Matuszak Mateusz</v>
          </cell>
          <cell r="H375" t="str">
            <v xml:space="preserve">ul. Okrężna 9 </v>
          </cell>
          <cell r="I375" t="str">
            <v>63-024 Krzykosy</v>
          </cell>
          <cell r="J375" t="str">
            <v>Krzykosy</v>
          </cell>
          <cell r="K375" t="str">
            <v>19</v>
          </cell>
          <cell r="L375" t="str">
            <v>Brzozowiec</v>
          </cell>
          <cell r="M375" t="str">
            <v>110 a</v>
          </cell>
          <cell r="N375" t="str">
            <v/>
          </cell>
          <cell r="O375">
            <v>0.53</v>
          </cell>
          <cell r="P375" t="str">
            <v>PS</v>
          </cell>
          <cell r="Q375" t="str">
            <v>V</v>
          </cell>
          <cell r="R375" t="str">
            <v>D</v>
          </cell>
          <cell r="T375" t="str">
            <v>30-25-022</v>
          </cell>
          <cell r="U375" t="str">
            <v>Krzykosy</v>
          </cell>
          <cell r="V375" t="str">
            <v>30-25-022-0010</v>
          </cell>
          <cell r="W375" t="str">
            <v>Sulęcinek</v>
          </cell>
          <cell r="X375" t="str">
            <v>9110/3</v>
          </cell>
          <cell r="Y375" t="str">
            <v>PO1D/00044700/9</v>
          </cell>
          <cell r="Z375">
            <v>8</v>
          </cell>
          <cell r="AA375">
            <v>10</v>
          </cell>
          <cell r="AB375">
            <v>5.3</v>
          </cell>
          <cell r="AC375">
            <v>2</v>
          </cell>
          <cell r="AD375">
            <v>0</v>
          </cell>
          <cell r="AG375" t="str">
            <v/>
          </cell>
          <cell r="AH375" t="str">
            <v/>
          </cell>
          <cell r="AI375" t="str">
            <v>ZS.2217.1.205.2019</v>
          </cell>
          <cell r="AJ375" t="str">
            <v>02-08-2019</v>
          </cell>
          <cell r="AK375" t="str">
            <v>26-08-2019</v>
          </cell>
          <cell r="AL375" t="str">
            <v>gospodarki rolnej</v>
          </cell>
        </row>
        <row r="376">
          <cell r="C376" t="str">
            <v>6195.5</v>
          </cell>
          <cell r="D376" t="str">
            <v>6195|D|Brzozowiec|12 c|R|IVA|9012/10|10|PO1D/00035931/1</v>
          </cell>
          <cell r="E376">
            <v>6195</v>
          </cell>
          <cell r="F376">
            <v>5</v>
          </cell>
          <cell r="G376" t="str">
            <v>Matuszak Mateusz</v>
          </cell>
          <cell r="H376" t="str">
            <v xml:space="preserve">ul. Okrężna 9 </v>
          </cell>
          <cell r="I376" t="str">
            <v>63-024 Krzykosy</v>
          </cell>
          <cell r="J376" t="str">
            <v>Krzykosy</v>
          </cell>
          <cell r="K376" t="str">
            <v>19</v>
          </cell>
          <cell r="L376" t="str">
            <v>Brzozowiec</v>
          </cell>
          <cell r="M376" t="str">
            <v>12 c</v>
          </cell>
          <cell r="N376" t="str">
            <v/>
          </cell>
          <cell r="O376">
            <v>0.12</v>
          </cell>
          <cell r="P376" t="str">
            <v>R</v>
          </cell>
          <cell r="Q376" t="str">
            <v>IVA</v>
          </cell>
          <cell r="R376" t="str">
            <v>D</v>
          </cell>
          <cell r="T376" t="str">
            <v>30-25-045</v>
          </cell>
          <cell r="U376" t="str">
            <v>Środa Wlkp</v>
          </cell>
          <cell r="V376" t="str">
            <v>30-25-045-0017</v>
          </cell>
          <cell r="W376" t="str">
            <v>Nietrzanowo</v>
          </cell>
          <cell r="X376" t="str">
            <v>9012/10</v>
          </cell>
          <cell r="Y376" t="str">
            <v>PO1D/00035931/1</v>
          </cell>
          <cell r="Z376">
            <v>3</v>
          </cell>
          <cell r="AA376">
            <v>10</v>
          </cell>
          <cell r="AB376">
            <v>1.2</v>
          </cell>
          <cell r="AC376">
            <v>1</v>
          </cell>
          <cell r="AD376">
            <v>1.1000000000000001</v>
          </cell>
          <cell r="AE376">
            <v>0.13200000000000001</v>
          </cell>
          <cell r="AG376" t="str">
            <v/>
          </cell>
          <cell r="AH376" t="str">
            <v/>
          </cell>
          <cell r="AI376" t="str">
            <v>ZS.2217.1.205.2019</v>
          </cell>
          <cell r="AJ376" t="str">
            <v>02-08-2019</v>
          </cell>
          <cell r="AK376" t="str">
            <v>26-08-2019</v>
          </cell>
          <cell r="AL376" t="str">
            <v>gospodarki rolnej</v>
          </cell>
        </row>
        <row r="377">
          <cell r="C377" t="str">
            <v>6195.6</v>
          </cell>
          <cell r="D377" t="str">
            <v>6195|D|Brzozowiec|12 i|R|VI|9012/4|10|PO1D/00039455/8</v>
          </cell>
          <cell r="E377">
            <v>6195</v>
          </cell>
          <cell r="F377">
            <v>6</v>
          </cell>
          <cell r="G377" t="str">
            <v>Matuszak Mateusz</v>
          </cell>
          <cell r="H377" t="str">
            <v xml:space="preserve">ul. Okrężna 9 </v>
          </cell>
          <cell r="I377" t="str">
            <v>63-024 Krzykosy</v>
          </cell>
          <cell r="J377" t="str">
            <v>Krzykosy</v>
          </cell>
          <cell r="K377" t="str">
            <v>19</v>
          </cell>
          <cell r="L377" t="str">
            <v>Brzozowiec</v>
          </cell>
          <cell r="M377" t="str">
            <v>12 i</v>
          </cell>
          <cell r="N377" t="str">
            <v/>
          </cell>
          <cell r="O377">
            <v>0.13</v>
          </cell>
          <cell r="P377" t="str">
            <v>R</v>
          </cell>
          <cell r="Q377" t="str">
            <v>VI</v>
          </cell>
          <cell r="R377" t="str">
            <v>D</v>
          </cell>
          <cell r="T377" t="str">
            <v>30-25-045</v>
          </cell>
          <cell r="U377" t="str">
            <v>Środa Wlkp</v>
          </cell>
          <cell r="V377" t="str">
            <v>30-25-045-0006</v>
          </cell>
          <cell r="W377" t="str">
            <v>Czarne Piątkowo</v>
          </cell>
          <cell r="X377" t="str">
            <v>9012/4</v>
          </cell>
          <cell r="Y377" t="str">
            <v>PO1D/00039455/8</v>
          </cell>
          <cell r="Z377">
            <v>1</v>
          </cell>
          <cell r="AA377">
            <v>10</v>
          </cell>
          <cell r="AB377">
            <v>1.3</v>
          </cell>
          <cell r="AC377">
            <v>1</v>
          </cell>
          <cell r="AD377">
            <v>0.2</v>
          </cell>
          <cell r="AE377">
            <v>2.5999999999999999E-2</v>
          </cell>
          <cell r="AG377" t="str">
            <v/>
          </cell>
          <cell r="AH377" t="str">
            <v/>
          </cell>
          <cell r="AI377" t="str">
            <v>ZS.2217.1.205.2019</v>
          </cell>
          <cell r="AJ377" t="str">
            <v>02-08-2019</v>
          </cell>
          <cell r="AK377" t="str">
            <v>26-08-2019</v>
          </cell>
          <cell r="AL377" t="str">
            <v>gospodarki rolnej</v>
          </cell>
        </row>
        <row r="378">
          <cell r="C378" t="str">
            <v>6195.7</v>
          </cell>
          <cell r="D378" t="str">
            <v>6195|D|Brzozowiec|12 j|R|VI|9012/4|10|PO1D/00039455/8</v>
          </cell>
          <cell r="E378">
            <v>6195</v>
          </cell>
          <cell r="F378">
            <v>7</v>
          </cell>
          <cell r="G378" t="str">
            <v>Matuszak Mateusz</v>
          </cell>
          <cell r="H378" t="str">
            <v xml:space="preserve">ul. Okrężna 9 </v>
          </cell>
          <cell r="I378" t="str">
            <v>63-024 Krzykosy</v>
          </cell>
          <cell r="J378" t="str">
            <v>Krzykosy</v>
          </cell>
          <cell r="K378" t="str">
            <v>19</v>
          </cell>
          <cell r="L378" t="str">
            <v>Brzozowiec</v>
          </cell>
          <cell r="M378" t="str">
            <v>12 j</v>
          </cell>
          <cell r="N378" t="str">
            <v/>
          </cell>
          <cell r="O378">
            <v>1.19</v>
          </cell>
          <cell r="P378" t="str">
            <v>R</v>
          </cell>
          <cell r="Q378" t="str">
            <v>VI</v>
          </cell>
          <cell r="R378" t="str">
            <v>D</v>
          </cell>
          <cell r="T378" t="str">
            <v>30-25-045</v>
          </cell>
          <cell r="U378" t="str">
            <v>Środa Wlkp</v>
          </cell>
          <cell r="V378" t="str">
            <v>30-25-045-0006</v>
          </cell>
          <cell r="W378" t="str">
            <v>Czarne Piątkowo</v>
          </cell>
          <cell r="X378" t="str">
            <v>9012/4</v>
          </cell>
          <cell r="Y378" t="str">
            <v>PO1D/00039455/8</v>
          </cell>
          <cell r="Z378">
            <v>1</v>
          </cell>
          <cell r="AA378">
            <v>10</v>
          </cell>
          <cell r="AB378">
            <v>11.9</v>
          </cell>
          <cell r="AC378">
            <v>1</v>
          </cell>
          <cell r="AD378">
            <v>0.2</v>
          </cell>
          <cell r="AE378">
            <v>0.23799999999999999</v>
          </cell>
          <cell r="AG378" t="str">
            <v/>
          </cell>
          <cell r="AH378" t="str">
            <v/>
          </cell>
          <cell r="AI378" t="str">
            <v>ZS.2217.1.205.2019</v>
          </cell>
          <cell r="AJ378" t="str">
            <v>02-08-2019</v>
          </cell>
          <cell r="AK378" t="str">
            <v>26-08-2019</v>
          </cell>
          <cell r="AL378" t="str">
            <v>gospodarki rolnej</v>
          </cell>
        </row>
        <row r="379">
          <cell r="C379" t="str">
            <v>6195.8</v>
          </cell>
          <cell r="D379" t="str">
            <v>6195|D|Brzozowiec|12 k|S-R|VI|9012/4|10|PO1D/00039455/8</v>
          </cell>
          <cell r="E379">
            <v>6195</v>
          </cell>
          <cell r="F379">
            <v>8</v>
          </cell>
          <cell r="G379" t="str">
            <v>Matuszak Mateusz</v>
          </cell>
          <cell r="H379" t="str">
            <v xml:space="preserve">ul. Okrężna 9 </v>
          </cell>
          <cell r="I379" t="str">
            <v>63-024 Krzykosy</v>
          </cell>
          <cell r="J379" t="str">
            <v>Krzykosy</v>
          </cell>
          <cell r="K379" t="str">
            <v>19</v>
          </cell>
          <cell r="L379" t="str">
            <v>Brzozowiec</v>
          </cell>
          <cell r="M379" t="str">
            <v>12 k</v>
          </cell>
          <cell r="N379" t="str">
            <v/>
          </cell>
          <cell r="O379">
            <v>0.70020000000000004</v>
          </cell>
          <cell r="P379" t="str">
            <v>S-R</v>
          </cell>
          <cell r="Q379" t="str">
            <v>VI</v>
          </cell>
          <cell r="R379" t="str">
            <v>D</v>
          </cell>
          <cell r="T379" t="str">
            <v>30-25-045</v>
          </cell>
          <cell r="U379" t="str">
            <v>Środa Wlkp</v>
          </cell>
          <cell r="V379" t="str">
            <v>30-25-045-0006</v>
          </cell>
          <cell r="W379" t="str">
            <v>Czarne Piątkowo</v>
          </cell>
          <cell r="X379" t="str">
            <v>9012/4</v>
          </cell>
          <cell r="Y379" t="str">
            <v>PO1D/00039455/8</v>
          </cell>
          <cell r="Z379">
            <v>1</v>
          </cell>
          <cell r="AA379">
            <v>10</v>
          </cell>
          <cell r="AB379">
            <v>7</v>
          </cell>
          <cell r="AC379">
            <v>1</v>
          </cell>
          <cell r="AD379">
            <v>0.2</v>
          </cell>
          <cell r="AE379">
            <v>0.14000000000000001</v>
          </cell>
          <cell r="AG379" t="str">
            <v/>
          </cell>
          <cell r="AH379" t="str">
            <v/>
          </cell>
          <cell r="AI379" t="str">
            <v>ZS.2217.1.205.2019</v>
          </cell>
          <cell r="AJ379" t="str">
            <v>02-08-2019</v>
          </cell>
          <cell r="AK379" t="str">
            <v>26-08-2019</v>
          </cell>
          <cell r="AL379" t="str">
            <v>gospodarki rolnej</v>
          </cell>
        </row>
        <row r="380">
          <cell r="C380" t="str">
            <v>6196.1</v>
          </cell>
          <cell r="D380" t="str">
            <v>6196|D|Czeszewo|197 a|Ł|III|7197/2|12|PO1D/00035145/4</v>
          </cell>
          <cell r="E380">
            <v>6196</v>
          </cell>
          <cell r="F380">
            <v>1</v>
          </cell>
          <cell r="G380" t="str">
            <v>Matuszak Tobiasz</v>
          </cell>
          <cell r="H380" t="str">
            <v>Witowo 82</v>
          </cell>
          <cell r="I380" t="str">
            <v>63-025 Witowo</v>
          </cell>
          <cell r="J380" t="str">
            <v>Witowo</v>
          </cell>
          <cell r="K380" t="str">
            <v>02</v>
          </cell>
          <cell r="L380" t="str">
            <v>Czeszewo</v>
          </cell>
          <cell r="M380" t="str">
            <v>197 a</v>
          </cell>
          <cell r="N380" t="str">
            <v/>
          </cell>
          <cell r="O380">
            <v>6.95</v>
          </cell>
          <cell r="P380" t="str">
            <v>Ł</v>
          </cell>
          <cell r="Q380" t="str">
            <v>III</v>
          </cell>
          <cell r="R380" t="str">
            <v>D</v>
          </cell>
          <cell r="S380" t="str">
            <v>kosić 1 - 2 razy w roku</v>
          </cell>
          <cell r="T380" t="str">
            <v>30-25-032</v>
          </cell>
          <cell r="U380" t="str">
            <v>N.Miasto</v>
          </cell>
          <cell r="V380" t="str">
            <v>30-25-032-0007</v>
          </cell>
          <cell r="W380" t="str">
            <v>Dębno</v>
          </cell>
          <cell r="X380" t="str">
            <v>7197/2</v>
          </cell>
          <cell r="Y380" t="str">
            <v>PO1D/00035145/4</v>
          </cell>
          <cell r="Z380">
            <v>2</v>
          </cell>
          <cell r="AA380">
            <v>12</v>
          </cell>
          <cell r="AB380">
            <v>83.4</v>
          </cell>
          <cell r="AC380">
            <v>1</v>
          </cell>
          <cell r="AD380">
            <v>1.25</v>
          </cell>
          <cell r="AE380">
            <v>8.6875</v>
          </cell>
          <cell r="AG380" t="str">
            <v/>
          </cell>
          <cell r="AH380" t="str">
            <v/>
          </cell>
          <cell r="AI380" t="str">
            <v>ZS.2217.1.205.2019</v>
          </cell>
          <cell r="AJ380" t="str">
            <v>02-08-2019</v>
          </cell>
          <cell r="AK380" t="str">
            <v>26-08-2019</v>
          </cell>
          <cell r="AL380" t="str">
            <v>gospodarki rolnej</v>
          </cell>
        </row>
        <row r="381">
          <cell r="C381" t="str">
            <v>6196.2</v>
          </cell>
          <cell r="D381" t="str">
            <v>6196|D|Brzozowiec|12 g|R|V|9012/10|10|PO1D/00035931/1</v>
          </cell>
          <cell r="E381">
            <v>6196</v>
          </cell>
          <cell r="F381">
            <v>2</v>
          </cell>
          <cell r="G381" t="str">
            <v>Matuszak Tobiasz</v>
          </cell>
          <cell r="H381" t="str">
            <v>Witowo 82</v>
          </cell>
          <cell r="I381" t="str">
            <v>63-025 Witowo</v>
          </cell>
          <cell r="J381" t="str">
            <v>Witowo</v>
          </cell>
          <cell r="K381" t="str">
            <v>19</v>
          </cell>
          <cell r="L381" t="str">
            <v>Brzozowiec</v>
          </cell>
          <cell r="M381" t="str">
            <v>12 g</v>
          </cell>
          <cell r="N381" t="str">
            <v/>
          </cell>
          <cell r="O381">
            <v>1.28</v>
          </cell>
          <cell r="P381" t="str">
            <v>R</v>
          </cell>
          <cell r="Q381" t="str">
            <v>V</v>
          </cell>
          <cell r="R381" t="str">
            <v>D</v>
          </cell>
          <cell r="T381" t="str">
            <v>30-25-045</v>
          </cell>
          <cell r="U381" t="str">
            <v>Środa Wlkp</v>
          </cell>
          <cell r="V381" t="str">
            <v>30-25-045-0017</v>
          </cell>
          <cell r="W381" t="str">
            <v>Nietrzanowo</v>
          </cell>
          <cell r="X381" t="str">
            <v>9012/10</v>
          </cell>
          <cell r="Y381" t="str">
            <v>PO1D/00035931/1</v>
          </cell>
          <cell r="Z381">
            <v>3</v>
          </cell>
          <cell r="AA381">
            <v>10</v>
          </cell>
          <cell r="AB381">
            <v>12.8</v>
          </cell>
          <cell r="AC381">
            <v>1</v>
          </cell>
          <cell r="AD381">
            <v>0.35</v>
          </cell>
          <cell r="AE381">
            <v>0.44800000000000001</v>
          </cell>
          <cell r="AG381" t="str">
            <v/>
          </cell>
          <cell r="AH381" t="str">
            <v/>
          </cell>
          <cell r="AI381" t="str">
            <v>ZS.2217.1.205.2019</v>
          </cell>
          <cell r="AJ381" t="str">
            <v>02-08-2019</v>
          </cell>
          <cell r="AK381" t="str">
            <v>26-08-2019</v>
          </cell>
          <cell r="AL381" t="str">
            <v>gospodarki rolnej</v>
          </cell>
        </row>
        <row r="382">
          <cell r="C382" t="str">
            <v>6196.3</v>
          </cell>
          <cell r="D382" t="str">
            <v>6196|D|Brzozowiec|24 a|R|V|9024/6|11|PO1D/00034832/0</v>
          </cell>
          <cell r="E382">
            <v>6196</v>
          </cell>
          <cell r="F382">
            <v>3</v>
          </cell>
          <cell r="G382" t="str">
            <v>Matuszak Tobiasz</v>
          </cell>
          <cell r="H382" t="str">
            <v>Witowo 82</v>
          </cell>
          <cell r="I382" t="str">
            <v>63-025 Witowo</v>
          </cell>
          <cell r="J382" t="str">
            <v>Witowo</v>
          </cell>
          <cell r="K382" t="str">
            <v>19</v>
          </cell>
          <cell r="L382" t="str">
            <v>Brzozowiec</v>
          </cell>
          <cell r="M382" t="str">
            <v>24 a</v>
          </cell>
          <cell r="N382" t="str">
            <v/>
          </cell>
          <cell r="O382">
            <v>1.55</v>
          </cell>
          <cell r="P382" t="str">
            <v>R</v>
          </cell>
          <cell r="Q382" t="str">
            <v>V</v>
          </cell>
          <cell r="R382" t="str">
            <v>D</v>
          </cell>
          <cell r="T382" t="str">
            <v>30-25-045</v>
          </cell>
          <cell r="U382" t="str">
            <v>Środa Wlkp</v>
          </cell>
          <cell r="V382" t="str">
            <v>30-25-045-0001</v>
          </cell>
          <cell r="W382" t="str">
            <v>Brodowo</v>
          </cell>
          <cell r="X382" t="str">
            <v>9024/6</v>
          </cell>
          <cell r="Y382" t="str">
            <v>PO1D/00034832/0</v>
          </cell>
          <cell r="Z382">
            <v>3</v>
          </cell>
          <cell r="AA382">
            <v>11</v>
          </cell>
          <cell r="AB382">
            <v>17.05</v>
          </cell>
          <cell r="AC382">
            <v>1</v>
          </cell>
          <cell r="AD382">
            <v>0.35</v>
          </cell>
          <cell r="AE382">
            <v>0.54249999999999998</v>
          </cell>
          <cell r="AG382" t="str">
            <v/>
          </cell>
          <cell r="AH382" t="str">
            <v/>
          </cell>
          <cell r="AI382" t="str">
            <v>ZS.2217.1.205.2019</v>
          </cell>
          <cell r="AJ382" t="str">
            <v>02-08-2019</v>
          </cell>
          <cell r="AK382" t="str">
            <v>26-08-2019</v>
          </cell>
          <cell r="AL382" t="str">
            <v>gospodarki rolnej</v>
          </cell>
        </row>
        <row r="383">
          <cell r="C383" t="str">
            <v>6196.4</v>
          </cell>
          <cell r="D383" t="str">
            <v>6196|D|Brzozowiec|24 b|R|IVB|9024/6|10|PO1D/00034832/0</v>
          </cell>
          <cell r="E383">
            <v>6196</v>
          </cell>
          <cell r="F383">
            <v>4</v>
          </cell>
          <cell r="G383" t="str">
            <v>Matuszak Tobiasz</v>
          </cell>
          <cell r="H383" t="str">
            <v>Witowo 82</v>
          </cell>
          <cell r="I383" t="str">
            <v>63-025 Witowo</v>
          </cell>
          <cell r="J383" t="str">
            <v>Witowo</v>
          </cell>
          <cell r="K383" t="str">
            <v>19</v>
          </cell>
          <cell r="L383" t="str">
            <v>Brzozowiec</v>
          </cell>
          <cell r="M383" t="str">
            <v>24 b</v>
          </cell>
          <cell r="N383" t="str">
            <v/>
          </cell>
          <cell r="O383">
            <v>0.04</v>
          </cell>
          <cell r="P383" t="str">
            <v>R</v>
          </cell>
          <cell r="Q383" t="str">
            <v>IVB</v>
          </cell>
          <cell r="R383" t="str">
            <v>D</v>
          </cell>
          <cell r="T383" t="str">
            <v>30-25-045</v>
          </cell>
          <cell r="U383" t="str">
            <v>Środa Wlkp</v>
          </cell>
          <cell r="V383" t="str">
            <v>30-25-045-0001</v>
          </cell>
          <cell r="W383" t="str">
            <v>Brodowo</v>
          </cell>
          <cell r="X383" t="str">
            <v>9024/6</v>
          </cell>
          <cell r="Y383" t="str">
            <v>PO1D/00034832/0</v>
          </cell>
          <cell r="Z383">
            <v>3</v>
          </cell>
          <cell r="AA383">
            <v>10</v>
          </cell>
          <cell r="AB383">
            <v>0.4</v>
          </cell>
          <cell r="AC383">
            <v>1</v>
          </cell>
          <cell r="AD383">
            <v>0.8</v>
          </cell>
          <cell r="AE383">
            <v>3.2000000000000001E-2</v>
          </cell>
          <cell r="AG383" t="str">
            <v/>
          </cell>
          <cell r="AH383" t="str">
            <v/>
          </cell>
          <cell r="AI383" t="str">
            <v>ZS.2217.1.205.2019</v>
          </cell>
          <cell r="AJ383" t="str">
            <v>02-08-2019</v>
          </cell>
          <cell r="AK383" t="str">
            <v>26-08-2019</v>
          </cell>
          <cell r="AL383" t="str">
            <v>gospodarki rolnej</v>
          </cell>
        </row>
        <row r="384">
          <cell r="C384" t="str">
            <v>6196.5</v>
          </cell>
          <cell r="D384" t="str">
            <v>6196|D|Brzozowiec|24 c|R|IVB|9024/6|10|PO1D/00034832/0</v>
          </cell>
          <cell r="E384">
            <v>6196</v>
          </cell>
          <cell r="F384">
            <v>5</v>
          </cell>
          <cell r="G384" t="str">
            <v>Matuszak Tobiasz</v>
          </cell>
          <cell r="H384" t="str">
            <v>Witowo 82</v>
          </cell>
          <cell r="I384" t="str">
            <v>63-025 Witowo</v>
          </cell>
          <cell r="J384" t="str">
            <v>Witowo</v>
          </cell>
          <cell r="K384" t="str">
            <v>19</v>
          </cell>
          <cell r="L384" t="str">
            <v>Brzozowiec</v>
          </cell>
          <cell r="M384" t="str">
            <v>24 c</v>
          </cell>
          <cell r="N384" t="str">
            <v/>
          </cell>
          <cell r="O384">
            <v>0.15</v>
          </cell>
          <cell r="P384" t="str">
            <v>R</v>
          </cell>
          <cell r="Q384" t="str">
            <v>IVB</v>
          </cell>
          <cell r="R384" t="str">
            <v>D</v>
          </cell>
          <cell r="T384" t="str">
            <v>30-25-045</v>
          </cell>
          <cell r="U384" t="str">
            <v>Środa Wlkp</v>
          </cell>
          <cell r="V384" t="str">
            <v>30-25-045-0001</v>
          </cell>
          <cell r="W384" t="str">
            <v>Brodowo</v>
          </cell>
          <cell r="X384" t="str">
            <v>9024/6</v>
          </cell>
          <cell r="Y384" t="str">
            <v>PO1D/00034832/0</v>
          </cell>
          <cell r="Z384">
            <v>3</v>
          </cell>
          <cell r="AA384">
            <v>10</v>
          </cell>
          <cell r="AB384">
            <v>1.5</v>
          </cell>
          <cell r="AC384">
            <v>1</v>
          </cell>
          <cell r="AD384">
            <v>0.8</v>
          </cell>
          <cell r="AE384">
            <v>0.12</v>
          </cell>
          <cell r="AG384" t="str">
            <v/>
          </cell>
          <cell r="AH384" t="str">
            <v/>
          </cell>
          <cell r="AI384" t="str">
            <v>ZS.2217.1.205.2019</v>
          </cell>
          <cell r="AJ384" t="str">
            <v>02-08-2019</v>
          </cell>
          <cell r="AK384" t="str">
            <v>26-08-2019</v>
          </cell>
          <cell r="AL384" t="str">
            <v>gospodarki rolnej</v>
          </cell>
        </row>
        <row r="385">
          <cell r="C385" t="str">
            <v>6196.6</v>
          </cell>
          <cell r="D385" t="str">
            <v>6196|D|Brzozowiec|24 d|R|IVB|9024/6|10|PO1D/00034832/0</v>
          </cell>
          <cell r="E385">
            <v>6196</v>
          </cell>
          <cell r="F385">
            <v>6</v>
          </cell>
          <cell r="G385" t="str">
            <v>Matuszak Tobiasz</v>
          </cell>
          <cell r="H385" t="str">
            <v>Witowo 82</v>
          </cell>
          <cell r="I385" t="str">
            <v>63-025 Witowo</v>
          </cell>
          <cell r="J385" t="str">
            <v>Witowo</v>
          </cell>
          <cell r="K385" t="str">
            <v>19</v>
          </cell>
          <cell r="L385" t="str">
            <v>Brzozowiec</v>
          </cell>
          <cell r="M385" t="str">
            <v>24 d</v>
          </cell>
          <cell r="N385" t="str">
            <v/>
          </cell>
          <cell r="O385">
            <v>0.74</v>
          </cell>
          <cell r="P385" t="str">
            <v>R</v>
          </cell>
          <cell r="Q385" t="str">
            <v>IVB</v>
          </cell>
          <cell r="R385" t="str">
            <v>D</v>
          </cell>
          <cell r="T385" t="str">
            <v>30-25-045</v>
          </cell>
          <cell r="U385" t="str">
            <v>Środa Wlkp</v>
          </cell>
          <cell r="V385" t="str">
            <v>30-25-045-0001</v>
          </cell>
          <cell r="W385" t="str">
            <v>Brodowo</v>
          </cell>
          <cell r="X385" t="str">
            <v>9024/6</v>
          </cell>
          <cell r="Y385" t="str">
            <v>PO1D/00034832/0</v>
          </cell>
          <cell r="Z385">
            <v>3</v>
          </cell>
          <cell r="AA385">
            <v>10</v>
          </cell>
          <cell r="AB385">
            <v>7.4</v>
          </cell>
          <cell r="AC385">
            <v>1</v>
          </cell>
          <cell r="AD385">
            <v>0.8</v>
          </cell>
          <cell r="AE385">
            <v>0.59199999999999997</v>
          </cell>
          <cell r="AG385" t="str">
            <v/>
          </cell>
          <cell r="AH385" t="str">
            <v/>
          </cell>
          <cell r="AI385" t="str">
            <v>ZS.2217.1.205.2019</v>
          </cell>
          <cell r="AJ385" t="str">
            <v>02-08-2019</v>
          </cell>
          <cell r="AK385" t="str">
            <v>26-08-2019</v>
          </cell>
          <cell r="AL385" t="str">
            <v>gospodarki rolnej</v>
          </cell>
        </row>
        <row r="386">
          <cell r="C386" t="str">
            <v>6196.7</v>
          </cell>
          <cell r="D386" t="str">
            <v>6196|D|Brzozowiec|24 g|R|VI|9024/6|10|PO1D/00034832/0</v>
          </cell>
          <cell r="E386">
            <v>6196</v>
          </cell>
          <cell r="F386">
            <v>7</v>
          </cell>
          <cell r="G386" t="str">
            <v>Matuszak Tobiasz</v>
          </cell>
          <cell r="H386" t="str">
            <v>Witowo 82</v>
          </cell>
          <cell r="I386" t="str">
            <v>63-025 Witowo</v>
          </cell>
          <cell r="J386" t="str">
            <v>Witowo</v>
          </cell>
          <cell r="K386" t="str">
            <v>19</v>
          </cell>
          <cell r="L386" t="str">
            <v>Brzozowiec</v>
          </cell>
          <cell r="M386" t="str">
            <v>24 g</v>
          </cell>
          <cell r="N386" t="str">
            <v/>
          </cell>
          <cell r="O386">
            <v>2.79</v>
          </cell>
          <cell r="P386" t="str">
            <v>R</v>
          </cell>
          <cell r="Q386" t="str">
            <v>VI</v>
          </cell>
          <cell r="R386" t="str">
            <v>D</v>
          </cell>
          <cell r="T386" t="str">
            <v>30-25-045</v>
          </cell>
          <cell r="U386" t="str">
            <v>Środa Wlkp</v>
          </cell>
          <cell r="V386" t="str">
            <v>30-25-045-0001</v>
          </cell>
          <cell r="W386" t="str">
            <v>Brodowo</v>
          </cell>
          <cell r="X386" t="str">
            <v>9024/6</v>
          </cell>
          <cell r="Y386" t="str">
            <v>PO1D/00034832/0</v>
          </cell>
          <cell r="Z386">
            <v>3</v>
          </cell>
          <cell r="AA386">
            <v>10</v>
          </cell>
          <cell r="AB386">
            <v>27.9</v>
          </cell>
          <cell r="AC386">
            <v>1</v>
          </cell>
          <cell r="AD386">
            <v>0.2</v>
          </cell>
          <cell r="AE386">
            <v>0.55800000000000005</v>
          </cell>
          <cell r="AG386" t="str">
            <v/>
          </cell>
          <cell r="AH386" t="str">
            <v/>
          </cell>
          <cell r="AI386" t="str">
            <v>ZS.2217.1.205.2019</v>
          </cell>
          <cell r="AJ386" t="str">
            <v>02-08-2019</v>
          </cell>
          <cell r="AK386" t="str">
            <v>26-08-2019</v>
          </cell>
          <cell r="AL386" t="str">
            <v>gospodarki rolnej</v>
          </cell>
        </row>
        <row r="387">
          <cell r="C387" t="str">
            <v>6197.1</v>
          </cell>
          <cell r="D387" t="str">
            <v>6197|D|Rozmarynów|248 b|R|V|7248|34,4|KZ1J/00036827/1</v>
          </cell>
          <cell r="E387">
            <v>6197</v>
          </cell>
          <cell r="F387">
            <v>1</v>
          </cell>
          <cell r="G387" t="str">
            <v>Mikołajewski Radosław</v>
          </cell>
          <cell r="H387" t="str">
            <v>Żerniki 16</v>
          </cell>
          <cell r="I387" t="str">
            <v>63-210 Żerków</v>
          </cell>
          <cell r="J387" t="str">
            <v>Żerków</v>
          </cell>
          <cell r="K387" t="str">
            <v>03</v>
          </cell>
          <cell r="L387" t="str">
            <v>Rozmarynów</v>
          </cell>
          <cell r="M387" t="str">
            <v>248 b</v>
          </cell>
          <cell r="N387" t="str">
            <v/>
          </cell>
          <cell r="O387">
            <v>2.46</v>
          </cell>
          <cell r="P387" t="str">
            <v>R</v>
          </cell>
          <cell r="Q387" t="str">
            <v>V</v>
          </cell>
          <cell r="R387" t="str">
            <v>D</v>
          </cell>
          <cell r="T387" t="str">
            <v>30-06-045</v>
          </cell>
          <cell r="U387" t="str">
            <v>Żerków</v>
          </cell>
          <cell r="V387" t="str">
            <v>30-06-045-0018</v>
          </cell>
          <cell r="W387" t="str">
            <v>Kretków Żerniki</v>
          </cell>
          <cell r="X387" t="str">
            <v>7248</v>
          </cell>
          <cell r="Y387" t="str">
            <v>KZ1J/00036827/1</v>
          </cell>
          <cell r="Z387">
            <v>3</v>
          </cell>
          <cell r="AA387">
            <v>34.4</v>
          </cell>
          <cell r="AB387">
            <v>84.62</v>
          </cell>
          <cell r="AC387">
            <v>1</v>
          </cell>
          <cell r="AD387">
            <v>0.35</v>
          </cell>
          <cell r="AE387">
            <v>0.86099999999999999</v>
          </cell>
          <cell r="AG387" t="str">
            <v/>
          </cell>
          <cell r="AH387" t="str">
            <v/>
          </cell>
          <cell r="AI387" t="str">
            <v>ZS.2217.1.205.2019</v>
          </cell>
          <cell r="AJ387" t="str">
            <v>02-08-2019</v>
          </cell>
          <cell r="AK387" t="str">
            <v>26-08-2019</v>
          </cell>
          <cell r="AL387" t="str">
            <v>gospodarki rolnej</v>
          </cell>
        </row>
        <row r="388">
          <cell r="C388" t="str">
            <v>6197.2</v>
          </cell>
          <cell r="D388" t="str">
            <v>6197|D|Rozmarynów|248 c|R|VI|7248|24,5|KZ1J/00036827/1</v>
          </cell>
          <cell r="E388">
            <v>6197</v>
          </cell>
          <cell r="F388">
            <v>2</v>
          </cell>
          <cell r="G388" t="str">
            <v>Mikołajewski Radosław</v>
          </cell>
          <cell r="H388" t="str">
            <v>Żerniki 16</v>
          </cell>
          <cell r="I388" t="str">
            <v>63-210 Żerków</v>
          </cell>
          <cell r="J388" t="str">
            <v>Żerków</v>
          </cell>
          <cell r="K388" t="str">
            <v>03</v>
          </cell>
          <cell r="L388" t="str">
            <v>Rozmarynów</v>
          </cell>
          <cell r="M388" t="str">
            <v>248 c</v>
          </cell>
          <cell r="N388" t="str">
            <v/>
          </cell>
          <cell r="O388">
            <v>1.75</v>
          </cell>
          <cell r="P388" t="str">
            <v>R</v>
          </cell>
          <cell r="Q388" t="str">
            <v>VI</v>
          </cell>
          <cell r="R388" t="str">
            <v>D</v>
          </cell>
          <cell r="T388" t="str">
            <v>30-06-045</v>
          </cell>
          <cell r="U388" t="str">
            <v>Żerków</v>
          </cell>
          <cell r="V388" t="str">
            <v>30-06-045-0018</v>
          </cell>
          <cell r="W388" t="str">
            <v>Kretków Żerniki</v>
          </cell>
          <cell r="X388" t="str">
            <v>7248</v>
          </cell>
          <cell r="Y388" t="str">
            <v>KZ1J/00036827/1</v>
          </cell>
          <cell r="Z388">
            <v>3</v>
          </cell>
          <cell r="AA388">
            <v>24.5</v>
          </cell>
          <cell r="AB388">
            <v>42.88</v>
          </cell>
          <cell r="AC388">
            <v>1</v>
          </cell>
          <cell r="AD388">
            <v>0.2</v>
          </cell>
          <cell r="AE388">
            <v>0.35</v>
          </cell>
          <cell r="AG388" t="str">
            <v/>
          </cell>
          <cell r="AH388" t="str">
            <v/>
          </cell>
          <cell r="AI388" t="str">
            <v>ZS.2217.1.205.2019</v>
          </cell>
          <cell r="AJ388" t="str">
            <v>02-08-2019</v>
          </cell>
          <cell r="AK388" t="str">
            <v>26-08-2019</v>
          </cell>
          <cell r="AL388" t="str">
            <v>gospodarki rolnej</v>
          </cell>
        </row>
        <row r="389">
          <cell r="C389" t="str">
            <v>6197.3</v>
          </cell>
          <cell r="D389" t="str">
            <v>6197|D|Rozmarynów|248 d|R|IVB|7248|18,9|KZ1J/00036827/1</v>
          </cell>
          <cell r="E389">
            <v>6197</v>
          </cell>
          <cell r="F389">
            <v>3</v>
          </cell>
          <cell r="G389" t="str">
            <v>Mikołajewski Radosław</v>
          </cell>
          <cell r="H389" t="str">
            <v>Żerniki 16</v>
          </cell>
          <cell r="I389" t="str">
            <v>63-210 Żerków</v>
          </cell>
          <cell r="J389" t="str">
            <v>Żerków</v>
          </cell>
          <cell r="K389" t="str">
            <v>03</v>
          </cell>
          <cell r="L389" t="str">
            <v>Rozmarynów</v>
          </cell>
          <cell r="M389" t="str">
            <v>248 d</v>
          </cell>
          <cell r="N389" t="str">
            <v/>
          </cell>
          <cell r="O389">
            <v>1.35</v>
          </cell>
          <cell r="P389" t="str">
            <v>R</v>
          </cell>
          <cell r="Q389" t="str">
            <v>IVB</v>
          </cell>
          <cell r="R389" t="str">
            <v>D</v>
          </cell>
          <cell r="T389" t="str">
            <v>30-06-045</v>
          </cell>
          <cell r="U389" t="str">
            <v>Żerków</v>
          </cell>
          <cell r="V389" t="str">
            <v>30-06-045-0018</v>
          </cell>
          <cell r="W389" t="str">
            <v>Kretków Żerniki</v>
          </cell>
          <cell r="X389" t="str">
            <v>7248</v>
          </cell>
          <cell r="Y389" t="str">
            <v>KZ1J/00036827/1</v>
          </cell>
          <cell r="Z389">
            <v>3</v>
          </cell>
          <cell r="AA389">
            <v>18.899999999999999</v>
          </cell>
          <cell r="AB389">
            <v>25.52</v>
          </cell>
          <cell r="AC389">
            <v>1</v>
          </cell>
          <cell r="AD389">
            <v>0.8</v>
          </cell>
          <cell r="AE389">
            <v>1.08</v>
          </cell>
          <cell r="AG389" t="str">
            <v/>
          </cell>
          <cell r="AH389" t="str">
            <v/>
          </cell>
          <cell r="AI389" t="str">
            <v>ZS.2217.1.205.2019</v>
          </cell>
          <cell r="AJ389" t="str">
            <v>02-08-2019</v>
          </cell>
          <cell r="AK389" t="str">
            <v>26-08-2019</v>
          </cell>
          <cell r="AL389" t="str">
            <v>gospodarki rolnej</v>
          </cell>
        </row>
        <row r="390">
          <cell r="C390" t="str">
            <v>6197.4</v>
          </cell>
          <cell r="D390" t="str">
            <v>6197|D|Rozmarynów|248 f|R|IVA|7248|32,2|KZ1J/00036827/1</v>
          </cell>
          <cell r="E390">
            <v>6197</v>
          </cell>
          <cell r="F390">
            <v>4</v>
          </cell>
          <cell r="G390" t="str">
            <v>Mikołajewski Radosław</v>
          </cell>
          <cell r="H390" t="str">
            <v>Żerniki 16</v>
          </cell>
          <cell r="I390" t="str">
            <v>63-210 Żerków</v>
          </cell>
          <cell r="J390" t="str">
            <v>Żerków</v>
          </cell>
          <cell r="K390" t="str">
            <v>03</v>
          </cell>
          <cell r="L390" t="str">
            <v>Rozmarynów</v>
          </cell>
          <cell r="M390" t="str">
            <v>248 f</v>
          </cell>
          <cell r="N390" t="str">
            <v/>
          </cell>
          <cell r="O390">
            <v>2.2999999999999998</v>
          </cell>
          <cell r="P390" t="str">
            <v>R</v>
          </cell>
          <cell r="Q390" t="str">
            <v>IVA</v>
          </cell>
          <cell r="R390" t="str">
            <v>D</v>
          </cell>
          <cell r="T390" t="str">
            <v>30-06-045</v>
          </cell>
          <cell r="U390" t="str">
            <v>Żerków</v>
          </cell>
          <cell r="V390" t="str">
            <v>30-06-045-0018</v>
          </cell>
          <cell r="W390" t="str">
            <v>Kretków Żerniki</v>
          </cell>
          <cell r="X390" t="str">
            <v>7248</v>
          </cell>
          <cell r="Y390" t="str">
            <v>KZ1J/00036827/1</v>
          </cell>
          <cell r="Z390">
            <v>3</v>
          </cell>
          <cell r="AA390">
            <v>32.200000000000003</v>
          </cell>
          <cell r="AB390">
            <v>74.06</v>
          </cell>
          <cell r="AC390">
            <v>1</v>
          </cell>
          <cell r="AD390">
            <v>1.1000000000000001</v>
          </cell>
          <cell r="AE390">
            <v>2.5299999999999998</v>
          </cell>
          <cell r="AG390" t="str">
            <v/>
          </cell>
          <cell r="AH390" t="str">
            <v/>
          </cell>
          <cell r="AI390" t="str">
            <v>ZS.2217.1.205.2019</v>
          </cell>
          <cell r="AJ390" t="str">
            <v>02-08-2019</v>
          </cell>
          <cell r="AK390" t="str">
            <v>26-08-2019</v>
          </cell>
          <cell r="AL390" t="str">
            <v>gospodarki rolnej</v>
          </cell>
        </row>
        <row r="391">
          <cell r="C391" t="str">
            <v>6197.5</v>
          </cell>
          <cell r="D391" t="str">
            <v>6197|D|Rozmarynów|248 g|R|V|7248|5,1|KZ1J/00036827/1</v>
          </cell>
          <cell r="E391">
            <v>6197</v>
          </cell>
          <cell r="F391">
            <v>5</v>
          </cell>
          <cell r="G391" t="str">
            <v>Mikołajewski Radosław</v>
          </cell>
          <cell r="H391" t="str">
            <v>Żerniki 16</v>
          </cell>
          <cell r="I391" t="str">
            <v>63-210 Żerków</v>
          </cell>
          <cell r="J391" t="str">
            <v>Żerków</v>
          </cell>
          <cell r="K391" t="str">
            <v>03</v>
          </cell>
          <cell r="L391" t="str">
            <v>Rozmarynów</v>
          </cell>
          <cell r="M391" t="str">
            <v>248 g</v>
          </cell>
          <cell r="N391" t="str">
            <v/>
          </cell>
          <cell r="O391">
            <v>0.36</v>
          </cell>
          <cell r="P391" t="str">
            <v>R</v>
          </cell>
          <cell r="Q391" t="str">
            <v>V</v>
          </cell>
          <cell r="R391" t="str">
            <v>D</v>
          </cell>
          <cell r="T391" t="str">
            <v>30-06-045</v>
          </cell>
          <cell r="U391" t="str">
            <v>Żerków</v>
          </cell>
          <cell r="V391" t="str">
            <v>30-06-045-0018</v>
          </cell>
          <cell r="W391" t="str">
            <v>Kretków Żerniki</v>
          </cell>
          <cell r="X391" t="str">
            <v>7248</v>
          </cell>
          <cell r="Y391" t="str">
            <v>KZ1J/00036827/1</v>
          </cell>
          <cell r="Z391">
            <v>3</v>
          </cell>
          <cell r="AA391">
            <v>5.0999999999999996</v>
          </cell>
          <cell r="AB391">
            <v>1.84</v>
          </cell>
          <cell r="AC391">
            <v>1</v>
          </cell>
          <cell r="AD391">
            <v>0.35</v>
          </cell>
          <cell r="AE391">
            <v>0.126</v>
          </cell>
          <cell r="AG391" t="str">
            <v/>
          </cell>
          <cell r="AH391" t="str">
            <v/>
          </cell>
          <cell r="AI391" t="str">
            <v>ZS.2217.1.205.2019</v>
          </cell>
          <cell r="AJ391" t="str">
            <v>02-08-2019</v>
          </cell>
          <cell r="AK391" t="str">
            <v>26-08-2019</v>
          </cell>
          <cell r="AL391" t="str">
            <v>gospodarki rolnej</v>
          </cell>
        </row>
        <row r="392">
          <cell r="C392" t="str">
            <v>6197.6</v>
          </cell>
          <cell r="D392" t="str">
            <v>6197|D|Rozmarynów|257 k|Ł|IV|7257|16,6|KZ1J/00029855/4</v>
          </cell>
          <cell r="E392">
            <v>6197</v>
          </cell>
          <cell r="F392">
            <v>6</v>
          </cell>
          <cell r="G392" t="str">
            <v>Mikołajewski Radosław</v>
          </cell>
          <cell r="H392" t="str">
            <v>Żerniki 16</v>
          </cell>
          <cell r="I392" t="str">
            <v>63-210 Żerków</v>
          </cell>
          <cell r="J392" t="str">
            <v>Żerków</v>
          </cell>
          <cell r="K392" t="str">
            <v>03</v>
          </cell>
          <cell r="L392" t="str">
            <v>Rozmarynów</v>
          </cell>
          <cell r="M392" t="str">
            <v>257 k</v>
          </cell>
          <cell r="N392" t="str">
            <v/>
          </cell>
          <cell r="O392">
            <v>1.38</v>
          </cell>
          <cell r="P392" t="str">
            <v>Ł</v>
          </cell>
          <cell r="Q392" t="str">
            <v>IV</v>
          </cell>
          <cell r="R392" t="str">
            <v>D</v>
          </cell>
          <cell r="S392" t="str">
            <v>kosić 1 - 2 razy w roku</v>
          </cell>
          <cell r="T392" t="str">
            <v>30-06-045</v>
          </cell>
          <cell r="U392" t="str">
            <v>Żerków</v>
          </cell>
          <cell r="V392" t="str">
            <v>30-06-045-0018</v>
          </cell>
          <cell r="W392" t="str">
            <v>Kretków Żerniki</v>
          </cell>
          <cell r="X392" t="str">
            <v>7257</v>
          </cell>
          <cell r="Y392" t="str">
            <v>KZ1J/00029855/4</v>
          </cell>
          <cell r="Z392">
            <v>3</v>
          </cell>
          <cell r="AA392">
            <v>16.600000000000001</v>
          </cell>
          <cell r="AB392">
            <v>22.91</v>
          </cell>
          <cell r="AC392">
            <v>1</v>
          </cell>
          <cell r="AD392">
            <v>0.75</v>
          </cell>
          <cell r="AE392">
            <v>1.0349999999999999</v>
          </cell>
          <cell r="AG392" t="str">
            <v/>
          </cell>
          <cell r="AH392" t="str">
            <v/>
          </cell>
          <cell r="AI392" t="str">
            <v>ZS.2217.1.205.2019</v>
          </cell>
          <cell r="AJ392" t="str">
            <v>02-08-2019</v>
          </cell>
          <cell r="AK392" t="str">
            <v>26-08-2019</v>
          </cell>
          <cell r="AL392" t="str">
            <v>gospodarki rolnej</v>
          </cell>
        </row>
        <row r="393">
          <cell r="C393" t="str">
            <v>6197.7</v>
          </cell>
          <cell r="D393" t="str">
            <v>6197|D|Rozmarynów|258 a|Ł|IV|7258/1|15,9|KZ1J/00029852/3</v>
          </cell>
          <cell r="E393">
            <v>6197</v>
          </cell>
          <cell r="F393">
            <v>7</v>
          </cell>
          <cell r="G393" t="str">
            <v>Mikołajewski Radosław</v>
          </cell>
          <cell r="H393" t="str">
            <v>Żerniki 16</v>
          </cell>
          <cell r="I393" t="str">
            <v>63-210 Żerków</v>
          </cell>
          <cell r="J393" t="str">
            <v>Żerków</v>
          </cell>
          <cell r="K393" t="str">
            <v>03</v>
          </cell>
          <cell r="L393" t="str">
            <v>Rozmarynów</v>
          </cell>
          <cell r="M393" t="str">
            <v>258 a</v>
          </cell>
          <cell r="N393" t="str">
            <v/>
          </cell>
          <cell r="O393">
            <v>1.3319000000000001</v>
          </cell>
          <cell r="P393" t="str">
            <v>Ł</v>
          </cell>
          <cell r="Q393" t="str">
            <v>IV</v>
          </cell>
          <cell r="R393" t="str">
            <v>D</v>
          </cell>
          <cell r="S393" t="str">
            <v>kosić 1 - 2 razy w roku</v>
          </cell>
          <cell r="T393" t="str">
            <v>30-06-045</v>
          </cell>
          <cell r="U393" t="str">
            <v>Żerków</v>
          </cell>
          <cell r="V393" t="str">
            <v>30-06-045-0010</v>
          </cell>
          <cell r="W393" t="str">
            <v>Ludwinów</v>
          </cell>
          <cell r="X393" t="str">
            <v>7258/1</v>
          </cell>
          <cell r="Y393" t="str">
            <v>KZ1J/00029852/3</v>
          </cell>
          <cell r="Z393">
            <v>2</v>
          </cell>
          <cell r="AA393">
            <v>15.9</v>
          </cell>
          <cell r="AB393">
            <v>21.18</v>
          </cell>
          <cell r="AC393">
            <v>1</v>
          </cell>
          <cell r="AD393">
            <v>0.75</v>
          </cell>
          <cell r="AE393">
            <v>0.99890000000000001</v>
          </cell>
          <cell r="AG393" t="str">
            <v/>
          </cell>
          <cell r="AH393" t="str">
            <v/>
          </cell>
          <cell r="AI393" t="str">
            <v>ZS.2217.1.205.2019</v>
          </cell>
          <cell r="AJ393" t="str">
            <v>02-08-2019</v>
          </cell>
          <cell r="AK393" t="str">
            <v>26-08-2019</v>
          </cell>
          <cell r="AL393" t="str">
            <v>gospodarki rolnej</v>
          </cell>
        </row>
        <row r="394">
          <cell r="C394" t="str">
            <v>6198.1</v>
          </cell>
          <cell r="D394" t="str">
            <v>6198|D|Radliniec|248 a|R|IVB|9248|21|KZ1J/00026534/7</v>
          </cell>
          <cell r="E394">
            <v>6198</v>
          </cell>
          <cell r="F394">
            <v>1</v>
          </cell>
          <cell r="G394" t="str">
            <v>Kot Milena</v>
          </cell>
          <cell r="H394" t="str">
            <v>Wolica Pusta 4</v>
          </cell>
          <cell r="I394" t="str">
            <v>63-040 Nowe Miasto nad Wartą</v>
          </cell>
          <cell r="J394" t="str">
            <v>Nowe Miasto nad Wartą</v>
          </cell>
          <cell r="K394" t="str">
            <v>22</v>
          </cell>
          <cell r="L394" t="str">
            <v>Radliniec</v>
          </cell>
          <cell r="M394" t="str">
            <v>248 a</v>
          </cell>
          <cell r="N394" t="str">
            <v/>
          </cell>
          <cell r="O394">
            <v>1.52</v>
          </cell>
          <cell r="P394" t="str">
            <v>R</v>
          </cell>
          <cell r="Q394" t="str">
            <v>IVB</v>
          </cell>
          <cell r="R394" t="str">
            <v>D</v>
          </cell>
          <cell r="T394" t="str">
            <v>30-06-025</v>
          </cell>
          <cell r="U394" t="str">
            <v>Jarocin</v>
          </cell>
          <cell r="V394" t="str">
            <v>30-06-025-0012</v>
          </cell>
          <cell r="W394" t="str">
            <v>Radlin</v>
          </cell>
          <cell r="X394" t="str">
            <v>9248</v>
          </cell>
          <cell r="Y394" t="str">
            <v>KZ1J/00026534/7</v>
          </cell>
          <cell r="Z394">
            <v>1</v>
          </cell>
          <cell r="AA394">
            <v>21</v>
          </cell>
          <cell r="AB394">
            <v>31.92</v>
          </cell>
          <cell r="AC394">
            <v>1</v>
          </cell>
          <cell r="AD394">
            <v>0.8</v>
          </cell>
          <cell r="AE394">
            <v>1.216</v>
          </cell>
          <cell r="AG394" t="str">
            <v/>
          </cell>
          <cell r="AH394" t="str">
            <v/>
          </cell>
          <cell r="AI394" t="str">
            <v>ZS.2217.1.205.2019</v>
          </cell>
          <cell r="AJ394" t="str">
            <v>02-08-2019</v>
          </cell>
          <cell r="AK394" t="str">
            <v>26-08-2019</v>
          </cell>
          <cell r="AL394" t="str">
            <v>gospodarki rolnej</v>
          </cell>
        </row>
        <row r="395">
          <cell r="C395" t="str">
            <v>5010.1</v>
          </cell>
          <cell r="D395" t="str">
            <v>5010|D|Sarnice|30 g|PS|V|112|14,1|PO1F/00031426/2</v>
          </cell>
          <cell r="E395">
            <v>5010</v>
          </cell>
          <cell r="F395">
            <v>1</v>
          </cell>
          <cell r="G395" t="str">
            <v>Mokracki Mateusz</v>
          </cell>
          <cell r="H395" t="str">
            <v>Chlebowo 42</v>
          </cell>
          <cell r="I395" t="str">
            <v>62-320 Miłosław</v>
          </cell>
          <cell r="J395" t="str">
            <v>Miłosław</v>
          </cell>
          <cell r="K395" t="str">
            <v>04</v>
          </cell>
          <cell r="L395" t="str">
            <v>Sarnice</v>
          </cell>
          <cell r="M395" t="str">
            <v>30 g</v>
          </cell>
          <cell r="N395" t="str">
            <v/>
          </cell>
          <cell r="O395">
            <v>0.84</v>
          </cell>
          <cell r="P395" t="str">
            <v>PS</v>
          </cell>
          <cell r="Q395" t="str">
            <v>V</v>
          </cell>
          <cell r="R395" t="str">
            <v>D</v>
          </cell>
          <cell r="S395" t="str">
            <v>kosić 1 - 2 razy w roku</v>
          </cell>
          <cell r="T395" t="str">
            <v>30-30-025</v>
          </cell>
          <cell r="U395" t="str">
            <v>Miłosław</v>
          </cell>
          <cell r="V395" t="str">
            <v>30-30-025-0007</v>
          </cell>
          <cell r="W395" t="str">
            <v>Gorzyce</v>
          </cell>
          <cell r="X395" t="str">
            <v>112</v>
          </cell>
          <cell r="Y395" t="str">
            <v>PO1F/00031426/2</v>
          </cell>
          <cell r="Z395">
            <v>3</v>
          </cell>
          <cell r="AA395">
            <v>14.1</v>
          </cell>
          <cell r="AB395">
            <v>11.84</v>
          </cell>
          <cell r="AC395">
            <v>1</v>
          </cell>
          <cell r="AD395">
            <v>0.2</v>
          </cell>
          <cell r="AE395">
            <v>0.16800000000000001</v>
          </cell>
          <cell r="AG395" t="str">
            <v/>
          </cell>
          <cell r="AH395" t="str">
            <v/>
          </cell>
          <cell r="AI395" t="str">
            <v>ZS.2217.1.205.2019</v>
          </cell>
          <cell r="AJ395" t="str">
            <v>02-08-2019</v>
          </cell>
          <cell r="AK395" t="str">
            <v>26-08-2019</v>
          </cell>
          <cell r="AL395" t="str">
            <v>gospodarki rolnej</v>
          </cell>
        </row>
        <row r="396">
          <cell r="C396" t="str">
            <v>5010.2</v>
          </cell>
          <cell r="D396" t="str">
            <v>5010|D|Sarnice|30 n|R|IVA|112|25,1|PO1F/00031426/2</v>
          </cell>
          <cell r="E396">
            <v>5010</v>
          </cell>
          <cell r="F396">
            <v>2</v>
          </cell>
          <cell r="G396" t="str">
            <v>Mokracki Mateusz</v>
          </cell>
          <cell r="H396" t="str">
            <v>Chlebowo 42</v>
          </cell>
          <cell r="I396" t="str">
            <v>62-320 Miłosław</v>
          </cell>
          <cell r="J396" t="str">
            <v>Miłosław</v>
          </cell>
          <cell r="K396" t="str">
            <v>04</v>
          </cell>
          <cell r="L396" t="str">
            <v>Sarnice</v>
          </cell>
          <cell r="M396" t="str">
            <v>30 n</v>
          </cell>
          <cell r="N396" t="str">
            <v/>
          </cell>
          <cell r="O396">
            <v>1.99</v>
          </cell>
          <cell r="P396" t="str">
            <v>R</v>
          </cell>
          <cell r="Q396" t="str">
            <v>IVA</v>
          </cell>
          <cell r="R396" t="str">
            <v>D</v>
          </cell>
          <cell r="T396" t="str">
            <v>30-30-025</v>
          </cell>
          <cell r="U396" t="str">
            <v>Miłosław</v>
          </cell>
          <cell r="V396" t="str">
            <v>30-30-025-0007</v>
          </cell>
          <cell r="W396" t="str">
            <v>Gorzyce</v>
          </cell>
          <cell r="X396" t="str">
            <v>112</v>
          </cell>
          <cell r="Y396" t="str">
            <v>PO1F/00031426/2</v>
          </cell>
          <cell r="Z396">
            <v>3</v>
          </cell>
          <cell r="AA396">
            <v>25.1</v>
          </cell>
          <cell r="AB396">
            <v>49.95</v>
          </cell>
          <cell r="AC396">
            <v>1</v>
          </cell>
          <cell r="AD396">
            <v>1.1000000000000001</v>
          </cell>
          <cell r="AE396">
            <v>2.1890000000000001</v>
          </cell>
          <cell r="AG396" t="str">
            <v/>
          </cell>
          <cell r="AH396" t="str">
            <v/>
          </cell>
          <cell r="AI396" t="str">
            <v>ZS.2217.1.205.2019</v>
          </cell>
          <cell r="AJ396" t="str">
            <v>02-08-2019</v>
          </cell>
          <cell r="AK396" t="str">
            <v>26-08-2019</v>
          </cell>
          <cell r="AL396" t="str">
            <v>gospodarki rolnej</v>
          </cell>
        </row>
        <row r="397">
          <cell r="C397" t="str">
            <v>5010.3</v>
          </cell>
          <cell r="D397" t="str">
            <v>5010|D|Sarnice|30 o|R|IVB|112|25,1|PO1F/00031426/2</v>
          </cell>
          <cell r="E397">
            <v>5010</v>
          </cell>
          <cell r="F397">
            <v>3</v>
          </cell>
          <cell r="G397" t="str">
            <v>Mokracki Mateusz</v>
          </cell>
          <cell r="H397" t="str">
            <v>Chlebowo 42</v>
          </cell>
          <cell r="I397" t="str">
            <v>62-320 Miłosław</v>
          </cell>
          <cell r="J397" t="str">
            <v>Miłosław</v>
          </cell>
          <cell r="K397" t="str">
            <v>04</v>
          </cell>
          <cell r="L397" t="str">
            <v>Sarnice</v>
          </cell>
          <cell r="M397" t="str">
            <v>30 o</v>
          </cell>
          <cell r="N397" t="str">
            <v/>
          </cell>
          <cell r="O397">
            <v>2.42</v>
          </cell>
          <cell r="P397" t="str">
            <v>R</v>
          </cell>
          <cell r="Q397" t="str">
            <v>IVB</v>
          </cell>
          <cell r="R397" t="str">
            <v>D</v>
          </cell>
          <cell r="T397" t="str">
            <v>30-30-025</v>
          </cell>
          <cell r="U397" t="str">
            <v>Miłosław</v>
          </cell>
          <cell r="V397" t="str">
            <v>30-30-025-0007</v>
          </cell>
          <cell r="W397" t="str">
            <v>Gorzyce</v>
          </cell>
          <cell r="X397" t="str">
            <v>112</v>
          </cell>
          <cell r="Y397" t="str">
            <v>PO1F/00031426/2</v>
          </cell>
          <cell r="Z397">
            <v>3</v>
          </cell>
          <cell r="AA397">
            <v>25.1</v>
          </cell>
          <cell r="AB397">
            <v>60.74</v>
          </cell>
          <cell r="AC397">
            <v>1</v>
          </cell>
          <cell r="AD397">
            <v>0.8</v>
          </cell>
          <cell r="AE397">
            <v>1.9359999999999999</v>
          </cell>
          <cell r="AG397" t="str">
            <v/>
          </cell>
          <cell r="AH397" t="str">
            <v/>
          </cell>
          <cell r="AI397" t="str">
            <v>ZS.2217.1.205.2019</v>
          </cell>
          <cell r="AJ397" t="str">
            <v>02-08-2019</v>
          </cell>
          <cell r="AK397" t="str">
            <v>26-08-2019</v>
          </cell>
          <cell r="AL397" t="str">
            <v>gospodarki rolnej</v>
          </cell>
        </row>
        <row r="398">
          <cell r="C398" t="str">
            <v>5010.4</v>
          </cell>
          <cell r="D398" t="str">
            <v>5010|D|Sarnice|30 p|R|V|112|20,1|PO1F/00031426/2</v>
          </cell>
          <cell r="E398">
            <v>5010</v>
          </cell>
          <cell r="F398">
            <v>4</v>
          </cell>
          <cell r="G398" t="str">
            <v>Mokracki Mateusz</v>
          </cell>
          <cell r="H398" t="str">
            <v>Chlebowo 42</v>
          </cell>
          <cell r="I398" t="str">
            <v>62-320 Miłosław</v>
          </cell>
          <cell r="J398" t="str">
            <v>Miłosław</v>
          </cell>
          <cell r="K398" t="str">
            <v>04</v>
          </cell>
          <cell r="L398" t="str">
            <v>Sarnice</v>
          </cell>
          <cell r="M398" t="str">
            <v>30 p</v>
          </cell>
          <cell r="N398" t="str">
            <v/>
          </cell>
          <cell r="O398">
            <v>1.24</v>
          </cell>
          <cell r="P398" t="str">
            <v>R</v>
          </cell>
          <cell r="Q398" t="str">
            <v>V</v>
          </cell>
          <cell r="R398" t="str">
            <v>D</v>
          </cell>
          <cell r="T398" t="str">
            <v>30-30-025</v>
          </cell>
          <cell r="U398" t="str">
            <v>Miłosław</v>
          </cell>
          <cell r="V398" t="str">
            <v>30-30-025-0007</v>
          </cell>
          <cell r="W398" t="str">
            <v>Gorzyce</v>
          </cell>
          <cell r="X398" t="str">
            <v>112</v>
          </cell>
          <cell r="Y398" t="str">
            <v>PO1F/00031426/2</v>
          </cell>
          <cell r="Z398">
            <v>3</v>
          </cell>
          <cell r="AA398">
            <v>20.100000000000001</v>
          </cell>
          <cell r="AB398">
            <v>24.92</v>
          </cell>
          <cell r="AC398">
            <v>1</v>
          </cell>
          <cell r="AD398">
            <v>0.35</v>
          </cell>
          <cell r="AE398">
            <v>0.434</v>
          </cell>
          <cell r="AG398" t="str">
            <v/>
          </cell>
          <cell r="AH398" t="str">
            <v/>
          </cell>
          <cell r="AI398" t="str">
            <v>ZS.2217.1.205.2019</v>
          </cell>
          <cell r="AJ398" t="str">
            <v>02-08-2019</v>
          </cell>
          <cell r="AK398" t="str">
            <v>26-08-2019</v>
          </cell>
          <cell r="AL398" t="str">
            <v>gospodarki rolnej</v>
          </cell>
        </row>
        <row r="399">
          <cell r="C399" t="str">
            <v>5010.5</v>
          </cell>
          <cell r="D399" t="str">
            <v>5010|D|Sarnice|30 r|R|VI|112|20,1|PO1F/00031426/2</v>
          </cell>
          <cell r="E399">
            <v>5010</v>
          </cell>
          <cell r="F399">
            <v>5</v>
          </cell>
          <cell r="G399" t="str">
            <v>Mokracki Mateusz</v>
          </cell>
          <cell r="H399" t="str">
            <v>Chlebowo 42</v>
          </cell>
          <cell r="I399" t="str">
            <v>62-320 Miłosław</v>
          </cell>
          <cell r="J399" t="str">
            <v>Miłosław</v>
          </cell>
          <cell r="K399" t="str">
            <v>04</v>
          </cell>
          <cell r="L399" t="str">
            <v>Sarnice</v>
          </cell>
          <cell r="M399" t="str">
            <v>30 r</v>
          </cell>
          <cell r="N399" t="str">
            <v/>
          </cell>
          <cell r="O399">
            <v>1.79</v>
          </cell>
          <cell r="P399" t="str">
            <v>R</v>
          </cell>
          <cell r="Q399" t="str">
            <v>VI</v>
          </cell>
          <cell r="R399" t="str">
            <v>D</v>
          </cell>
          <cell r="T399" t="str">
            <v>30-30-025</v>
          </cell>
          <cell r="U399" t="str">
            <v>Miłosław</v>
          </cell>
          <cell r="V399" t="str">
            <v>30-30-025-0007</v>
          </cell>
          <cell r="W399" t="str">
            <v>Gorzyce</v>
          </cell>
          <cell r="X399" t="str">
            <v>112</v>
          </cell>
          <cell r="Y399" t="str">
            <v>PO1F/00031426/2</v>
          </cell>
          <cell r="Z399">
            <v>3</v>
          </cell>
          <cell r="AA399">
            <v>20.100000000000001</v>
          </cell>
          <cell r="AB399">
            <v>35.979999999999997</v>
          </cell>
          <cell r="AC399">
            <v>1</v>
          </cell>
          <cell r="AD399">
            <v>0.2</v>
          </cell>
          <cell r="AE399">
            <v>0.35799999999999998</v>
          </cell>
          <cell r="AG399" t="str">
            <v/>
          </cell>
          <cell r="AH399" t="str">
            <v/>
          </cell>
          <cell r="AI399" t="str">
            <v>ZS.2217.1.205.2019</v>
          </cell>
          <cell r="AJ399" t="str">
            <v>02-08-2019</v>
          </cell>
          <cell r="AK399" t="str">
            <v>26-08-2019</v>
          </cell>
          <cell r="AL399" t="str">
            <v>gospodarki rolnej</v>
          </cell>
        </row>
        <row r="400">
          <cell r="C400" t="str">
            <v>5010.6</v>
          </cell>
          <cell r="D400" t="str">
            <v>5010|D|Sarnice|38 m|R|V|116|13,1|PO1F/00031426/2</v>
          </cell>
          <cell r="E400">
            <v>5010</v>
          </cell>
          <cell r="F400">
            <v>6</v>
          </cell>
          <cell r="G400" t="str">
            <v>Mokracki Mateusz</v>
          </cell>
          <cell r="H400" t="str">
            <v>Chlebowo 42</v>
          </cell>
          <cell r="I400" t="str">
            <v>62-320 Miłosław</v>
          </cell>
          <cell r="J400" t="str">
            <v>Miłosław</v>
          </cell>
          <cell r="K400" t="str">
            <v>04</v>
          </cell>
          <cell r="L400" t="str">
            <v>Sarnice</v>
          </cell>
          <cell r="M400" t="str">
            <v>38 m</v>
          </cell>
          <cell r="N400" t="str">
            <v/>
          </cell>
          <cell r="O400">
            <v>1.0134000000000001</v>
          </cell>
          <cell r="P400" t="str">
            <v>R</v>
          </cell>
          <cell r="Q400" t="str">
            <v>V</v>
          </cell>
          <cell r="R400" t="str">
            <v>D</v>
          </cell>
          <cell r="T400" t="str">
            <v>30-30-025</v>
          </cell>
          <cell r="U400" t="str">
            <v>Miłosław</v>
          </cell>
          <cell r="V400" t="str">
            <v>30-30-025-0007</v>
          </cell>
          <cell r="W400" t="str">
            <v>Gorzyce</v>
          </cell>
          <cell r="X400" t="str">
            <v>116</v>
          </cell>
          <cell r="Y400" t="str">
            <v>PO1F/00031426/2</v>
          </cell>
          <cell r="Z400">
            <v>3</v>
          </cell>
          <cell r="AA400">
            <v>13.1</v>
          </cell>
          <cell r="AB400">
            <v>13.28</v>
          </cell>
          <cell r="AC400">
            <v>1</v>
          </cell>
          <cell r="AD400">
            <v>0.35</v>
          </cell>
          <cell r="AE400">
            <v>0.35470000000000002</v>
          </cell>
          <cell r="AG400" t="str">
            <v/>
          </cell>
          <cell r="AH400" t="str">
            <v/>
          </cell>
          <cell r="AI400" t="str">
            <v>ZS.2217.1.205.2019</v>
          </cell>
          <cell r="AJ400" t="str">
            <v>02-08-2019</v>
          </cell>
          <cell r="AK400" t="str">
            <v>26-08-2019</v>
          </cell>
          <cell r="AL400" t="str">
            <v>gospodarki rolnej</v>
          </cell>
        </row>
        <row r="401">
          <cell r="C401" t="str">
            <v>5010.7</v>
          </cell>
          <cell r="D401" t="str">
            <v>5010|D|Sarnice|38 n|R|IVB|116|13,1|PO1F/00031426/2</v>
          </cell>
          <cell r="E401">
            <v>5010</v>
          </cell>
          <cell r="F401">
            <v>7</v>
          </cell>
          <cell r="G401" t="str">
            <v>Mokracki Mateusz</v>
          </cell>
          <cell r="H401" t="str">
            <v>Chlebowo 42</v>
          </cell>
          <cell r="I401" t="str">
            <v>62-320 Miłosław</v>
          </cell>
          <cell r="J401" t="str">
            <v>Miłosław</v>
          </cell>
          <cell r="K401" t="str">
            <v>04</v>
          </cell>
          <cell r="L401" t="str">
            <v>Sarnice</v>
          </cell>
          <cell r="M401" t="str">
            <v>38 n</v>
          </cell>
          <cell r="N401" t="str">
            <v/>
          </cell>
          <cell r="O401">
            <v>7.5700000000000003E-2</v>
          </cell>
          <cell r="P401" t="str">
            <v>R</v>
          </cell>
          <cell r="Q401" t="str">
            <v>IVB</v>
          </cell>
          <cell r="R401" t="str">
            <v>D</v>
          </cell>
          <cell r="T401" t="str">
            <v>30-30-025</v>
          </cell>
          <cell r="U401" t="str">
            <v>Miłosław</v>
          </cell>
          <cell r="V401" t="str">
            <v>30-30-025-0007</v>
          </cell>
          <cell r="W401" t="str">
            <v>Gorzyce</v>
          </cell>
          <cell r="X401" t="str">
            <v>116</v>
          </cell>
          <cell r="Y401" t="str">
            <v>PO1F/00031426/2</v>
          </cell>
          <cell r="Z401">
            <v>3</v>
          </cell>
          <cell r="AA401">
            <v>13.1</v>
          </cell>
          <cell r="AB401">
            <v>0.99</v>
          </cell>
          <cell r="AC401">
            <v>1</v>
          </cell>
          <cell r="AD401">
            <v>0.8</v>
          </cell>
          <cell r="AE401">
            <v>6.0600000000000001E-2</v>
          </cell>
          <cell r="AG401" t="str">
            <v/>
          </cell>
          <cell r="AH401" t="str">
            <v/>
          </cell>
          <cell r="AI401" t="str">
            <v>ZS.2217.1.205.2019</v>
          </cell>
          <cell r="AJ401" t="str">
            <v>02-08-2019</v>
          </cell>
          <cell r="AK401" t="str">
            <v>26-08-2019</v>
          </cell>
          <cell r="AL401" t="str">
            <v>gospodarki rolnej</v>
          </cell>
        </row>
        <row r="402">
          <cell r="C402" t="str">
            <v>5010.8</v>
          </cell>
          <cell r="D402" t="str">
            <v>5010|D|Sarnice|39 m|R|IVA|147|16,1|PO1F/00031425/5</v>
          </cell>
          <cell r="E402">
            <v>5010</v>
          </cell>
          <cell r="F402">
            <v>8</v>
          </cell>
          <cell r="G402" t="str">
            <v>Mokracki Mateusz</v>
          </cell>
          <cell r="H402" t="str">
            <v>Chlebowo 42</v>
          </cell>
          <cell r="I402" t="str">
            <v>62-320 Miłosław</v>
          </cell>
          <cell r="J402" t="str">
            <v>Miłosław</v>
          </cell>
          <cell r="K402" t="str">
            <v>04</v>
          </cell>
          <cell r="L402" t="str">
            <v>Sarnice</v>
          </cell>
          <cell r="M402" t="str">
            <v>39 m</v>
          </cell>
          <cell r="N402" t="str">
            <v/>
          </cell>
          <cell r="O402">
            <v>3.54</v>
          </cell>
          <cell r="P402" t="str">
            <v>R</v>
          </cell>
          <cell r="Q402" t="str">
            <v>IVA</v>
          </cell>
          <cell r="R402" t="str">
            <v>D</v>
          </cell>
          <cell r="T402" t="str">
            <v>30-30-025</v>
          </cell>
          <cell r="U402" t="str">
            <v>Miłosław</v>
          </cell>
          <cell r="V402" t="str">
            <v>30-30-025-0009</v>
          </cell>
          <cell r="W402" t="str">
            <v>Kozubiec</v>
          </cell>
          <cell r="X402" t="str">
            <v>147</v>
          </cell>
          <cell r="Y402" t="str">
            <v>PO1F/00031425/5</v>
          </cell>
          <cell r="Z402">
            <v>2</v>
          </cell>
          <cell r="AA402">
            <v>16.100000000000001</v>
          </cell>
          <cell r="AB402">
            <v>56.99</v>
          </cell>
          <cell r="AC402">
            <v>1</v>
          </cell>
          <cell r="AD402">
            <v>1.1000000000000001</v>
          </cell>
          <cell r="AE402">
            <v>3.8940000000000001</v>
          </cell>
          <cell r="AG402" t="str">
            <v/>
          </cell>
          <cell r="AH402" t="str">
            <v/>
          </cell>
          <cell r="AI402" t="str">
            <v>ZS.2217.1.205.2019</v>
          </cell>
          <cell r="AJ402" t="str">
            <v>02-08-2019</v>
          </cell>
          <cell r="AK402" t="str">
            <v>26-08-2019</v>
          </cell>
          <cell r="AL402" t="str">
            <v>gospodarki rolnej</v>
          </cell>
        </row>
        <row r="403">
          <cell r="C403" t="str">
            <v>5010.9</v>
          </cell>
          <cell r="D403" t="str">
            <v>5010|D|Sarnice|99 a|R|IVA|254|23,1|PO1F/00031424/8</v>
          </cell>
          <cell r="E403">
            <v>5010</v>
          </cell>
          <cell r="F403">
            <v>9</v>
          </cell>
          <cell r="G403" t="str">
            <v>Mokracki Mateusz</v>
          </cell>
          <cell r="H403" t="str">
            <v>Chlebowo 42</v>
          </cell>
          <cell r="I403" t="str">
            <v>62-320 Miłosław</v>
          </cell>
          <cell r="J403" t="str">
            <v>Miłosław</v>
          </cell>
          <cell r="K403" t="str">
            <v>04</v>
          </cell>
          <cell r="L403" t="str">
            <v>Sarnice</v>
          </cell>
          <cell r="M403" t="str">
            <v>99 a</v>
          </cell>
          <cell r="N403" t="str">
            <v/>
          </cell>
          <cell r="O403">
            <v>0.53</v>
          </cell>
          <cell r="P403" t="str">
            <v>R</v>
          </cell>
          <cell r="Q403" t="str">
            <v>IVA</v>
          </cell>
          <cell r="R403" t="str">
            <v>D</v>
          </cell>
          <cell r="T403" t="str">
            <v>30-30-025</v>
          </cell>
          <cell r="U403" t="str">
            <v>Miłosław</v>
          </cell>
          <cell r="V403" t="str">
            <v>30-30-025-0003</v>
          </cell>
          <cell r="W403" t="str">
            <v>Bugaj</v>
          </cell>
          <cell r="X403" t="str">
            <v>254</v>
          </cell>
          <cell r="Y403" t="str">
            <v>PO1F/00031424/8</v>
          </cell>
          <cell r="Z403">
            <v>4</v>
          </cell>
          <cell r="AA403">
            <v>23.1</v>
          </cell>
          <cell r="AB403">
            <v>12.24</v>
          </cell>
          <cell r="AC403">
            <v>1</v>
          </cell>
          <cell r="AD403">
            <v>1.1000000000000001</v>
          </cell>
          <cell r="AE403">
            <v>0.58299999999999996</v>
          </cell>
          <cell r="AG403" t="str">
            <v/>
          </cell>
          <cell r="AH403" t="str">
            <v/>
          </cell>
          <cell r="AI403" t="str">
            <v>ZS.2217.1.205.2019</v>
          </cell>
          <cell r="AJ403" t="str">
            <v>02-08-2019</v>
          </cell>
          <cell r="AK403" t="str">
            <v>26-08-2019</v>
          </cell>
          <cell r="AL403" t="str">
            <v>gospodarki rolnej</v>
          </cell>
        </row>
        <row r="404">
          <cell r="C404" t="str">
            <v>5010.10</v>
          </cell>
          <cell r="D404" t="str">
            <v>5010|D|Sarnice|99 b|R|IVB|254|23,1|PO1F/00031424/8</v>
          </cell>
          <cell r="E404">
            <v>5010</v>
          </cell>
          <cell r="F404">
            <v>10</v>
          </cell>
          <cell r="G404" t="str">
            <v>Mokracki Mateusz</v>
          </cell>
          <cell r="H404" t="str">
            <v>Chlebowo 42</v>
          </cell>
          <cell r="I404" t="str">
            <v>62-320 Miłosław</v>
          </cell>
          <cell r="J404" t="str">
            <v>Miłosław</v>
          </cell>
          <cell r="K404" t="str">
            <v>04</v>
          </cell>
          <cell r="L404" t="str">
            <v>Sarnice</v>
          </cell>
          <cell r="M404" t="str">
            <v>99 b</v>
          </cell>
          <cell r="N404" t="str">
            <v/>
          </cell>
          <cell r="O404">
            <v>0.99</v>
          </cell>
          <cell r="P404" t="str">
            <v>R</v>
          </cell>
          <cell r="Q404" t="str">
            <v>IVB</v>
          </cell>
          <cell r="R404" t="str">
            <v>D</v>
          </cell>
          <cell r="T404" t="str">
            <v>30-30-025</v>
          </cell>
          <cell r="U404" t="str">
            <v>Miłosław</v>
          </cell>
          <cell r="V404" t="str">
            <v>30-30-025-0003</v>
          </cell>
          <cell r="W404" t="str">
            <v>Bugaj</v>
          </cell>
          <cell r="X404" t="str">
            <v>254</v>
          </cell>
          <cell r="Y404" t="str">
            <v>PO1F/00031424/8</v>
          </cell>
          <cell r="Z404">
            <v>4</v>
          </cell>
          <cell r="AA404">
            <v>23.1</v>
          </cell>
          <cell r="AB404">
            <v>22.87</v>
          </cell>
          <cell r="AC404">
            <v>1</v>
          </cell>
          <cell r="AD404">
            <v>0.8</v>
          </cell>
          <cell r="AE404">
            <v>0.79200000000000004</v>
          </cell>
          <cell r="AG404" t="str">
            <v/>
          </cell>
          <cell r="AH404" t="str">
            <v/>
          </cell>
          <cell r="AI404" t="str">
            <v>ZS.2217.1.205.2019</v>
          </cell>
          <cell r="AJ404" t="str">
            <v>02-08-2019</v>
          </cell>
          <cell r="AK404" t="str">
            <v>26-08-2019</v>
          </cell>
          <cell r="AL404" t="str">
            <v>gospodarki rolnej</v>
          </cell>
        </row>
        <row r="405">
          <cell r="C405" t="str">
            <v>5010.11</v>
          </cell>
          <cell r="D405" t="str">
            <v>5010|D|Sarnice|99 c|R|V|254|20,1|PO1F/00031424/8</v>
          </cell>
          <cell r="E405">
            <v>5010</v>
          </cell>
          <cell r="F405">
            <v>11</v>
          </cell>
          <cell r="G405" t="str">
            <v>Mokracki Mateusz</v>
          </cell>
          <cell r="H405" t="str">
            <v>Chlebowo 42</v>
          </cell>
          <cell r="I405" t="str">
            <v>62-320 Miłosław</v>
          </cell>
          <cell r="J405" t="str">
            <v>Miłosław</v>
          </cell>
          <cell r="K405" t="str">
            <v>04</v>
          </cell>
          <cell r="L405" t="str">
            <v>Sarnice</v>
          </cell>
          <cell r="M405" t="str">
            <v>99 c</v>
          </cell>
          <cell r="N405" t="str">
            <v/>
          </cell>
          <cell r="O405">
            <v>0.79</v>
          </cell>
          <cell r="P405" t="str">
            <v>R</v>
          </cell>
          <cell r="Q405" t="str">
            <v>V</v>
          </cell>
          <cell r="R405" t="str">
            <v>D</v>
          </cell>
          <cell r="T405" t="str">
            <v>30-30-025</v>
          </cell>
          <cell r="U405" t="str">
            <v>Miłosław</v>
          </cell>
          <cell r="V405" t="str">
            <v>30-30-025-0003</v>
          </cell>
          <cell r="W405" t="str">
            <v>Bugaj</v>
          </cell>
          <cell r="X405" t="str">
            <v>254</v>
          </cell>
          <cell r="Y405" t="str">
            <v>PO1F/00031424/8</v>
          </cell>
          <cell r="Z405">
            <v>4</v>
          </cell>
          <cell r="AA405">
            <v>20.100000000000001</v>
          </cell>
          <cell r="AB405">
            <v>15.88</v>
          </cell>
          <cell r="AC405">
            <v>1</v>
          </cell>
          <cell r="AD405">
            <v>0.35</v>
          </cell>
          <cell r="AE405">
            <v>0.27650000000000002</v>
          </cell>
          <cell r="AG405" t="str">
            <v/>
          </cell>
          <cell r="AH405" t="str">
            <v/>
          </cell>
          <cell r="AI405" t="str">
            <v>ZS.2217.1.205.2019</v>
          </cell>
          <cell r="AJ405" t="str">
            <v>02-08-2019</v>
          </cell>
          <cell r="AK405" t="str">
            <v>26-08-2019</v>
          </cell>
          <cell r="AL405" t="str">
            <v>gospodarki rolnej</v>
          </cell>
        </row>
        <row r="406">
          <cell r="C406" t="str">
            <v>5010.12</v>
          </cell>
          <cell r="D406" t="str">
            <v>5010|D|Sarnice|99 d|R|VI|254|13,1|PO1F/00031424/8</v>
          </cell>
          <cell r="E406">
            <v>5010</v>
          </cell>
          <cell r="F406">
            <v>12</v>
          </cell>
          <cell r="G406" t="str">
            <v>Mokracki Mateusz</v>
          </cell>
          <cell r="H406" t="str">
            <v>Chlebowo 42</v>
          </cell>
          <cell r="I406" t="str">
            <v>62-320 Miłosław</v>
          </cell>
          <cell r="J406" t="str">
            <v>Miłosław</v>
          </cell>
          <cell r="K406" t="str">
            <v>04</v>
          </cell>
          <cell r="L406" t="str">
            <v>Sarnice</v>
          </cell>
          <cell r="M406" t="str">
            <v>99 d</v>
          </cell>
          <cell r="N406" t="str">
            <v/>
          </cell>
          <cell r="O406">
            <v>0.76</v>
          </cell>
          <cell r="P406" t="str">
            <v>R</v>
          </cell>
          <cell r="Q406" t="str">
            <v>VI</v>
          </cell>
          <cell r="R406" t="str">
            <v>D</v>
          </cell>
          <cell r="T406" t="str">
            <v>30-30-025</v>
          </cell>
          <cell r="U406" t="str">
            <v>Miłosław</v>
          </cell>
          <cell r="V406" t="str">
            <v>30-30-025-0003</v>
          </cell>
          <cell r="W406" t="str">
            <v>Bugaj</v>
          </cell>
          <cell r="X406" t="str">
            <v>254</v>
          </cell>
          <cell r="Y406" t="str">
            <v>PO1F/00031424/8</v>
          </cell>
          <cell r="Z406">
            <v>4</v>
          </cell>
          <cell r="AA406">
            <v>13.1</v>
          </cell>
          <cell r="AB406">
            <v>9.9600000000000009</v>
          </cell>
          <cell r="AC406">
            <v>1</v>
          </cell>
          <cell r="AD406">
            <v>0.2</v>
          </cell>
          <cell r="AE406">
            <v>0.152</v>
          </cell>
          <cell r="AG406" t="str">
            <v/>
          </cell>
          <cell r="AH406" t="str">
            <v/>
          </cell>
          <cell r="AI406" t="str">
            <v>ZS.2217.1.205.2019</v>
          </cell>
          <cell r="AJ406" t="str">
            <v>02-08-2019</v>
          </cell>
          <cell r="AK406" t="str">
            <v>26-08-2019</v>
          </cell>
          <cell r="AL406" t="str">
            <v>gospodarki rolnej</v>
          </cell>
        </row>
        <row r="407">
          <cell r="C407" t="str">
            <v>5010.13</v>
          </cell>
          <cell r="D407" t="str">
            <v>5010|D|Spławik|106 i|R|V|649|10,1|PO1F/00031430/3</v>
          </cell>
          <cell r="E407">
            <v>5010</v>
          </cell>
          <cell r="F407">
            <v>13</v>
          </cell>
          <cell r="G407" t="str">
            <v>Mokracki Mateusz</v>
          </cell>
          <cell r="H407" t="str">
            <v>Chlebowo 42</v>
          </cell>
          <cell r="I407" t="str">
            <v>62-320 Miłosław</v>
          </cell>
          <cell r="J407" t="str">
            <v>Miłosław</v>
          </cell>
          <cell r="K407" t="str">
            <v>05</v>
          </cell>
          <cell r="L407" t="str">
            <v>Spławik</v>
          </cell>
          <cell r="M407" t="str">
            <v>106 i</v>
          </cell>
          <cell r="N407" t="str">
            <v/>
          </cell>
          <cell r="O407">
            <v>0.71</v>
          </cell>
          <cell r="P407" t="str">
            <v>R</v>
          </cell>
          <cell r="Q407" t="str">
            <v>V</v>
          </cell>
          <cell r="R407" t="str">
            <v>D</v>
          </cell>
          <cell r="T407" t="str">
            <v>30-30-025</v>
          </cell>
          <cell r="U407" t="str">
            <v>Miłosław</v>
          </cell>
          <cell r="V407" t="str">
            <v>30-30-025-0006</v>
          </cell>
          <cell r="W407" t="str">
            <v>Czeszewo</v>
          </cell>
          <cell r="X407" t="str">
            <v>649</v>
          </cell>
          <cell r="Y407" t="str">
            <v>PO1F/00031430/3</v>
          </cell>
          <cell r="Z407">
            <v>10</v>
          </cell>
          <cell r="AA407">
            <v>10.1</v>
          </cell>
          <cell r="AB407">
            <v>7.17</v>
          </cell>
          <cell r="AC407">
            <v>1</v>
          </cell>
          <cell r="AD407">
            <v>0.35</v>
          </cell>
          <cell r="AE407">
            <v>0.2485</v>
          </cell>
          <cell r="AG407" t="str">
            <v/>
          </cell>
          <cell r="AH407" t="str">
            <v/>
          </cell>
          <cell r="AI407" t="str">
            <v>ZS.2217.1.205.2019</v>
          </cell>
          <cell r="AJ407" t="str">
            <v>02-08-2019</v>
          </cell>
          <cell r="AK407" t="str">
            <v>26-08-2019</v>
          </cell>
          <cell r="AL407" t="str">
            <v>gospodarki rolnej</v>
          </cell>
        </row>
        <row r="408">
          <cell r="C408" t="str">
            <v>5010.14</v>
          </cell>
          <cell r="D408" t="str">
            <v>5010|D|Spławik|110 a|R|IVB|663|26,1|PO1F/00031430/3</v>
          </cell>
          <cell r="E408">
            <v>5010</v>
          </cell>
          <cell r="F408">
            <v>14</v>
          </cell>
          <cell r="G408" t="str">
            <v>Mokracki Mateusz</v>
          </cell>
          <cell r="H408" t="str">
            <v>Chlebowo 42</v>
          </cell>
          <cell r="I408" t="str">
            <v>62-320 Miłosław</v>
          </cell>
          <cell r="J408" t="str">
            <v>Miłosław</v>
          </cell>
          <cell r="K408" t="str">
            <v>05</v>
          </cell>
          <cell r="L408" t="str">
            <v>Spławik</v>
          </cell>
          <cell r="M408" t="str">
            <v>110 a</v>
          </cell>
          <cell r="N408" t="str">
            <v/>
          </cell>
          <cell r="O408">
            <v>1.72</v>
          </cell>
          <cell r="P408" t="str">
            <v>R</v>
          </cell>
          <cell r="Q408" t="str">
            <v>IVB</v>
          </cell>
          <cell r="R408" t="str">
            <v>D</v>
          </cell>
          <cell r="T408" t="str">
            <v>30-30-025</v>
          </cell>
          <cell r="U408" t="str">
            <v>Miłosław</v>
          </cell>
          <cell r="V408" t="str">
            <v>30-30-025-0006</v>
          </cell>
          <cell r="W408" t="str">
            <v>Czeszewo</v>
          </cell>
          <cell r="X408" t="str">
            <v>663</v>
          </cell>
          <cell r="Y408" t="str">
            <v>PO1F/00031430/3</v>
          </cell>
          <cell r="Z408">
            <v>10</v>
          </cell>
          <cell r="AA408">
            <v>26.1</v>
          </cell>
          <cell r="AB408">
            <v>44.89</v>
          </cell>
          <cell r="AC408">
            <v>1</v>
          </cell>
          <cell r="AD408">
            <v>0.8</v>
          </cell>
          <cell r="AE408">
            <v>1.3759999999999999</v>
          </cell>
          <cell r="AG408" t="str">
            <v/>
          </cell>
          <cell r="AH408" t="str">
            <v/>
          </cell>
          <cell r="AI408" t="str">
            <v>ZS.2217.1.205.2019</v>
          </cell>
          <cell r="AJ408" t="str">
            <v>02-08-2019</v>
          </cell>
          <cell r="AK408" t="str">
            <v>26-08-2019</v>
          </cell>
          <cell r="AL408" t="str">
            <v>gospodarki rolnej</v>
          </cell>
        </row>
        <row r="409">
          <cell r="C409" t="str">
            <v>5010.15</v>
          </cell>
          <cell r="D409" t="str">
            <v>5010|D|Spławik|126 j|R|V|659|12,1|PO1F/00031430/3</v>
          </cell>
          <cell r="E409">
            <v>5010</v>
          </cell>
          <cell r="F409">
            <v>15</v>
          </cell>
          <cell r="G409" t="str">
            <v>Mokracki Mateusz</v>
          </cell>
          <cell r="H409" t="str">
            <v>Chlebowo 42</v>
          </cell>
          <cell r="I409" t="str">
            <v>62-320 Miłosław</v>
          </cell>
          <cell r="J409" t="str">
            <v>Miłosław</v>
          </cell>
          <cell r="K409" t="str">
            <v>05</v>
          </cell>
          <cell r="L409" t="str">
            <v>Spławik</v>
          </cell>
          <cell r="M409" t="str">
            <v>126 j</v>
          </cell>
          <cell r="N409" t="str">
            <v/>
          </cell>
          <cell r="O409">
            <v>5.1382000000000003</v>
          </cell>
          <cell r="P409" t="str">
            <v>R</v>
          </cell>
          <cell r="Q409" t="str">
            <v>V</v>
          </cell>
          <cell r="R409" t="str">
            <v>D</v>
          </cell>
          <cell r="T409" t="str">
            <v>30-30-025</v>
          </cell>
          <cell r="U409" t="str">
            <v>Miłosław</v>
          </cell>
          <cell r="V409" t="str">
            <v>30-30-025-0006</v>
          </cell>
          <cell r="W409" t="str">
            <v>Czeszewo</v>
          </cell>
          <cell r="X409" t="str">
            <v>659</v>
          </cell>
          <cell r="Y409" t="str">
            <v>PO1F/00031430/3</v>
          </cell>
          <cell r="Z409">
            <v>10</v>
          </cell>
          <cell r="AA409">
            <v>12.1</v>
          </cell>
          <cell r="AB409">
            <v>62.17</v>
          </cell>
          <cell r="AC409">
            <v>1</v>
          </cell>
          <cell r="AD409">
            <v>0.35</v>
          </cell>
          <cell r="AE409">
            <v>1.7984</v>
          </cell>
          <cell r="AG409" t="str">
            <v/>
          </cell>
          <cell r="AH409" t="str">
            <v/>
          </cell>
          <cell r="AI409" t="str">
            <v>ZS.2217.1.205.2019</v>
          </cell>
          <cell r="AJ409" t="str">
            <v>02-08-2019</v>
          </cell>
          <cell r="AK409" t="str">
            <v>26-08-2019</v>
          </cell>
          <cell r="AL409" t="str">
            <v>gospodarki rolnej</v>
          </cell>
        </row>
        <row r="410">
          <cell r="C410" t="str">
            <v>5010.16</v>
          </cell>
          <cell r="D410" t="str">
            <v>5010|D|Spławik|159 a|R|V|104|15,1|PO1F/00031429/3</v>
          </cell>
          <cell r="E410">
            <v>5010</v>
          </cell>
          <cell r="F410">
            <v>16</v>
          </cell>
          <cell r="G410" t="str">
            <v>Mokracki Mateusz</v>
          </cell>
          <cell r="H410" t="str">
            <v>Chlebowo 42</v>
          </cell>
          <cell r="I410" t="str">
            <v>62-320 Miłosław</v>
          </cell>
          <cell r="J410" t="str">
            <v>Miłosław</v>
          </cell>
          <cell r="K410" t="str">
            <v>05</v>
          </cell>
          <cell r="L410" t="str">
            <v>Spławik</v>
          </cell>
          <cell r="M410" t="str">
            <v>159 a</v>
          </cell>
          <cell r="N410" t="str">
            <v/>
          </cell>
          <cell r="O410">
            <v>2.9980000000000002</v>
          </cell>
          <cell r="P410" t="str">
            <v>R</v>
          </cell>
          <cell r="Q410" t="str">
            <v>V</v>
          </cell>
          <cell r="R410" t="str">
            <v>D</v>
          </cell>
          <cell r="T410" t="str">
            <v>30-30-025</v>
          </cell>
          <cell r="U410" t="str">
            <v>Miłosław</v>
          </cell>
          <cell r="V410" t="str">
            <v>30-30-025-0018</v>
          </cell>
          <cell r="W410" t="str">
            <v>Szczodrzejewo</v>
          </cell>
          <cell r="X410" t="str">
            <v>104</v>
          </cell>
          <cell r="Y410" t="str">
            <v>PO1F/00031429/3</v>
          </cell>
          <cell r="Z410">
            <v>2</v>
          </cell>
          <cell r="AA410">
            <v>15.1</v>
          </cell>
          <cell r="AB410">
            <v>45.27</v>
          </cell>
          <cell r="AC410">
            <v>1</v>
          </cell>
          <cell r="AD410">
            <v>0.35</v>
          </cell>
          <cell r="AE410">
            <v>1.0492999999999999</v>
          </cell>
          <cell r="AG410" t="str">
            <v/>
          </cell>
          <cell r="AH410" t="str">
            <v/>
          </cell>
          <cell r="AI410" t="str">
            <v>ZS.2217.1.205.2019</v>
          </cell>
          <cell r="AJ410" t="str">
            <v>02-08-2019</v>
          </cell>
          <cell r="AK410" t="str">
            <v>26-08-2019</v>
          </cell>
          <cell r="AL410" t="str">
            <v>gospodarki rolnej</v>
          </cell>
        </row>
        <row r="411">
          <cell r="C411" t="str">
            <v>5010.17</v>
          </cell>
          <cell r="D411" t="str">
            <v>5010|D|Spławik|159 g|R|V|104|15,1|PO1F/00031429/3</v>
          </cell>
          <cell r="E411">
            <v>5010</v>
          </cell>
          <cell r="F411">
            <v>17</v>
          </cell>
          <cell r="G411" t="str">
            <v>Mokracki Mateusz</v>
          </cell>
          <cell r="H411" t="str">
            <v>Chlebowo 42</v>
          </cell>
          <cell r="I411" t="str">
            <v>62-320 Miłosław</v>
          </cell>
          <cell r="J411" t="str">
            <v>Miłosław</v>
          </cell>
          <cell r="K411" t="str">
            <v>05</v>
          </cell>
          <cell r="L411" t="str">
            <v>Spławik</v>
          </cell>
          <cell r="M411" t="str">
            <v>159 g</v>
          </cell>
          <cell r="N411" t="str">
            <v/>
          </cell>
          <cell r="O411">
            <v>5.1498999999999997</v>
          </cell>
          <cell r="P411" t="str">
            <v>R</v>
          </cell>
          <cell r="Q411" t="str">
            <v>V</v>
          </cell>
          <cell r="R411" t="str">
            <v>D</v>
          </cell>
          <cell r="T411" t="str">
            <v>30-30-025</v>
          </cell>
          <cell r="U411" t="str">
            <v>Miłosław</v>
          </cell>
          <cell r="V411" t="str">
            <v>30-30-025-0018</v>
          </cell>
          <cell r="W411" t="str">
            <v>Szczodrzejewo</v>
          </cell>
          <cell r="X411" t="str">
            <v>104</v>
          </cell>
          <cell r="Y411" t="str">
            <v>PO1F/00031429/3</v>
          </cell>
          <cell r="Z411">
            <v>2</v>
          </cell>
          <cell r="AA411">
            <v>15.1</v>
          </cell>
          <cell r="AB411">
            <v>77.760000000000005</v>
          </cell>
          <cell r="AC411">
            <v>1</v>
          </cell>
          <cell r="AD411">
            <v>0.35</v>
          </cell>
          <cell r="AE411">
            <v>1.8025</v>
          </cell>
          <cell r="AG411" t="str">
            <v/>
          </cell>
          <cell r="AH411" t="str">
            <v/>
          </cell>
          <cell r="AI411" t="str">
            <v>ZS.2217.1.205.2019</v>
          </cell>
          <cell r="AJ411" t="str">
            <v>02-08-2019</v>
          </cell>
          <cell r="AK411" t="str">
            <v>26-08-2019</v>
          </cell>
          <cell r="AL411" t="str">
            <v>gospodarki rolnej</v>
          </cell>
        </row>
        <row r="412">
          <cell r="C412" t="str">
            <v>5010.18</v>
          </cell>
          <cell r="D412" t="str">
            <v>5010|D|Spławik|159 b|R|VI|104|15,1|PO1F/00031429/3</v>
          </cell>
          <cell r="E412">
            <v>5010</v>
          </cell>
          <cell r="F412">
            <v>18</v>
          </cell>
          <cell r="G412" t="str">
            <v>Mokracki Mateusz</v>
          </cell>
          <cell r="H412" t="str">
            <v>Chlebowo 42</v>
          </cell>
          <cell r="I412" t="str">
            <v>62-320 Miłosław</v>
          </cell>
          <cell r="J412" t="str">
            <v>Miłosław</v>
          </cell>
          <cell r="K412" t="str">
            <v>05</v>
          </cell>
          <cell r="L412" t="str">
            <v>Spławik</v>
          </cell>
          <cell r="M412" t="str">
            <v>159 b</v>
          </cell>
          <cell r="N412" t="str">
            <v/>
          </cell>
          <cell r="O412">
            <v>1.5374000000000001</v>
          </cell>
          <cell r="P412" t="str">
            <v>R</v>
          </cell>
          <cell r="Q412" t="str">
            <v>VI</v>
          </cell>
          <cell r="R412" t="str">
            <v>D</v>
          </cell>
          <cell r="T412" t="str">
            <v>30-30-025</v>
          </cell>
          <cell r="U412" t="str">
            <v>Miłosław</v>
          </cell>
          <cell r="V412" t="str">
            <v>30-30-025-0018</v>
          </cell>
          <cell r="W412" t="str">
            <v>Szczodrzejewo</v>
          </cell>
          <cell r="X412" t="str">
            <v>104</v>
          </cell>
          <cell r="Y412" t="str">
            <v>PO1F/00031429/3</v>
          </cell>
          <cell r="Z412">
            <v>2</v>
          </cell>
          <cell r="AA412">
            <v>15.1</v>
          </cell>
          <cell r="AB412">
            <v>23.21</v>
          </cell>
          <cell r="AC412">
            <v>1</v>
          </cell>
          <cell r="AD412">
            <v>0.2</v>
          </cell>
          <cell r="AE412">
            <v>0.3075</v>
          </cell>
          <cell r="AG412" t="str">
            <v/>
          </cell>
          <cell r="AH412" t="str">
            <v/>
          </cell>
          <cell r="AI412" t="str">
            <v>ZS.2217.1.205.2019</v>
          </cell>
          <cell r="AJ412" t="str">
            <v>02-08-2019</v>
          </cell>
          <cell r="AK412" t="str">
            <v>26-08-2019</v>
          </cell>
          <cell r="AL412" t="str">
            <v>gospodarki rolnej</v>
          </cell>
        </row>
        <row r="413">
          <cell r="C413" t="str">
            <v>5010.19</v>
          </cell>
          <cell r="D413" t="str">
            <v>5010|D|Spławik|159 c|R|VI|101|15,1|PO1F/00031429/3</v>
          </cell>
          <cell r="E413">
            <v>5010</v>
          </cell>
          <cell r="F413">
            <v>19</v>
          </cell>
          <cell r="G413" t="str">
            <v>Mokracki Mateusz</v>
          </cell>
          <cell r="H413" t="str">
            <v>Chlebowo 42</v>
          </cell>
          <cell r="I413" t="str">
            <v>62-320 Miłosław</v>
          </cell>
          <cell r="J413" t="str">
            <v>Miłosław</v>
          </cell>
          <cell r="K413" t="str">
            <v>05</v>
          </cell>
          <cell r="L413" t="str">
            <v>Spławik</v>
          </cell>
          <cell r="M413" t="str">
            <v>159 c</v>
          </cell>
          <cell r="N413" t="str">
            <v/>
          </cell>
          <cell r="O413">
            <v>0.99919999999999998</v>
          </cell>
          <cell r="P413" t="str">
            <v>R</v>
          </cell>
          <cell r="Q413" t="str">
            <v>VI</v>
          </cell>
          <cell r="R413" t="str">
            <v>D</v>
          </cell>
          <cell r="T413" t="str">
            <v>30-30-025</v>
          </cell>
          <cell r="U413" t="str">
            <v>Miłosław</v>
          </cell>
          <cell r="V413" t="str">
            <v>30-30-025-0018</v>
          </cell>
          <cell r="W413" t="str">
            <v>Szczodrzejewo</v>
          </cell>
          <cell r="X413" t="str">
            <v>101</v>
          </cell>
          <cell r="Y413" t="str">
            <v>PO1F/00031429/3</v>
          </cell>
          <cell r="Z413">
            <v>2</v>
          </cell>
          <cell r="AA413">
            <v>15.1</v>
          </cell>
          <cell r="AB413">
            <v>15.09</v>
          </cell>
          <cell r="AC413">
            <v>1</v>
          </cell>
          <cell r="AD413">
            <v>0.2</v>
          </cell>
          <cell r="AE413">
            <v>0.19980000000000001</v>
          </cell>
          <cell r="AG413" t="str">
            <v/>
          </cell>
          <cell r="AH413" t="str">
            <v/>
          </cell>
          <cell r="AI413" t="str">
            <v>ZS.2217.1.205.2019</v>
          </cell>
          <cell r="AJ413" t="str">
            <v>02-08-2019</v>
          </cell>
          <cell r="AK413" t="str">
            <v>26-08-2019</v>
          </cell>
          <cell r="AL413" t="str">
            <v>gospodarki rolnej</v>
          </cell>
        </row>
        <row r="414">
          <cell r="C414" t="str">
            <v>5010.20</v>
          </cell>
          <cell r="D414" t="str">
            <v>5010|D|Spławik|159 h|R|VI|104|15,1|PO1F/00031429/3</v>
          </cell>
          <cell r="E414">
            <v>5010</v>
          </cell>
          <cell r="F414">
            <v>20</v>
          </cell>
          <cell r="G414" t="str">
            <v>Mokracki Mateusz</v>
          </cell>
          <cell r="H414" t="str">
            <v>Chlebowo 42</v>
          </cell>
          <cell r="I414" t="str">
            <v>62-320 Miłosław</v>
          </cell>
          <cell r="J414" t="str">
            <v>Miłosław</v>
          </cell>
          <cell r="K414" t="str">
            <v>05</v>
          </cell>
          <cell r="L414" t="str">
            <v>Spławik</v>
          </cell>
          <cell r="M414" t="str">
            <v>159 h</v>
          </cell>
          <cell r="N414" t="str">
            <v/>
          </cell>
          <cell r="O414">
            <v>2.798</v>
          </cell>
          <cell r="P414" t="str">
            <v>R</v>
          </cell>
          <cell r="Q414" t="str">
            <v>VI</v>
          </cell>
          <cell r="R414" t="str">
            <v>D</v>
          </cell>
          <cell r="T414" t="str">
            <v>30-30-025</v>
          </cell>
          <cell r="U414" t="str">
            <v>Miłosław</v>
          </cell>
          <cell r="V414" t="str">
            <v>30-30-025-0018</v>
          </cell>
          <cell r="W414" t="str">
            <v>Szczodrzejewo</v>
          </cell>
          <cell r="X414" t="str">
            <v>104</v>
          </cell>
          <cell r="Y414" t="str">
            <v>PO1F/00031429/3</v>
          </cell>
          <cell r="Z414">
            <v>2</v>
          </cell>
          <cell r="AA414">
            <v>15.1</v>
          </cell>
          <cell r="AB414">
            <v>42.25</v>
          </cell>
          <cell r="AC414">
            <v>1</v>
          </cell>
          <cell r="AD414">
            <v>0.2</v>
          </cell>
          <cell r="AE414">
            <v>0.55959999999999999</v>
          </cell>
          <cell r="AG414" t="str">
            <v/>
          </cell>
          <cell r="AH414" t="str">
            <v/>
          </cell>
          <cell r="AI414" t="str">
            <v>ZS.2217.1.205.2019</v>
          </cell>
          <cell r="AJ414" t="str">
            <v>02-08-2019</v>
          </cell>
          <cell r="AK414" t="str">
            <v>26-08-2019</v>
          </cell>
          <cell r="AL414" t="str">
            <v>gospodarki rolnej</v>
          </cell>
        </row>
        <row r="415">
          <cell r="C415" t="str">
            <v>5010.21</v>
          </cell>
          <cell r="D415" t="str">
            <v>5010|D|Spławik|159 d|Ł|V|104|18,1|PO1F/00031429/3</v>
          </cell>
          <cell r="E415">
            <v>5010</v>
          </cell>
          <cell r="F415">
            <v>21</v>
          </cell>
          <cell r="G415" t="str">
            <v>Mokracki Mateusz</v>
          </cell>
          <cell r="H415" t="str">
            <v>Chlebowo 42</v>
          </cell>
          <cell r="I415" t="str">
            <v>62-320 Miłosław</v>
          </cell>
          <cell r="J415" t="str">
            <v>Miłosław</v>
          </cell>
          <cell r="K415" t="str">
            <v>05</v>
          </cell>
          <cell r="L415" t="str">
            <v>Spławik</v>
          </cell>
          <cell r="M415" t="str">
            <v>159 d</v>
          </cell>
          <cell r="N415" t="str">
            <v/>
          </cell>
          <cell r="O415">
            <v>2.3536999999999999</v>
          </cell>
          <cell r="P415" t="str">
            <v>Ł</v>
          </cell>
          <cell r="Q415" t="str">
            <v>V</v>
          </cell>
          <cell r="R415" t="str">
            <v>D</v>
          </cell>
          <cell r="T415" t="str">
            <v>30-30-025</v>
          </cell>
          <cell r="U415" t="str">
            <v>Miłosław</v>
          </cell>
          <cell r="V415" t="str">
            <v>30-30-025-0018</v>
          </cell>
          <cell r="W415" t="str">
            <v>Szczodrzejewo</v>
          </cell>
          <cell r="X415" t="str">
            <v>104</v>
          </cell>
          <cell r="Y415" t="str">
            <v>PO1F/00031429/3</v>
          </cell>
          <cell r="Z415">
            <v>2</v>
          </cell>
          <cell r="AA415">
            <v>18.100000000000001</v>
          </cell>
          <cell r="AB415">
            <v>42.6</v>
          </cell>
          <cell r="AC415">
            <v>1</v>
          </cell>
          <cell r="AD415">
            <v>0.2</v>
          </cell>
          <cell r="AE415">
            <v>0.47070000000000001</v>
          </cell>
          <cell r="AG415" t="str">
            <v/>
          </cell>
          <cell r="AH415" t="str">
            <v/>
          </cell>
          <cell r="AI415" t="str">
            <v>ZS.2217.1.205.2019</v>
          </cell>
          <cell r="AJ415" t="str">
            <v>02-08-2019</v>
          </cell>
          <cell r="AK415" t="str">
            <v>26-08-2019</v>
          </cell>
          <cell r="AL415" t="str">
            <v>gospodarki rolnej</v>
          </cell>
        </row>
        <row r="416">
          <cell r="C416" t="str">
            <v>5010.22</v>
          </cell>
          <cell r="D416" t="str">
            <v>5010|D|Spławik|160 a|R|IVB|95|12,6|PO1F/00031429/3</v>
          </cell>
          <cell r="E416">
            <v>5010</v>
          </cell>
          <cell r="F416">
            <v>22</v>
          </cell>
          <cell r="G416" t="str">
            <v>Mokracki Mateusz</v>
          </cell>
          <cell r="H416" t="str">
            <v>Chlebowo 42</v>
          </cell>
          <cell r="I416" t="str">
            <v>62-320 Miłosław</v>
          </cell>
          <cell r="J416" t="str">
            <v>Miłosław</v>
          </cell>
          <cell r="K416" t="str">
            <v>05</v>
          </cell>
          <cell r="L416" t="str">
            <v>Spławik</v>
          </cell>
          <cell r="M416" t="str">
            <v>160 a</v>
          </cell>
          <cell r="N416" t="str">
            <v/>
          </cell>
          <cell r="O416">
            <v>9.0999999999999998E-2</v>
          </cell>
          <cell r="P416" t="str">
            <v>R</v>
          </cell>
          <cell r="Q416" t="str">
            <v>IVB</v>
          </cell>
          <cell r="R416" t="str">
            <v>D</v>
          </cell>
          <cell r="T416" t="str">
            <v>30-30-025</v>
          </cell>
          <cell r="U416" t="str">
            <v>Miłosław</v>
          </cell>
          <cell r="V416" t="str">
            <v>30-30-025-0018</v>
          </cell>
          <cell r="W416" t="str">
            <v>Szczodrzejewo</v>
          </cell>
          <cell r="X416" t="str">
            <v>95</v>
          </cell>
          <cell r="Y416" t="str">
            <v>PO1F/00031429/3</v>
          </cell>
          <cell r="Z416">
            <v>1</v>
          </cell>
          <cell r="AA416">
            <v>12.6</v>
          </cell>
          <cell r="AB416">
            <v>1.1499999999999999</v>
          </cell>
          <cell r="AC416">
            <v>1</v>
          </cell>
          <cell r="AD416">
            <v>0.8</v>
          </cell>
          <cell r="AE416">
            <v>7.2800000000000004E-2</v>
          </cell>
          <cell r="AG416" t="str">
            <v/>
          </cell>
          <cell r="AH416" t="str">
            <v/>
          </cell>
          <cell r="AI416" t="str">
            <v>ZS.2217.1.205.2019</v>
          </cell>
          <cell r="AJ416" t="str">
            <v>02-08-2019</v>
          </cell>
          <cell r="AK416" t="str">
            <v>26-08-2019</v>
          </cell>
          <cell r="AL416" t="str">
            <v>gospodarki rolnej</v>
          </cell>
        </row>
        <row r="417">
          <cell r="C417" t="str">
            <v>5010.23</v>
          </cell>
          <cell r="D417" t="str">
            <v>5010|D|Spławik|160 b|R|VI|95|12,6|PO1F/00031429/3</v>
          </cell>
          <cell r="E417">
            <v>5010</v>
          </cell>
          <cell r="F417">
            <v>23</v>
          </cell>
          <cell r="G417" t="str">
            <v>Mokracki Mateusz</v>
          </cell>
          <cell r="H417" t="str">
            <v>Chlebowo 42</v>
          </cell>
          <cell r="I417" t="str">
            <v>62-320 Miłosław</v>
          </cell>
          <cell r="J417" t="str">
            <v>Miłosław</v>
          </cell>
          <cell r="K417" t="str">
            <v>05</v>
          </cell>
          <cell r="L417" t="str">
            <v>Spławik</v>
          </cell>
          <cell r="M417" t="str">
            <v>160 b</v>
          </cell>
          <cell r="N417" t="str">
            <v/>
          </cell>
          <cell r="O417">
            <v>2.3481999999999998</v>
          </cell>
          <cell r="P417" t="str">
            <v>R</v>
          </cell>
          <cell r="Q417" t="str">
            <v>VI</v>
          </cell>
          <cell r="R417" t="str">
            <v>D</v>
          </cell>
          <cell r="T417" t="str">
            <v>30-30-025</v>
          </cell>
          <cell r="U417" t="str">
            <v>Miłosław</v>
          </cell>
          <cell r="V417" t="str">
            <v>30-30-025-0018</v>
          </cell>
          <cell r="W417" t="str">
            <v>Szczodrzejewo</v>
          </cell>
          <cell r="X417" t="str">
            <v>95</v>
          </cell>
          <cell r="Y417" t="str">
            <v>PO1F/00031429/3</v>
          </cell>
          <cell r="Z417">
            <v>1</v>
          </cell>
          <cell r="AA417">
            <v>12.6</v>
          </cell>
          <cell r="AB417">
            <v>29.59</v>
          </cell>
          <cell r="AC417">
            <v>1</v>
          </cell>
          <cell r="AD417">
            <v>0.2</v>
          </cell>
          <cell r="AE417">
            <v>0.46960000000000002</v>
          </cell>
          <cell r="AG417" t="str">
            <v/>
          </cell>
          <cell r="AH417" t="str">
            <v/>
          </cell>
          <cell r="AI417" t="str">
            <v>ZS.2217.1.205.2019</v>
          </cell>
          <cell r="AJ417" t="str">
            <v>02-08-2019</v>
          </cell>
          <cell r="AK417" t="str">
            <v>26-08-2019</v>
          </cell>
          <cell r="AL417" t="str">
            <v>gospodarki rolnej</v>
          </cell>
        </row>
        <row r="418">
          <cell r="C418" t="str">
            <v>5010.24</v>
          </cell>
          <cell r="D418" t="str">
            <v>5010|D|Spławik|160 c|R|V|95|12,6|PO1F/00031429/3</v>
          </cell>
          <cell r="E418">
            <v>5010</v>
          </cell>
          <cell r="F418">
            <v>24</v>
          </cell>
          <cell r="G418" t="str">
            <v>Mokracki Mateusz</v>
          </cell>
          <cell r="H418" t="str">
            <v>Chlebowo 42</v>
          </cell>
          <cell r="I418" t="str">
            <v>62-320 Miłosław</v>
          </cell>
          <cell r="J418" t="str">
            <v>Miłosław</v>
          </cell>
          <cell r="K418" t="str">
            <v>05</v>
          </cell>
          <cell r="L418" t="str">
            <v>Spławik</v>
          </cell>
          <cell r="M418" t="str">
            <v>160 c</v>
          </cell>
          <cell r="N418" t="str">
            <v/>
          </cell>
          <cell r="O418">
            <v>2.6440000000000001</v>
          </cell>
          <cell r="P418" t="str">
            <v>R</v>
          </cell>
          <cell r="Q418" t="str">
            <v>V</v>
          </cell>
          <cell r="R418" t="str">
            <v>D</v>
          </cell>
          <cell r="T418" t="str">
            <v>30-30-025</v>
          </cell>
          <cell r="U418" t="str">
            <v>Miłosław</v>
          </cell>
          <cell r="V418" t="str">
            <v>30-30-025-0018</v>
          </cell>
          <cell r="W418" t="str">
            <v>Szczodrzejewo</v>
          </cell>
          <cell r="X418" t="str">
            <v>95</v>
          </cell>
          <cell r="Y418" t="str">
            <v>PO1F/00031429/3</v>
          </cell>
          <cell r="Z418">
            <v>1</v>
          </cell>
          <cell r="AA418">
            <v>12.6</v>
          </cell>
          <cell r="AB418">
            <v>33.31</v>
          </cell>
          <cell r="AC418">
            <v>1</v>
          </cell>
          <cell r="AD418">
            <v>0.35</v>
          </cell>
          <cell r="AE418">
            <v>0.9254</v>
          </cell>
          <cell r="AG418" t="str">
            <v/>
          </cell>
          <cell r="AH418" t="str">
            <v/>
          </cell>
          <cell r="AI418" t="str">
            <v>ZS.2217.1.205.2019</v>
          </cell>
          <cell r="AJ418" t="str">
            <v>02-08-2019</v>
          </cell>
          <cell r="AK418" t="str">
            <v>26-08-2019</v>
          </cell>
          <cell r="AL418" t="str">
            <v>gospodarki rolnej</v>
          </cell>
        </row>
        <row r="419">
          <cell r="C419" t="str">
            <v>5010.25</v>
          </cell>
          <cell r="D419" t="str">
            <v>5010|D|Spławik|162 f|Ł|VI|701|12,1|PO1F/00031430/3</v>
          </cell>
          <cell r="E419">
            <v>5010</v>
          </cell>
          <cell r="F419">
            <v>25</v>
          </cell>
          <cell r="G419" t="str">
            <v>Mokracki Mateusz</v>
          </cell>
          <cell r="H419" t="str">
            <v>Chlebowo 42</v>
          </cell>
          <cell r="I419" t="str">
            <v>62-320 Miłosław</v>
          </cell>
          <cell r="J419" t="str">
            <v>Miłosław</v>
          </cell>
          <cell r="K419" t="str">
            <v>05</v>
          </cell>
          <cell r="L419" t="str">
            <v>Spławik</v>
          </cell>
          <cell r="M419" t="str">
            <v>162 f</v>
          </cell>
          <cell r="N419" t="str">
            <v/>
          </cell>
          <cell r="O419">
            <v>0.81</v>
          </cell>
          <cell r="P419" t="str">
            <v>Ł</v>
          </cell>
          <cell r="Q419" t="str">
            <v>VI</v>
          </cell>
          <cell r="R419" t="str">
            <v>D</v>
          </cell>
          <cell r="T419" t="str">
            <v>30-30-025</v>
          </cell>
          <cell r="U419" t="str">
            <v>Miłosław</v>
          </cell>
          <cell r="V419" t="str">
            <v>30-30-025-0006</v>
          </cell>
          <cell r="W419" t="str">
            <v>Czeszewo</v>
          </cell>
          <cell r="X419" t="str">
            <v>701</v>
          </cell>
          <cell r="Y419" t="str">
            <v>PO1F/00031430/3</v>
          </cell>
          <cell r="Z419">
            <v>12</v>
          </cell>
          <cell r="AA419">
            <v>12.1</v>
          </cell>
          <cell r="AB419">
            <v>9.8000000000000007</v>
          </cell>
          <cell r="AC419">
            <v>1</v>
          </cell>
          <cell r="AD419">
            <v>0.15</v>
          </cell>
          <cell r="AE419">
            <v>0.1215</v>
          </cell>
          <cell r="AG419" t="str">
            <v/>
          </cell>
          <cell r="AH419" t="str">
            <v/>
          </cell>
          <cell r="AI419" t="str">
            <v>ZS.2217.1.205.2019</v>
          </cell>
          <cell r="AJ419" t="str">
            <v>02-08-2019</v>
          </cell>
          <cell r="AK419" t="str">
            <v>26-08-2019</v>
          </cell>
          <cell r="AL419" t="str">
            <v>gospodarki rolnej</v>
          </cell>
        </row>
        <row r="420">
          <cell r="C420" t="str">
            <v>5010.26</v>
          </cell>
          <cell r="D420" t="str">
            <v>5010|D|Spławik|163 a|Ł|VI|700|11,1|PO1F/00031430/3</v>
          </cell>
          <cell r="E420">
            <v>5010</v>
          </cell>
          <cell r="F420">
            <v>26</v>
          </cell>
          <cell r="G420" t="str">
            <v>Mokracki Mateusz</v>
          </cell>
          <cell r="H420" t="str">
            <v>Chlebowo 42</v>
          </cell>
          <cell r="I420" t="str">
            <v>62-320 Miłosław</v>
          </cell>
          <cell r="J420" t="str">
            <v>Miłosław</v>
          </cell>
          <cell r="K420" t="str">
            <v>05</v>
          </cell>
          <cell r="L420" t="str">
            <v>Spławik</v>
          </cell>
          <cell r="M420" t="str">
            <v>163 a</v>
          </cell>
          <cell r="N420" t="str">
            <v/>
          </cell>
          <cell r="O420">
            <v>0.4</v>
          </cell>
          <cell r="P420" t="str">
            <v>Ł</v>
          </cell>
          <cell r="Q420" t="str">
            <v>VI</v>
          </cell>
          <cell r="R420" t="str">
            <v>D</v>
          </cell>
          <cell r="T420" t="str">
            <v>30-30-025</v>
          </cell>
          <cell r="U420" t="str">
            <v>Miłosław</v>
          </cell>
          <cell r="V420" t="str">
            <v>30-30-025-0006</v>
          </cell>
          <cell r="W420" t="str">
            <v>Czeszewo</v>
          </cell>
          <cell r="X420" t="str">
            <v>700</v>
          </cell>
          <cell r="Y420" t="str">
            <v>PO1F/00031430/3</v>
          </cell>
          <cell r="Z420">
            <v>12</v>
          </cell>
          <cell r="AA420">
            <v>11.1</v>
          </cell>
          <cell r="AB420">
            <v>4.4400000000000004</v>
          </cell>
          <cell r="AC420">
            <v>1</v>
          </cell>
          <cell r="AD420">
            <v>0.15</v>
          </cell>
          <cell r="AE420">
            <v>0.06</v>
          </cell>
          <cell r="AG420" t="str">
            <v/>
          </cell>
          <cell r="AH420" t="str">
            <v/>
          </cell>
          <cell r="AI420" t="str">
            <v>ZS.2217.1.205.2019</v>
          </cell>
          <cell r="AJ420" t="str">
            <v>02-08-2019</v>
          </cell>
          <cell r="AK420" t="str">
            <v>26-08-2019</v>
          </cell>
          <cell r="AL420" t="str">
            <v>gospodarki rolnej</v>
          </cell>
        </row>
        <row r="421">
          <cell r="C421" t="str">
            <v>5010.27</v>
          </cell>
          <cell r="D421" t="str">
            <v>5010|D|Murzynówko|56A b|R|V|265|18,1|PO1F/00031424/8</v>
          </cell>
          <cell r="E421">
            <v>5010</v>
          </cell>
          <cell r="F421">
            <v>27</v>
          </cell>
          <cell r="G421" t="str">
            <v>Mokracki Mateusz</v>
          </cell>
          <cell r="H421" t="str">
            <v>Chlebowo 42</v>
          </cell>
          <cell r="I421" t="str">
            <v>62-320 Miłosław</v>
          </cell>
          <cell r="J421" t="str">
            <v>Miłosław</v>
          </cell>
          <cell r="K421" t="str">
            <v>20</v>
          </cell>
          <cell r="L421" t="str">
            <v>Murzynówko</v>
          </cell>
          <cell r="M421" t="str">
            <v>56A b</v>
          </cell>
          <cell r="N421" t="str">
            <v/>
          </cell>
          <cell r="O421">
            <v>4.0199999999999996</v>
          </cell>
          <cell r="P421" t="str">
            <v>R</v>
          </cell>
          <cell r="Q421" t="str">
            <v>V</v>
          </cell>
          <cell r="R421" t="str">
            <v>D</v>
          </cell>
          <cell r="T421" t="str">
            <v>30-30-025</v>
          </cell>
          <cell r="U421" t="str">
            <v>Miłosław</v>
          </cell>
          <cell r="V421" t="str">
            <v>30-30-025-0003</v>
          </cell>
          <cell r="W421" t="str">
            <v>Bugaj</v>
          </cell>
          <cell r="X421" t="str">
            <v>265</v>
          </cell>
          <cell r="Y421" t="str">
            <v>PO1F/00031424/8</v>
          </cell>
          <cell r="Z421">
            <v>5</v>
          </cell>
          <cell r="AA421">
            <v>18.100000000000001</v>
          </cell>
          <cell r="AB421">
            <v>72.760000000000005</v>
          </cell>
          <cell r="AC421">
            <v>1</v>
          </cell>
          <cell r="AD421">
            <v>0.35</v>
          </cell>
          <cell r="AE421">
            <v>1.407</v>
          </cell>
          <cell r="AG421" t="str">
            <v/>
          </cell>
          <cell r="AH421" t="str">
            <v/>
          </cell>
          <cell r="AI421" t="str">
            <v>ZS.2217.1.205.2019</v>
          </cell>
          <cell r="AJ421" t="str">
            <v>02-08-2019</v>
          </cell>
          <cell r="AK421" t="str">
            <v>26-08-2019</v>
          </cell>
          <cell r="AL421" t="str">
            <v>gospodarki rolnej</v>
          </cell>
        </row>
        <row r="422">
          <cell r="C422" t="str">
            <v>5010.28</v>
          </cell>
          <cell r="D422" t="str">
            <v>5010|D|Murzynówko|56A c|R|VI|265|13,1|PO1F/00031424/8</v>
          </cell>
          <cell r="E422">
            <v>5010</v>
          </cell>
          <cell r="F422">
            <v>28</v>
          </cell>
          <cell r="G422" t="str">
            <v>Mokracki Mateusz</v>
          </cell>
          <cell r="H422" t="str">
            <v>Chlebowo 42</v>
          </cell>
          <cell r="I422" t="str">
            <v>62-320 Miłosław</v>
          </cell>
          <cell r="J422" t="str">
            <v>Miłosław</v>
          </cell>
          <cell r="K422" t="str">
            <v>20</v>
          </cell>
          <cell r="L422" t="str">
            <v>Murzynówko</v>
          </cell>
          <cell r="M422" t="str">
            <v>56A c</v>
          </cell>
          <cell r="N422" t="str">
            <v/>
          </cell>
          <cell r="O422">
            <v>2.0299999999999998</v>
          </cell>
          <cell r="P422" t="str">
            <v>R</v>
          </cell>
          <cell r="Q422" t="str">
            <v>VI</v>
          </cell>
          <cell r="R422" t="str">
            <v>D</v>
          </cell>
          <cell r="T422" t="str">
            <v>30-30-025</v>
          </cell>
          <cell r="U422" t="str">
            <v>Miłosław</v>
          </cell>
          <cell r="V422" t="str">
            <v>30-30-025-0003</v>
          </cell>
          <cell r="W422" t="str">
            <v>Bugaj</v>
          </cell>
          <cell r="X422" t="str">
            <v>265</v>
          </cell>
          <cell r="Y422" t="str">
            <v>PO1F/00031424/8</v>
          </cell>
          <cell r="Z422">
            <v>5</v>
          </cell>
          <cell r="AA422">
            <v>13.1</v>
          </cell>
          <cell r="AB422">
            <v>26.59</v>
          </cell>
          <cell r="AC422">
            <v>1</v>
          </cell>
          <cell r="AD422">
            <v>0.2</v>
          </cell>
          <cell r="AE422">
            <v>0.40600000000000003</v>
          </cell>
          <cell r="AG422" t="str">
            <v/>
          </cell>
          <cell r="AH422" t="str">
            <v/>
          </cell>
          <cell r="AI422" t="str">
            <v/>
          </cell>
          <cell r="AJ422" t="str">
            <v/>
          </cell>
          <cell r="AK422" t="str">
            <v/>
          </cell>
          <cell r="AL422" t="str">
            <v/>
          </cell>
        </row>
        <row r="423">
          <cell r="C423" t="str">
            <v>5010.29</v>
          </cell>
          <cell r="D423" t="str">
            <v>5010|D|Murzynówko|56A d|R|IVB|265|20,1|PO1F/00031424/8</v>
          </cell>
          <cell r="E423">
            <v>5010</v>
          </cell>
          <cell r="F423">
            <v>29</v>
          </cell>
          <cell r="G423" t="str">
            <v>Mokracki Mateusz</v>
          </cell>
          <cell r="H423" t="str">
            <v>Chlebowo 42</v>
          </cell>
          <cell r="I423" t="str">
            <v>62-320 Miłosław</v>
          </cell>
          <cell r="J423" t="str">
            <v>Miłosław</v>
          </cell>
          <cell r="K423" t="str">
            <v>20</v>
          </cell>
          <cell r="L423" t="str">
            <v>Murzynówko</v>
          </cell>
          <cell r="M423" t="str">
            <v>56A d</v>
          </cell>
          <cell r="N423" t="str">
            <v/>
          </cell>
          <cell r="O423">
            <v>2.5</v>
          </cell>
          <cell r="P423" t="str">
            <v>R</v>
          </cell>
          <cell r="Q423" t="str">
            <v>IVB</v>
          </cell>
          <cell r="R423" t="str">
            <v>D</v>
          </cell>
          <cell r="T423" t="str">
            <v>30-30-025</v>
          </cell>
          <cell r="U423" t="str">
            <v>Miłosław</v>
          </cell>
          <cell r="V423" t="str">
            <v>30-30-025-0003</v>
          </cell>
          <cell r="W423" t="str">
            <v>Bugaj</v>
          </cell>
          <cell r="X423" t="str">
            <v>265</v>
          </cell>
          <cell r="Y423" t="str">
            <v>PO1F/00031424/8</v>
          </cell>
          <cell r="Z423">
            <v>5</v>
          </cell>
          <cell r="AA423">
            <v>20.100000000000001</v>
          </cell>
          <cell r="AB423">
            <v>50.25</v>
          </cell>
          <cell r="AC423">
            <v>1</v>
          </cell>
          <cell r="AD423">
            <v>0.8</v>
          </cell>
          <cell r="AE423">
            <v>2</v>
          </cell>
          <cell r="AG423" t="str">
            <v/>
          </cell>
          <cell r="AH423" t="str">
            <v/>
          </cell>
          <cell r="AI423" t="str">
            <v>ZS.2217.1.205.2019</v>
          </cell>
          <cell r="AJ423" t="str">
            <v>02-08-2019</v>
          </cell>
          <cell r="AK423" t="str">
            <v>26-08-2019</v>
          </cell>
          <cell r="AL423" t="str">
            <v>gospodarki rolnej</v>
          </cell>
        </row>
        <row r="424">
          <cell r="C424" t="str">
            <v>5010.30</v>
          </cell>
          <cell r="D424" t="str">
            <v>5010|D|Murzynówko|56A s|Ł|V|269/2|12,6|PO1F/00031424/8</v>
          </cell>
          <cell r="E424">
            <v>5010</v>
          </cell>
          <cell r="F424">
            <v>30</v>
          </cell>
          <cell r="G424" t="str">
            <v>Mokracki Mateusz</v>
          </cell>
          <cell r="H424" t="str">
            <v>Chlebowo 42</v>
          </cell>
          <cell r="I424" t="str">
            <v>62-320 Miłosław</v>
          </cell>
          <cell r="J424" t="str">
            <v>Miłosław</v>
          </cell>
          <cell r="K424" t="str">
            <v>20</v>
          </cell>
          <cell r="L424" t="str">
            <v>Murzynówko</v>
          </cell>
          <cell r="M424" t="str">
            <v>56A s</v>
          </cell>
          <cell r="N424" t="str">
            <v/>
          </cell>
          <cell r="O424">
            <v>2.39</v>
          </cell>
          <cell r="P424" t="str">
            <v>Ł</v>
          </cell>
          <cell r="Q424" t="str">
            <v>V</v>
          </cell>
          <cell r="R424" t="str">
            <v>D</v>
          </cell>
          <cell r="T424" t="str">
            <v>30-30-025</v>
          </cell>
          <cell r="U424" t="str">
            <v>Miłosław</v>
          </cell>
          <cell r="V424" t="str">
            <v>30-30-025-0003</v>
          </cell>
          <cell r="W424" t="str">
            <v>Bugaj</v>
          </cell>
          <cell r="X424" t="str">
            <v>269/2</v>
          </cell>
          <cell r="Y424" t="str">
            <v>PO1F/00031424/8</v>
          </cell>
          <cell r="Z424">
            <v>5</v>
          </cell>
          <cell r="AA424">
            <v>12.6</v>
          </cell>
          <cell r="AB424">
            <v>30.11</v>
          </cell>
          <cell r="AC424">
            <v>1</v>
          </cell>
          <cell r="AD424">
            <v>0.2</v>
          </cell>
          <cell r="AE424">
            <v>0.47799999999999998</v>
          </cell>
          <cell r="AG424" t="str">
            <v/>
          </cell>
          <cell r="AH424" t="str">
            <v/>
          </cell>
          <cell r="AI424" t="str">
            <v>ZS.2217.1.205.2019</v>
          </cell>
          <cell r="AJ424" t="str">
            <v>02-08-2019</v>
          </cell>
          <cell r="AK424" t="str">
            <v>26-08-2019</v>
          </cell>
          <cell r="AL424" t="str">
            <v>gospodarki rolnej</v>
          </cell>
        </row>
        <row r="425">
          <cell r="C425" t="str">
            <v>5010.31</v>
          </cell>
          <cell r="D425" t="str">
            <v>5010|D|Murzynówko|57A m|Ł|V|266|12,6|PO1F/00031424/8</v>
          </cell>
          <cell r="E425">
            <v>5010</v>
          </cell>
          <cell r="F425">
            <v>31</v>
          </cell>
          <cell r="G425" t="str">
            <v>Mokracki Mateusz</v>
          </cell>
          <cell r="H425" t="str">
            <v>Chlebowo 42</v>
          </cell>
          <cell r="I425" t="str">
            <v>62-320 Miłosław</v>
          </cell>
          <cell r="J425" t="str">
            <v>Miłosław</v>
          </cell>
          <cell r="K425" t="str">
            <v>20</v>
          </cell>
          <cell r="L425" t="str">
            <v>Murzynówko</v>
          </cell>
          <cell r="M425" t="str">
            <v>57A m</v>
          </cell>
          <cell r="N425" t="str">
            <v/>
          </cell>
          <cell r="O425">
            <v>4.38</v>
          </cell>
          <cell r="P425" t="str">
            <v>Ł</v>
          </cell>
          <cell r="Q425" t="str">
            <v>V</v>
          </cell>
          <cell r="R425" t="str">
            <v>D</v>
          </cell>
          <cell r="T425" t="str">
            <v>30-30-025</v>
          </cell>
          <cell r="U425" t="str">
            <v>Miłosław</v>
          </cell>
          <cell r="V425" t="str">
            <v>30-30-025-0003</v>
          </cell>
          <cell r="W425" t="str">
            <v>Bugaj</v>
          </cell>
          <cell r="X425" t="str">
            <v>266</v>
          </cell>
          <cell r="Y425" t="str">
            <v>PO1F/00031424/8</v>
          </cell>
          <cell r="Z425">
            <v>5</v>
          </cell>
          <cell r="AA425">
            <v>12.6</v>
          </cell>
          <cell r="AB425">
            <v>55.19</v>
          </cell>
          <cell r="AC425">
            <v>1</v>
          </cell>
          <cell r="AD425">
            <v>0.2</v>
          </cell>
          <cell r="AE425">
            <v>0.876</v>
          </cell>
          <cell r="AG425" t="str">
            <v/>
          </cell>
          <cell r="AH425" t="str">
            <v/>
          </cell>
          <cell r="AI425" t="str">
            <v>ZS.2217.1.205.2019</v>
          </cell>
          <cell r="AJ425" t="str">
            <v>02-08-2019</v>
          </cell>
          <cell r="AK425" t="str">
            <v>26-08-2019</v>
          </cell>
          <cell r="AL425" t="str">
            <v>gospodarki rolnej</v>
          </cell>
        </row>
        <row r="426">
          <cell r="C426" t="str">
            <v>6200.1</v>
          </cell>
          <cell r="D426" t="str">
            <v>6200|D|Rozmarynów|239 f|R|V|733/1|15,6|brak</v>
          </cell>
          <cell r="E426">
            <v>6200</v>
          </cell>
          <cell r="F426">
            <v>1</v>
          </cell>
          <cell r="G426" t="str">
            <v>Musiołowski Piotr</v>
          </cell>
          <cell r="H426" t="str">
            <v>Komorze Przybysławskie 37</v>
          </cell>
          <cell r="I426" t="str">
            <v>63-210 Żerków</v>
          </cell>
          <cell r="J426" t="str">
            <v>Żerków</v>
          </cell>
          <cell r="K426" t="str">
            <v>03</v>
          </cell>
          <cell r="L426" t="str">
            <v>Rozmarynów</v>
          </cell>
          <cell r="M426" t="str">
            <v>239 f</v>
          </cell>
          <cell r="N426" t="str">
            <v/>
          </cell>
          <cell r="O426">
            <v>1.2149000000000001</v>
          </cell>
          <cell r="P426" t="str">
            <v>R</v>
          </cell>
          <cell r="Q426" t="str">
            <v>V</v>
          </cell>
          <cell r="R426" t="str">
            <v>D</v>
          </cell>
          <cell r="T426" t="str">
            <v>30-06-045</v>
          </cell>
          <cell r="U426" t="str">
            <v>Żerków</v>
          </cell>
          <cell r="V426" t="str">
            <v>30-06-045-0018</v>
          </cell>
          <cell r="W426" t="str">
            <v>Kretków Żerniki</v>
          </cell>
          <cell r="X426" t="str">
            <v>733/1</v>
          </cell>
          <cell r="Y426" t="str">
            <v>brak</v>
          </cell>
          <cell r="Z426" t="str">
            <v>brak</v>
          </cell>
          <cell r="AA426">
            <v>15.6</v>
          </cell>
          <cell r="AB426">
            <v>18.95</v>
          </cell>
          <cell r="AC426">
            <v>1</v>
          </cell>
          <cell r="AD426">
            <v>0.35</v>
          </cell>
          <cell r="AE426">
            <v>0.42520000000000002</v>
          </cell>
          <cell r="AG426" t="str">
            <v/>
          </cell>
          <cell r="AH426" t="str">
            <v/>
          </cell>
          <cell r="AI426" t="str">
            <v>ZS.2217.1.205.2019</v>
          </cell>
          <cell r="AJ426" t="str">
            <v>02-08-2019</v>
          </cell>
          <cell r="AK426" t="str">
            <v>26-08-2019</v>
          </cell>
          <cell r="AL426" t="str">
            <v>gospodarki rolnej</v>
          </cell>
        </row>
        <row r="427">
          <cell r="C427" t="str">
            <v>6200.2</v>
          </cell>
          <cell r="D427" t="str">
            <v>6200|D|Rozmarynów|239 g|R|V|7239/3|15,6|KZ1J/00029855/4</v>
          </cell>
          <cell r="E427">
            <v>6200</v>
          </cell>
          <cell r="F427">
            <v>2</v>
          </cell>
          <cell r="G427" t="str">
            <v>Musiołowski Piotr</v>
          </cell>
          <cell r="H427" t="str">
            <v>Komorze Przybysławskie 37</v>
          </cell>
          <cell r="I427" t="str">
            <v>63-210 Żerków</v>
          </cell>
          <cell r="J427" t="str">
            <v>Żerków</v>
          </cell>
          <cell r="K427" t="str">
            <v>03</v>
          </cell>
          <cell r="L427" t="str">
            <v>Rozmarynów</v>
          </cell>
          <cell r="M427" t="str">
            <v>239 g</v>
          </cell>
          <cell r="N427" t="str">
            <v/>
          </cell>
          <cell r="O427">
            <v>0.1396</v>
          </cell>
          <cell r="P427" t="str">
            <v>R</v>
          </cell>
          <cell r="Q427" t="str">
            <v>V</v>
          </cell>
          <cell r="R427" t="str">
            <v>D</v>
          </cell>
          <cell r="T427" t="str">
            <v>30-06-045</v>
          </cell>
          <cell r="U427" t="str">
            <v>Żerków</v>
          </cell>
          <cell r="V427" t="str">
            <v>30-06-045-0018</v>
          </cell>
          <cell r="W427" t="str">
            <v>Kretków Żerniki</v>
          </cell>
          <cell r="X427" t="str">
            <v>7239/3</v>
          </cell>
          <cell r="Y427" t="str">
            <v>KZ1J/00029855/4</v>
          </cell>
          <cell r="Z427">
            <v>2</v>
          </cell>
          <cell r="AA427">
            <v>15.6</v>
          </cell>
          <cell r="AB427">
            <v>2.1800000000000002</v>
          </cell>
          <cell r="AC427">
            <v>1</v>
          </cell>
          <cell r="AD427">
            <v>0.35</v>
          </cell>
          <cell r="AE427">
            <v>4.8899999999999999E-2</v>
          </cell>
          <cell r="AG427" t="str">
            <v/>
          </cell>
          <cell r="AH427" t="str">
            <v/>
          </cell>
          <cell r="AI427" t="str">
            <v>ZS.2217.1.205.2019</v>
          </cell>
          <cell r="AJ427" t="str">
            <v>02-08-2019</v>
          </cell>
          <cell r="AK427" t="str">
            <v>26-08-2019</v>
          </cell>
          <cell r="AL427" t="str">
            <v>gospodarki rolnej</v>
          </cell>
        </row>
        <row r="428">
          <cell r="C428" t="str">
            <v>6200.3</v>
          </cell>
          <cell r="D428" t="str">
            <v>6200|D|Rozmarynów|239 i|R|V|7239/3|15,6|KZ1J/00029855/4</v>
          </cell>
          <cell r="E428">
            <v>6200</v>
          </cell>
          <cell r="F428">
            <v>3</v>
          </cell>
          <cell r="G428" t="str">
            <v>Musiołowski Piotr</v>
          </cell>
          <cell r="H428" t="str">
            <v>Komorze Przybysławskie 37</v>
          </cell>
          <cell r="I428" t="str">
            <v>63-210 Żerków</v>
          </cell>
          <cell r="J428" t="str">
            <v>Żerków</v>
          </cell>
          <cell r="K428" t="str">
            <v>03</v>
          </cell>
          <cell r="L428" t="str">
            <v>Rozmarynów</v>
          </cell>
          <cell r="M428" t="str">
            <v>239 i</v>
          </cell>
          <cell r="N428" t="str">
            <v/>
          </cell>
          <cell r="O428">
            <v>0.16239999999999999</v>
          </cell>
          <cell r="P428" t="str">
            <v>R</v>
          </cell>
          <cell r="Q428" t="str">
            <v>V</v>
          </cell>
          <cell r="R428" t="str">
            <v>D</v>
          </cell>
          <cell r="T428" t="str">
            <v>30-06-045</v>
          </cell>
          <cell r="U428" t="str">
            <v>Żerków</v>
          </cell>
          <cell r="V428" t="str">
            <v>30-06-045-0018</v>
          </cell>
          <cell r="W428" t="str">
            <v>Kretków Żerniki</v>
          </cell>
          <cell r="X428" t="str">
            <v>7239/3</v>
          </cell>
          <cell r="Y428" t="str">
            <v>KZ1J/00029855/4</v>
          </cell>
          <cell r="Z428">
            <v>2</v>
          </cell>
          <cell r="AA428">
            <v>15.6</v>
          </cell>
          <cell r="AB428">
            <v>2.5299999999999998</v>
          </cell>
          <cell r="AC428">
            <v>1</v>
          </cell>
          <cell r="AD428">
            <v>0.35</v>
          </cell>
          <cell r="AE428">
            <v>5.6800000000000003E-2</v>
          </cell>
          <cell r="AG428" t="str">
            <v/>
          </cell>
          <cell r="AH428" t="str">
            <v/>
          </cell>
          <cell r="AI428" t="str">
            <v>ZS.2217.1.205.2019</v>
          </cell>
          <cell r="AJ428" t="str">
            <v>02-08-2019</v>
          </cell>
          <cell r="AK428" t="str">
            <v>26-08-2019</v>
          </cell>
          <cell r="AL428" t="str">
            <v>gospodarki rolnej</v>
          </cell>
        </row>
        <row r="429">
          <cell r="C429" t="str">
            <v>6201.1</v>
          </cell>
          <cell r="D429" t="str">
            <v>6201|D|Murzynówko|41A a|Ł|IV|7041/1|8,14|PO1D/00042260/8</v>
          </cell>
          <cell r="E429">
            <v>6201</v>
          </cell>
          <cell r="F429">
            <v>1</v>
          </cell>
          <cell r="G429" t="str">
            <v>Myszker Ewelina Mirosław</v>
          </cell>
          <cell r="H429" t="str">
            <v>Mieczysławowo 14</v>
          </cell>
          <cell r="I429" t="str">
            <v>63-014 Murzynowo Kościelne</v>
          </cell>
          <cell r="J429" t="str">
            <v>Dominowo</v>
          </cell>
          <cell r="K429" t="str">
            <v>20</v>
          </cell>
          <cell r="L429" t="str">
            <v>Murzynówko</v>
          </cell>
          <cell r="M429" t="str">
            <v>41A a</v>
          </cell>
          <cell r="N429" t="str">
            <v/>
          </cell>
          <cell r="O429">
            <v>1.05</v>
          </cell>
          <cell r="P429" t="str">
            <v>Ł</v>
          </cell>
          <cell r="Q429" t="str">
            <v>IV</v>
          </cell>
          <cell r="R429" t="str">
            <v>D</v>
          </cell>
          <cell r="T429" t="str">
            <v>30-25-045</v>
          </cell>
          <cell r="U429" t="str">
            <v>Środa Wlkp</v>
          </cell>
          <cell r="V429" t="str">
            <v>30-25-045-0031</v>
          </cell>
          <cell r="W429" t="str">
            <v>Winna Góra</v>
          </cell>
          <cell r="X429" t="str">
            <v>7041/1</v>
          </cell>
          <cell r="Y429" t="str">
            <v>PO1D/00042260/8</v>
          </cell>
          <cell r="Z429">
            <v>3</v>
          </cell>
          <cell r="AA429">
            <v>8.14</v>
          </cell>
          <cell r="AB429">
            <v>8.5500000000000007</v>
          </cell>
          <cell r="AC429">
            <v>1</v>
          </cell>
          <cell r="AD429">
            <v>0.75</v>
          </cell>
          <cell r="AE429">
            <v>0.78749999999999998</v>
          </cell>
          <cell r="AG429" t="str">
            <v/>
          </cell>
          <cell r="AH429" t="str">
            <v/>
          </cell>
          <cell r="AI429" t="str">
            <v>ZS.2217.1.58.2017.TA</v>
          </cell>
          <cell r="AJ429">
            <v>42804</v>
          </cell>
          <cell r="AK429" t="str">
            <v>26-08-2019</v>
          </cell>
          <cell r="AL429" t="str">
            <v>gospodarki rolnej</v>
          </cell>
        </row>
        <row r="430">
          <cell r="C430" t="str">
            <v>6201.2</v>
          </cell>
          <cell r="D430" t="str">
            <v>6201|D|Murzynówko|8 f|R|V|9008/10|6,89|PO1D/00035931/1</v>
          </cell>
          <cell r="E430">
            <v>6201</v>
          </cell>
          <cell r="F430">
            <v>2</v>
          </cell>
          <cell r="G430" t="str">
            <v>Myszker Ewelina Mirosław</v>
          </cell>
          <cell r="H430" t="str">
            <v>Mieczysławowo 14</v>
          </cell>
          <cell r="I430" t="str">
            <v>63-014 Murzynowo Kościelne</v>
          </cell>
          <cell r="J430" t="str">
            <v>Dominowo</v>
          </cell>
          <cell r="K430" t="str">
            <v>20</v>
          </cell>
          <cell r="L430" t="str">
            <v>Murzynówko</v>
          </cell>
          <cell r="M430" t="str">
            <v>8 f</v>
          </cell>
          <cell r="N430" t="str">
            <v/>
          </cell>
          <cell r="O430">
            <v>2.1</v>
          </cell>
          <cell r="P430" t="str">
            <v>R</v>
          </cell>
          <cell r="Q430" t="str">
            <v>V</v>
          </cell>
          <cell r="R430" t="str">
            <v>D</v>
          </cell>
          <cell r="T430" t="str">
            <v>30-25-045</v>
          </cell>
          <cell r="U430" t="str">
            <v>Środa Wlkp</v>
          </cell>
          <cell r="V430" t="str">
            <v>30-25-045-0017</v>
          </cell>
          <cell r="W430" t="str">
            <v>Nietrzanowo</v>
          </cell>
          <cell r="X430" t="str">
            <v>9008/10</v>
          </cell>
          <cell r="Y430" t="str">
            <v>PO1D/00035931/1</v>
          </cell>
          <cell r="Z430">
            <v>3</v>
          </cell>
          <cell r="AA430">
            <v>6.89</v>
          </cell>
          <cell r="AB430">
            <v>14.47</v>
          </cell>
          <cell r="AC430">
            <v>1</v>
          </cell>
          <cell r="AD430">
            <v>0.35</v>
          </cell>
          <cell r="AE430">
            <v>0.73499999999999999</v>
          </cell>
          <cell r="AG430" t="str">
            <v/>
          </cell>
          <cell r="AH430" t="str">
            <v/>
          </cell>
          <cell r="AI430" t="str">
            <v>ZS.2217.1.205.2019</v>
          </cell>
          <cell r="AJ430" t="str">
            <v>02-08-2019</v>
          </cell>
          <cell r="AK430" t="str">
            <v>26-08-2019</v>
          </cell>
          <cell r="AL430" t="str">
            <v>gospodarki rolnej</v>
          </cell>
        </row>
        <row r="431">
          <cell r="C431" t="str">
            <v>6202.1</v>
          </cell>
          <cell r="D431" t="str">
            <v>6202|D|Tarce|102 a|R|V|8102|15,5|KZ1J/00026792/3</v>
          </cell>
          <cell r="E431">
            <v>6202</v>
          </cell>
          <cell r="F431">
            <v>1</v>
          </cell>
          <cell r="G431" t="str">
            <v>Niewiada Wiesław</v>
          </cell>
          <cell r="H431" t="str">
            <v>Wola Książęca 67</v>
          </cell>
          <cell r="I431" t="str">
            <v>63-220 Kotlin</v>
          </cell>
          <cell r="J431" t="str">
            <v>Kotlin</v>
          </cell>
          <cell r="K431" t="str">
            <v>13</v>
          </cell>
          <cell r="L431" t="str">
            <v>Tarce</v>
          </cell>
          <cell r="M431" t="str">
            <v>102 a</v>
          </cell>
          <cell r="N431" t="str">
            <v/>
          </cell>
          <cell r="O431">
            <v>0.55000000000000004</v>
          </cell>
          <cell r="P431" t="str">
            <v>R</v>
          </cell>
          <cell r="Q431" t="str">
            <v>V</v>
          </cell>
          <cell r="R431" t="str">
            <v>D</v>
          </cell>
          <cell r="T431" t="str">
            <v>30-06-025</v>
          </cell>
          <cell r="U431" t="str">
            <v>Jarocin</v>
          </cell>
          <cell r="V431" t="str">
            <v>30-06-025-0016</v>
          </cell>
          <cell r="W431" t="str">
            <v>Tarce</v>
          </cell>
          <cell r="X431" t="str">
            <v>8102</v>
          </cell>
          <cell r="Y431" t="str">
            <v>KZ1J/00026792/3</v>
          </cell>
          <cell r="Z431">
            <v>4</v>
          </cell>
          <cell r="AA431">
            <v>15.5</v>
          </cell>
          <cell r="AB431">
            <v>8.5299999999999994</v>
          </cell>
          <cell r="AC431">
            <v>1</v>
          </cell>
          <cell r="AD431">
            <v>0.35</v>
          </cell>
          <cell r="AE431">
            <v>0.1925</v>
          </cell>
          <cell r="AG431" t="str">
            <v/>
          </cell>
          <cell r="AH431" t="str">
            <v/>
          </cell>
          <cell r="AI431" t="str">
            <v>ZS.2217.1.205.2019</v>
          </cell>
          <cell r="AJ431" t="str">
            <v>02-08-2019</v>
          </cell>
          <cell r="AK431" t="str">
            <v>26-08-2019</v>
          </cell>
          <cell r="AL431" t="str">
            <v>gospodarki rolnej</v>
          </cell>
        </row>
        <row r="432">
          <cell r="C432" t="str">
            <v>6202.2</v>
          </cell>
          <cell r="D432" t="str">
            <v>6202|D|Tarce|102 b|R|IVA|8102|15,5|KZ1J/00026792/3</v>
          </cell>
          <cell r="E432">
            <v>6202</v>
          </cell>
          <cell r="F432">
            <v>2</v>
          </cell>
          <cell r="G432" t="str">
            <v>Niewiada Wiesław</v>
          </cell>
          <cell r="H432" t="str">
            <v>Wola Książęca 67</v>
          </cell>
          <cell r="I432" t="str">
            <v>63-220 Kotlin</v>
          </cell>
          <cell r="J432" t="str">
            <v>Kotlin</v>
          </cell>
          <cell r="K432" t="str">
            <v>13</v>
          </cell>
          <cell r="L432" t="str">
            <v>Tarce</v>
          </cell>
          <cell r="M432" t="str">
            <v>102 b</v>
          </cell>
          <cell r="N432" t="str">
            <v/>
          </cell>
          <cell r="O432">
            <v>1.5470999999999999</v>
          </cell>
          <cell r="P432" t="str">
            <v>R</v>
          </cell>
          <cell r="Q432" t="str">
            <v>IVA</v>
          </cell>
          <cell r="R432" t="str">
            <v>D</v>
          </cell>
          <cell r="T432" t="str">
            <v>30-06-025</v>
          </cell>
          <cell r="U432" t="str">
            <v>Jarocin</v>
          </cell>
          <cell r="V432" t="str">
            <v>30-06-025-0016</v>
          </cell>
          <cell r="W432" t="str">
            <v>Tarce</v>
          </cell>
          <cell r="X432" t="str">
            <v>8102</v>
          </cell>
          <cell r="Y432" t="str">
            <v>KZ1J/00026792/3</v>
          </cell>
          <cell r="Z432">
            <v>4</v>
          </cell>
          <cell r="AA432">
            <v>15.5</v>
          </cell>
          <cell r="AB432">
            <v>23.98</v>
          </cell>
          <cell r="AC432">
            <v>1</v>
          </cell>
          <cell r="AD432">
            <v>1.1000000000000001</v>
          </cell>
          <cell r="AE432">
            <v>1.7018</v>
          </cell>
          <cell r="AG432" t="str">
            <v/>
          </cell>
          <cell r="AH432" t="str">
            <v/>
          </cell>
          <cell r="AI432" t="str">
            <v>ZS.2217.1.205.2019</v>
          </cell>
          <cell r="AJ432" t="str">
            <v>02-08-2019</v>
          </cell>
          <cell r="AK432" t="str">
            <v>26-08-2019</v>
          </cell>
          <cell r="AL432" t="str">
            <v>gospodarki rolnej</v>
          </cell>
        </row>
        <row r="433">
          <cell r="C433" t="str">
            <v>6202.3</v>
          </cell>
          <cell r="D433" t="str">
            <v>6202|D|Tarce|102 g|R|IIIA|8102|15,5|KZ1J/00026792/3</v>
          </cell>
          <cell r="E433">
            <v>6202</v>
          </cell>
          <cell r="F433">
            <v>3</v>
          </cell>
          <cell r="G433" t="str">
            <v>Niewiada Wiesław</v>
          </cell>
          <cell r="H433" t="str">
            <v>Wola Książęca 67</v>
          </cell>
          <cell r="I433" t="str">
            <v>63-220 Kotlin</v>
          </cell>
          <cell r="J433" t="str">
            <v>Kotlin</v>
          </cell>
          <cell r="K433" t="str">
            <v>13</v>
          </cell>
          <cell r="L433" t="str">
            <v>Tarce</v>
          </cell>
          <cell r="M433" t="str">
            <v>102 g</v>
          </cell>
          <cell r="N433" t="str">
            <v/>
          </cell>
          <cell r="O433">
            <v>9.5100000000000004E-2</v>
          </cell>
          <cell r="P433" t="str">
            <v>R</v>
          </cell>
          <cell r="Q433" t="str">
            <v>IIIA</v>
          </cell>
          <cell r="R433" t="str">
            <v>D</v>
          </cell>
          <cell r="T433" t="str">
            <v>30-06-025</v>
          </cell>
          <cell r="U433" t="str">
            <v>Jarocin</v>
          </cell>
          <cell r="V433" t="str">
            <v>30-06-025-0016</v>
          </cell>
          <cell r="W433" t="str">
            <v>Tarce</v>
          </cell>
          <cell r="X433" t="str">
            <v>8102</v>
          </cell>
          <cell r="Y433" t="str">
            <v>KZ1J/00026792/3</v>
          </cell>
          <cell r="Z433">
            <v>4</v>
          </cell>
          <cell r="AA433">
            <v>15.5</v>
          </cell>
          <cell r="AB433">
            <v>1.47</v>
          </cell>
          <cell r="AC433">
            <v>1</v>
          </cell>
          <cell r="AD433">
            <v>1.65</v>
          </cell>
          <cell r="AE433">
            <v>0.15690000000000001</v>
          </cell>
          <cell r="AG433" t="str">
            <v/>
          </cell>
          <cell r="AH433" t="str">
            <v/>
          </cell>
          <cell r="AI433" t="str">
            <v>ZS.2217.1.205.2019</v>
          </cell>
          <cell r="AJ433" t="str">
            <v>02-08-2019</v>
          </cell>
          <cell r="AK433" t="str">
            <v>26-08-2019</v>
          </cell>
          <cell r="AL433" t="str">
            <v>gospodarki rolnej</v>
          </cell>
        </row>
        <row r="434">
          <cell r="C434" t="str">
            <v>6202.4</v>
          </cell>
          <cell r="D434" t="str">
            <v>6202|D|Tarce|102 h|R|IIIA|8102|15,5|KZ1J/00026792/3</v>
          </cell>
          <cell r="E434">
            <v>6202</v>
          </cell>
          <cell r="F434">
            <v>4</v>
          </cell>
          <cell r="G434" t="str">
            <v>Niewiada Wiesław</v>
          </cell>
          <cell r="H434" t="str">
            <v>Wola Książęca 67</v>
          </cell>
          <cell r="I434" t="str">
            <v>63-220 Kotlin</v>
          </cell>
          <cell r="J434" t="str">
            <v>Kotlin</v>
          </cell>
          <cell r="K434" t="str">
            <v>13</v>
          </cell>
          <cell r="L434" t="str">
            <v>Tarce</v>
          </cell>
          <cell r="M434" t="str">
            <v>102 h</v>
          </cell>
          <cell r="N434" t="str">
            <v/>
          </cell>
          <cell r="O434">
            <v>0.17510000000000001</v>
          </cell>
          <cell r="P434" t="str">
            <v>R</v>
          </cell>
          <cell r="Q434" t="str">
            <v>IIIA</v>
          </cell>
          <cell r="R434" t="str">
            <v>D</v>
          </cell>
          <cell r="T434" t="str">
            <v>30-06-025</v>
          </cell>
          <cell r="U434" t="str">
            <v>Jarocin</v>
          </cell>
          <cell r="V434" t="str">
            <v>30-06-025-0016</v>
          </cell>
          <cell r="W434" t="str">
            <v>Tarce</v>
          </cell>
          <cell r="X434" t="str">
            <v>8102</v>
          </cell>
          <cell r="Y434" t="str">
            <v>KZ1J/00026792/3</v>
          </cell>
          <cell r="Z434">
            <v>4</v>
          </cell>
          <cell r="AA434">
            <v>15.5</v>
          </cell>
          <cell r="AB434">
            <v>2.71</v>
          </cell>
          <cell r="AC434">
            <v>1</v>
          </cell>
          <cell r="AD434">
            <v>1.65</v>
          </cell>
          <cell r="AE434">
            <v>0.28889999999999999</v>
          </cell>
          <cell r="AG434" t="str">
            <v/>
          </cell>
          <cell r="AH434" t="str">
            <v/>
          </cell>
          <cell r="AI434" t="str">
            <v>ZS.2217.1.205.2019</v>
          </cell>
          <cell r="AJ434" t="str">
            <v>02-08-2019</v>
          </cell>
          <cell r="AK434" t="str">
            <v>26-08-2019</v>
          </cell>
          <cell r="AL434" t="str">
            <v>gospodarki rolnej</v>
          </cell>
        </row>
        <row r="435">
          <cell r="C435" t="str">
            <v>6203.1</v>
          </cell>
          <cell r="D435" t="str">
            <v>6203|D|Potarzyca|358 m|R|V|8358/1|4,23|KZ1R/00033753/7</v>
          </cell>
          <cell r="E435">
            <v>6203</v>
          </cell>
          <cell r="F435">
            <v>1</v>
          </cell>
          <cell r="G435" t="str">
            <v>Nyczak Łukasz</v>
          </cell>
          <cell r="H435" t="str">
            <v>Łuszkowo 55</v>
          </cell>
          <cell r="I435" t="str">
            <v>64-010 Krzywiń</v>
          </cell>
          <cell r="J435" t="str">
            <v>Krzywiń</v>
          </cell>
          <cell r="K435" t="str">
            <v>10</v>
          </cell>
          <cell r="L435" t="str">
            <v>Potarzyca</v>
          </cell>
          <cell r="M435" t="str">
            <v>358 m</v>
          </cell>
          <cell r="N435" t="str">
            <v/>
          </cell>
          <cell r="O435">
            <v>1.1200000000000001</v>
          </cell>
          <cell r="P435" t="str">
            <v>R</v>
          </cell>
          <cell r="Q435" t="str">
            <v>V</v>
          </cell>
          <cell r="R435" t="str">
            <v>D</v>
          </cell>
          <cell r="T435" t="str">
            <v>30-12-035</v>
          </cell>
          <cell r="U435" t="str">
            <v>Koźmin</v>
          </cell>
          <cell r="V435" t="str">
            <v>30-12-035-0008</v>
          </cell>
          <cell r="W435" t="str">
            <v>Góreczki</v>
          </cell>
          <cell r="X435" t="str">
            <v>8358/1</v>
          </cell>
          <cell r="Y435" t="str">
            <v>KZ1R/00033753/7</v>
          </cell>
          <cell r="Z435">
            <v>1</v>
          </cell>
          <cell r="AA435">
            <v>4.2300000000000004</v>
          </cell>
          <cell r="AB435">
            <v>4.74</v>
          </cell>
          <cell r="AC435">
            <v>1</v>
          </cell>
          <cell r="AD435">
            <v>0.35</v>
          </cell>
          <cell r="AE435">
            <v>0.39200000000000002</v>
          </cell>
          <cell r="AG435" t="str">
            <v/>
          </cell>
          <cell r="AH435" t="str">
            <v/>
          </cell>
          <cell r="AI435" t="str">
            <v>ZS.2217.1.205.2019</v>
          </cell>
          <cell r="AJ435" t="str">
            <v>02-08-2019</v>
          </cell>
          <cell r="AK435" t="str">
            <v>26-08-2019</v>
          </cell>
          <cell r="AL435" t="str">
            <v>gospodarki rolnej</v>
          </cell>
        </row>
        <row r="436">
          <cell r="C436" t="str">
            <v>6203.2</v>
          </cell>
          <cell r="D436" t="str">
            <v>6203|D|Potarzyca|359 j|R|IVA|8359/4|6,35|KZ1R/00033753/7</v>
          </cell>
          <cell r="E436">
            <v>6203</v>
          </cell>
          <cell r="F436">
            <v>2</v>
          </cell>
          <cell r="G436" t="str">
            <v>Nyczak Łukasz</v>
          </cell>
          <cell r="H436" t="str">
            <v>Łuszkowo 55</v>
          </cell>
          <cell r="I436" t="str">
            <v>64-010 Krzywiń</v>
          </cell>
          <cell r="J436" t="str">
            <v>Krzywiń</v>
          </cell>
          <cell r="K436" t="str">
            <v>10</v>
          </cell>
          <cell r="L436" t="str">
            <v>Potarzyca</v>
          </cell>
          <cell r="M436" t="str">
            <v>359 j</v>
          </cell>
          <cell r="N436" t="str">
            <v/>
          </cell>
          <cell r="O436">
            <v>0.25</v>
          </cell>
          <cell r="P436" t="str">
            <v>R</v>
          </cell>
          <cell r="Q436" t="str">
            <v>IVA</v>
          </cell>
          <cell r="R436" t="str">
            <v>D</v>
          </cell>
          <cell r="T436" t="str">
            <v>30-12-035</v>
          </cell>
          <cell r="U436" t="str">
            <v>Koźmin</v>
          </cell>
          <cell r="V436" t="str">
            <v>30-12-035-0008</v>
          </cell>
          <cell r="W436" t="str">
            <v>Góreczki</v>
          </cell>
          <cell r="X436" t="str">
            <v>8359/4</v>
          </cell>
          <cell r="Y436" t="str">
            <v>KZ1R/00033753/7</v>
          </cell>
          <cell r="Z436">
            <v>1</v>
          </cell>
          <cell r="AA436">
            <v>6.35</v>
          </cell>
          <cell r="AB436">
            <v>1.59</v>
          </cell>
          <cell r="AC436">
            <v>1</v>
          </cell>
          <cell r="AD436">
            <v>1.1000000000000001</v>
          </cell>
          <cell r="AE436">
            <v>0.27500000000000002</v>
          </cell>
          <cell r="AG436" t="str">
            <v/>
          </cell>
          <cell r="AH436" t="str">
            <v/>
          </cell>
          <cell r="AI436" t="str">
            <v>ZS.2217.1.205.2019</v>
          </cell>
          <cell r="AJ436" t="str">
            <v>02-08-2019</v>
          </cell>
          <cell r="AK436" t="str">
            <v>26-08-2019</v>
          </cell>
          <cell r="AL436" t="str">
            <v>gospodarki rolnej</v>
          </cell>
        </row>
        <row r="437">
          <cell r="C437" t="str">
            <v>3763.6</v>
          </cell>
          <cell r="D437" t="str">
            <v>3763|D|Potarzyca|314 a|R|IIIB|8314|7,78|KZ1J/00026531/6</v>
          </cell>
          <cell r="E437">
            <v>3763</v>
          </cell>
          <cell r="F437">
            <v>6</v>
          </cell>
          <cell r="G437" t="str">
            <v>Tomczak Marek</v>
          </cell>
          <cell r="H437" t="str">
            <v>ul. Słowikowa 6 Potarzyca</v>
          </cell>
          <cell r="I437" t="str">
            <v>63-200 Jarocin</v>
          </cell>
          <cell r="J437" t="str">
            <v>Jarocin</v>
          </cell>
          <cell r="K437" t="str">
            <v>10</v>
          </cell>
          <cell r="L437" t="str">
            <v>Potarzyca</v>
          </cell>
          <cell r="M437" t="str">
            <v>314 a</v>
          </cell>
          <cell r="N437" t="str">
            <v/>
          </cell>
          <cell r="O437">
            <v>1.86</v>
          </cell>
          <cell r="P437" t="str">
            <v>R</v>
          </cell>
          <cell r="Q437" t="str">
            <v>IIIB</v>
          </cell>
          <cell r="R437" t="str">
            <v>D</v>
          </cell>
          <cell r="T437" t="str">
            <v>30-06-025</v>
          </cell>
          <cell r="U437" t="str">
            <v>Jarocin</v>
          </cell>
          <cell r="V437" t="str">
            <v>30-06-025-0004</v>
          </cell>
          <cell r="W437" t="str">
            <v>Golina</v>
          </cell>
          <cell r="X437" t="str">
            <v>8314</v>
          </cell>
          <cell r="Y437" t="str">
            <v>KZ1J/00026531/6</v>
          </cell>
          <cell r="Z437">
            <v>1</v>
          </cell>
          <cell r="AA437">
            <v>7.8</v>
          </cell>
          <cell r="AB437">
            <v>14.51</v>
          </cell>
          <cell r="AC437">
            <v>1</v>
          </cell>
          <cell r="AD437">
            <v>1.35</v>
          </cell>
          <cell r="AE437">
            <v>2.5110000000000001</v>
          </cell>
          <cell r="AG437" t="str">
            <v/>
          </cell>
          <cell r="AH437" t="str">
            <v/>
          </cell>
          <cell r="AI437" t="str">
            <v>ZS.2217.1.58.2017.TA</v>
          </cell>
          <cell r="AJ437" t="str">
            <v>10-03-2017</v>
          </cell>
          <cell r="AK437" t="str">
            <v>26-08-2019</v>
          </cell>
          <cell r="AL437" t="str">
            <v>gospodarki rolnej</v>
          </cell>
        </row>
        <row r="438">
          <cell r="C438" t="str">
            <v>6205.1</v>
          </cell>
          <cell r="D438" t="str">
            <v>6205|D|Tumidaj|138 i|Ł|IV|8138/1|20,1|KZ1J/00026790/9</v>
          </cell>
          <cell r="E438">
            <v>6205</v>
          </cell>
          <cell r="F438">
            <v>1</v>
          </cell>
          <cell r="G438" t="str">
            <v>Pera Małgorzata</v>
          </cell>
          <cell r="H438" t="str">
            <v>Prusy 37</v>
          </cell>
          <cell r="I438" t="str">
            <v>63-230 Witaszyce</v>
          </cell>
          <cell r="J438" t="str">
            <v>Jarocin</v>
          </cell>
          <cell r="K438" t="str">
            <v>14</v>
          </cell>
          <cell r="L438" t="str">
            <v>Tumidaj</v>
          </cell>
          <cell r="M438" t="str">
            <v>138 i</v>
          </cell>
          <cell r="N438" t="str">
            <v/>
          </cell>
          <cell r="O438">
            <v>1</v>
          </cell>
          <cell r="P438" t="str">
            <v>Ł</v>
          </cell>
          <cell r="Q438" t="str">
            <v>IV</v>
          </cell>
          <cell r="R438" t="str">
            <v>D</v>
          </cell>
          <cell r="T438" t="str">
            <v>30-06-025</v>
          </cell>
          <cell r="U438" t="str">
            <v>Jarocin</v>
          </cell>
          <cell r="V438" t="str">
            <v>30-06-025-0014</v>
          </cell>
          <cell r="W438" t="str">
            <v>Roszkówko</v>
          </cell>
          <cell r="X438" t="str">
            <v>8138/1</v>
          </cell>
          <cell r="Y438" t="str">
            <v>KZ1J/00026790/9</v>
          </cell>
          <cell r="Z438">
            <v>1</v>
          </cell>
          <cell r="AA438">
            <v>20.100000000000001</v>
          </cell>
          <cell r="AB438">
            <v>20.100000000000001</v>
          </cell>
          <cell r="AC438">
            <v>1</v>
          </cell>
          <cell r="AD438">
            <v>0.75</v>
          </cell>
          <cell r="AE438">
            <v>0.75</v>
          </cell>
          <cell r="AG438" t="str">
            <v/>
          </cell>
          <cell r="AH438" t="str">
            <v/>
          </cell>
          <cell r="AI438" t="str">
            <v>ZS.2217.1.205.2019</v>
          </cell>
          <cell r="AJ438" t="str">
            <v>02-08-2019</v>
          </cell>
          <cell r="AK438" t="str">
            <v>26-08-2019</v>
          </cell>
          <cell r="AL438" t="str">
            <v>gospodarki rolnej</v>
          </cell>
        </row>
        <row r="439">
          <cell r="C439" t="str">
            <v>6206.1</v>
          </cell>
          <cell r="D439" t="str">
            <v>6206|D|Boguszyn|352 g|R|IVB|9352|15,1|PO1M/00036963/0</v>
          </cell>
          <cell r="E439">
            <v>6206</v>
          </cell>
          <cell r="F439">
            <v>1</v>
          </cell>
          <cell r="G439" t="str">
            <v>Perczak Krzysztof</v>
          </cell>
          <cell r="H439" t="str">
            <v>ul. Nowomiejska 13</v>
          </cell>
          <cell r="I439" t="str">
            <v>63-130 Książ Wlkp.</v>
          </cell>
          <cell r="J439" t="str">
            <v>Książ Wlkp.</v>
          </cell>
          <cell r="K439" t="str">
            <v>16</v>
          </cell>
          <cell r="L439" t="str">
            <v>Boguszyn</v>
          </cell>
          <cell r="M439" t="str">
            <v>352 g</v>
          </cell>
          <cell r="N439" t="str">
            <v/>
          </cell>
          <cell r="O439">
            <v>2.35</v>
          </cell>
          <cell r="P439" t="str">
            <v>R</v>
          </cell>
          <cell r="Q439" t="str">
            <v>IVB</v>
          </cell>
          <cell r="R439" t="str">
            <v>D</v>
          </cell>
          <cell r="T439" t="str">
            <v>30-26-035</v>
          </cell>
          <cell r="U439" t="str">
            <v>Książ</v>
          </cell>
          <cell r="V439" t="str">
            <v>30-26-035-0018</v>
          </cell>
          <cell r="W439" t="str">
            <v>Zakrzewice</v>
          </cell>
          <cell r="X439" t="str">
            <v>9352</v>
          </cell>
          <cell r="Y439" t="str">
            <v>PO1M/00036963/0</v>
          </cell>
          <cell r="Z439">
            <v>3</v>
          </cell>
          <cell r="AA439">
            <v>15.1</v>
          </cell>
          <cell r="AB439">
            <v>35.49</v>
          </cell>
          <cell r="AC439">
            <v>1</v>
          </cell>
          <cell r="AD439">
            <v>0.8</v>
          </cell>
          <cell r="AE439">
            <v>1.88</v>
          </cell>
          <cell r="AG439" t="str">
            <v/>
          </cell>
          <cell r="AH439" t="str">
            <v/>
          </cell>
          <cell r="AI439" t="str">
            <v>ZS.2217.1.205.2019</v>
          </cell>
          <cell r="AJ439" t="str">
            <v>02-08-2019</v>
          </cell>
          <cell r="AK439" t="str">
            <v>26-08-2019</v>
          </cell>
          <cell r="AL439" t="str">
            <v>gospodarki rolnej</v>
          </cell>
        </row>
        <row r="440">
          <cell r="C440" t="str">
            <v>6207.1</v>
          </cell>
          <cell r="D440" t="str">
            <v>6207|D|Radliniec|256 h|R|IVA|9256/1|15|PO1D/00040640/2</v>
          </cell>
          <cell r="E440">
            <v>6207</v>
          </cell>
          <cell r="F440">
            <v>1</v>
          </cell>
          <cell r="G440" t="str">
            <v>Papierz Karol</v>
          </cell>
          <cell r="H440" t="str">
            <v>Tokarów 9</v>
          </cell>
          <cell r="I440" t="str">
            <v>63-040 Nowe Miasto nad Wartą</v>
          </cell>
          <cell r="J440" t="str">
            <v>Nowe Miasto nad Wartą</v>
          </cell>
          <cell r="K440" t="str">
            <v>22</v>
          </cell>
          <cell r="L440" t="str">
            <v>Radliniec</v>
          </cell>
          <cell r="M440" t="str">
            <v>256 h</v>
          </cell>
          <cell r="N440" t="str">
            <v/>
          </cell>
          <cell r="O440">
            <v>2.37</v>
          </cell>
          <cell r="P440" t="str">
            <v>R</v>
          </cell>
          <cell r="Q440" t="str">
            <v>IVA</v>
          </cell>
          <cell r="R440" t="str">
            <v>D</v>
          </cell>
          <cell r="T440" t="str">
            <v>30-25-032</v>
          </cell>
          <cell r="U440" t="str">
            <v>N.Miasto</v>
          </cell>
          <cell r="V440" t="str">
            <v>30-25-032-0018</v>
          </cell>
          <cell r="W440" t="str">
            <v>Szypłów-Tokarów</v>
          </cell>
          <cell r="X440" t="str">
            <v>9256/1</v>
          </cell>
          <cell r="Y440" t="str">
            <v>PO1D/00040640/2</v>
          </cell>
          <cell r="Z440">
            <v>1</v>
          </cell>
          <cell r="AA440">
            <v>15</v>
          </cell>
          <cell r="AB440">
            <v>35.549999999999997</v>
          </cell>
          <cell r="AC440">
            <v>1</v>
          </cell>
          <cell r="AD440">
            <v>1.1000000000000001</v>
          </cell>
          <cell r="AE440">
            <v>2.6070000000000002</v>
          </cell>
          <cell r="AG440" t="str">
            <v/>
          </cell>
          <cell r="AH440" t="str">
            <v/>
          </cell>
          <cell r="AI440" t="str">
            <v>ZZ-2126-122/09</v>
          </cell>
          <cell r="AJ440" t="str">
            <v>15-04-2009</v>
          </cell>
          <cell r="AK440" t="str">
            <v>26-08-2019</v>
          </cell>
          <cell r="AL440" t="str">
            <v>gospodarki rolnej</v>
          </cell>
        </row>
        <row r="441">
          <cell r="C441" t="str">
            <v>6208.1</v>
          </cell>
          <cell r="D441" t="str">
            <v>6208|D|Spławik|161 a|Ł|V|698|8,21|PO1F/00031430/3</v>
          </cell>
          <cell r="E441">
            <v>6208</v>
          </cell>
          <cell r="F441">
            <v>1</v>
          </cell>
          <cell r="G441" t="str">
            <v>Rodziak Magdalena</v>
          </cell>
          <cell r="H441" t="str">
            <v>Chromiec 27</v>
          </cell>
          <cell r="I441" t="str">
            <v>63-040 Nowe Miasto nad Wartą</v>
          </cell>
          <cell r="J441" t="str">
            <v>Nowe Miasto nad Wartą</v>
          </cell>
          <cell r="K441" t="str">
            <v>05</v>
          </cell>
          <cell r="L441" t="str">
            <v>Spławik</v>
          </cell>
          <cell r="M441" t="str">
            <v>161 a</v>
          </cell>
          <cell r="N441" t="str">
            <v/>
          </cell>
          <cell r="O441">
            <v>0.93799999999999994</v>
          </cell>
          <cell r="P441" t="str">
            <v>Ł</v>
          </cell>
          <cell r="Q441" t="str">
            <v>V</v>
          </cell>
          <cell r="R441" t="str">
            <v>D</v>
          </cell>
          <cell r="T441" t="str">
            <v>30-30-025</v>
          </cell>
          <cell r="U441" t="str">
            <v>Miłosław</v>
          </cell>
          <cell r="V441" t="str">
            <v>30-30-025-0006</v>
          </cell>
          <cell r="W441" t="str">
            <v>Czeszewo</v>
          </cell>
          <cell r="X441" t="str">
            <v>698</v>
          </cell>
          <cell r="Y441" t="str">
            <v>PO1F/00031430/3</v>
          </cell>
          <cell r="Z441">
            <v>12</v>
          </cell>
          <cell r="AA441">
            <v>8.2100000000000009</v>
          </cell>
          <cell r="AB441">
            <v>7.7</v>
          </cell>
          <cell r="AC441">
            <v>1</v>
          </cell>
          <cell r="AD441">
            <v>0.2</v>
          </cell>
          <cell r="AE441">
            <v>0.18759999999999999</v>
          </cell>
          <cell r="AG441" t="str">
            <v/>
          </cell>
          <cell r="AH441" t="str">
            <v/>
          </cell>
          <cell r="AI441" t="str">
            <v>ZS.2217.1.205.2019</v>
          </cell>
          <cell r="AJ441" t="str">
            <v>02-08-2019</v>
          </cell>
          <cell r="AK441" t="str">
            <v>26-08-2019</v>
          </cell>
          <cell r="AL441" t="str">
            <v>gospodarki rolnej</v>
          </cell>
        </row>
        <row r="442">
          <cell r="C442" t="str">
            <v>6208.2</v>
          </cell>
          <cell r="D442" t="str">
            <v>6208|D|Góra|253 i|Ł|IV|8253/1|9,21|KZ1J/00027606/0</v>
          </cell>
          <cell r="E442">
            <v>6208</v>
          </cell>
          <cell r="F442">
            <v>2</v>
          </cell>
          <cell r="G442" t="str">
            <v>Rodziak Magdalena</v>
          </cell>
          <cell r="H442" t="str">
            <v>Chromiec 27</v>
          </cell>
          <cell r="I442" t="str">
            <v>63-040 Nowe Miasto nad Wartą</v>
          </cell>
          <cell r="J442" t="str">
            <v>Nowe Miasto nad Wartą</v>
          </cell>
          <cell r="K442" t="str">
            <v>09</v>
          </cell>
          <cell r="L442" t="str">
            <v>Góra</v>
          </cell>
          <cell r="M442" t="str">
            <v>253 i</v>
          </cell>
          <cell r="N442" t="str">
            <v/>
          </cell>
          <cell r="O442">
            <v>2.3542999999999998</v>
          </cell>
          <cell r="P442" t="str">
            <v>Ł</v>
          </cell>
          <cell r="Q442" t="str">
            <v>IV</v>
          </cell>
          <cell r="R442" t="str">
            <v>D</v>
          </cell>
          <cell r="S442" t="str">
            <v>kosić 1 - 2 razy w roku</v>
          </cell>
          <cell r="T442" t="str">
            <v>30-06-015</v>
          </cell>
          <cell r="U442" t="str">
            <v>Jaraczewo</v>
          </cell>
          <cell r="V442" t="str">
            <v>30-06-015-0005</v>
          </cell>
          <cell r="W442" t="str">
            <v>Góra</v>
          </cell>
          <cell r="X442" t="str">
            <v>8253/1</v>
          </cell>
          <cell r="Y442" t="str">
            <v>KZ1J/00027606/0</v>
          </cell>
          <cell r="Z442">
            <v>3</v>
          </cell>
          <cell r="AA442">
            <v>9.2100000000000009</v>
          </cell>
          <cell r="AB442">
            <v>21.68</v>
          </cell>
          <cell r="AC442">
            <v>1</v>
          </cell>
          <cell r="AD442">
            <v>0.75</v>
          </cell>
          <cell r="AE442">
            <v>1.7657</v>
          </cell>
          <cell r="AG442" t="str">
            <v/>
          </cell>
          <cell r="AH442" t="str">
            <v/>
          </cell>
          <cell r="AI442" t="str">
            <v>ZS.2217.1.205.2019</v>
          </cell>
          <cell r="AJ442" t="str">
            <v>02-08-2019</v>
          </cell>
          <cell r="AK442" t="str">
            <v>26-08-2019</v>
          </cell>
          <cell r="AL442" t="str">
            <v>gospodarki rolnej</v>
          </cell>
        </row>
        <row r="443">
          <cell r="C443" t="str">
            <v>6208.3</v>
          </cell>
          <cell r="D443" t="str">
            <v>6208|D|Góra|253 j|Ł|IV|8253/2|9,21|KZ1J/00027606/0</v>
          </cell>
          <cell r="E443">
            <v>6208</v>
          </cell>
          <cell r="F443">
            <v>3</v>
          </cell>
          <cell r="G443" t="str">
            <v>Rodziak Magdalena</v>
          </cell>
          <cell r="H443" t="str">
            <v>Chromiec 27</v>
          </cell>
          <cell r="I443" t="str">
            <v>63-040 Nowe Miasto nad Wartą</v>
          </cell>
          <cell r="J443" t="str">
            <v>Nowe Miasto nad Wartą</v>
          </cell>
          <cell r="K443" t="str">
            <v>09</v>
          </cell>
          <cell r="L443" t="str">
            <v>Góra</v>
          </cell>
          <cell r="M443" t="str">
            <v>253 j</v>
          </cell>
          <cell r="N443" t="str">
            <v/>
          </cell>
          <cell r="O443">
            <v>1.43</v>
          </cell>
          <cell r="P443" t="str">
            <v>Ł</v>
          </cell>
          <cell r="Q443" t="str">
            <v>IV</v>
          </cell>
          <cell r="R443" t="str">
            <v>D</v>
          </cell>
          <cell r="S443" t="str">
            <v>kosić 1 - 2 razy w roku</v>
          </cell>
          <cell r="T443" t="str">
            <v>30-06-015</v>
          </cell>
          <cell r="U443" t="str">
            <v>Jaraczewo</v>
          </cell>
          <cell r="V443" t="str">
            <v>30-06-015-0005</v>
          </cell>
          <cell r="W443" t="str">
            <v>Góra</v>
          </cell>
          <cell r="X443" t="str">
            <v>8253/2</v>
          </cell>
          <cell r="Y443" t="str">
            <v>KZ1J/00027606/0</v>
          </cell>
          <cell r="Z443">
            <v>3</v>
          </cell>
          <cell r="AA443">
            <v>9.2100000000000009</v>
          </cell>
          <cell r="AB443">
            <v>13.17</v>
          </cell>
          <cell r="AC443">
            <v>1</v>
          </cell>
          <cell r="AD443">
            <v>0.75</v>
          </cell>
          <cell r="AE443">
            <v>1.0725</v>
          </cell>
          <cell r="AG443" t="str">
            <v/>
          </cell>
          <cell r="AH443" t="str">
            <v/>
          </cell>
          <cell r="AI443" t="str">
            <v>ZS.2217.1.205.2019</v>
          </cell>
          <cell r="AJ443" t="str">
            <v>02-08-2019</v>
          </cell>
          <cell r="AK443" t="str">
            <v>26-08-2019</v>
          </cell>
          <cell r="AL443" t="str">
            <v>gospodarki rolnej</v>
          </cell>
        </row>
        <row r="444">
          <cell r="C444" t="str">
            <v>6208.4</v>
          </cell>
          <cell r="D444" t="str">
            <v>6208|D|Tarce|31 d|Ł|V|8031|8,21|KZ1J/00026792/3</v>
          </cell>
          <cell r="E444">
            <v>6208</v>
          </cell>
          <cell r="F444">
            <v>4</v>
          </cell>
          <cell r="G444" t="str">
            <v>Rodziak Magdalena</v>
          </cell>
          <cell r="H444" t="str">
            <v>Chromiec 27</v>
          </cell>
          <cell r="I444" t="str">
            <v>63-040 Nowe Miasto nad Wartą</v>
          </cell>
          <cell r="J444" t="str">
            <v>Nowe Miasto nad Wartą</v>
          </cell>
          <cell r="K444" t="str">
            <v>13</v>
          </cell>
          <cell r="L444" t="str">
            <v>Tarce</v>
          </cell>
          <cell r="M444" t="str">
            <v>31 d</v>
          </cell>
          <cell r="N444" t="str">
            <v/>
          </cell>
          <cell r="O444">
            <v>0.22</v>
          </cell>
          <cell r="P444" t="str">
            <v>Ł</v>
          </cell>
          <cell r="Q444" t="str">
            <v>V</v>
          </cell>
          <cell r="R444" t="str">
            <v>D</v>
          </cell>
          <cell r="T444" t="str">
            <v>30-06-025</v>
          </cell>
          <cell r="U444" t="str">
            <v>Jarocin</v>
          </cell>
          <cell r="V444" t="str">
            <v>30-06-025-0016</v>
          </cell>
          <cell r="W444" t="str">
            <v>Tarce</v>
          </cell>
          <cell r="X444" t="str">
            <v>8031</v>
          </cell>
          <cell r="Y444" t="str">
            <v>KZ1J/00026792/3</v>
          </cell>
          <cell r="Z444">
            <v>2</v>
          </cell>
          <cell r="AA444">
            <v>8.2100000000000009</v>
          </cell>
          <cell r="AB444">
            <v>1.81</v>
          </cell>
          <cell r="AC444">
            <v>1</v>
          </cell>
          <cell r="AD444">
            <v>0.2</v>
          </cell>
          <cell r="AE444">
            <v>4.3999999999999997E-2</v>
          </cell>
          <cell r="AG444" t="str">
            <v/>
          </cell>
          <cell r="AH444" t="str">
            <v/>
          </cell>
          <cell r="AI444" t="str">
            <v>ZS.2217.1.205.2019</v>
          </cell>
          <cell r="AJ444" t="str">
            <v>02-08-2019</v>
          </cell>
          <cell r="AK444" t="str">
            <v>26-08-2019</v>
          </cell>
          <cell r="AL444" t="str">
            <v>gospodarki rolnej</v>
          </cell>
        </row>
        <row r="445">
          <cell r="C445" t="str">
            <v>6208.5</v>
          </cell>
          <cell r="D445" t="str">
            <v>6208|D|Tarce|32 a|Ł|V|8032/2|8,21|KZ1J/00026792/3</v>
          </cell>
          <cell r="E445">
            <v>6208</v>
          </cell>
          <cell r="F445">
            <v>5</v>
          </cell>
          <cell r="G445" t="str">
            <v>Rodziak Magdalena</v>
          </cell>
          <cell r="H445" t="str">
            <v>Chromiec 27</v>
          </cell>
          <cell r="I445" t="str">
            <v>63-040 Nowe Miasto nad Wartą</v>
          </cell>
          <cell r="J445" t="str">
            <v>Nowe Miasto nad Wartą</v>
          </cell>
          <cell r="K445" t="str">
            <v>13</v>
          </cell>
          <cell r="L445" t="str">
            <v>Tarce</v>
          </cell>
          <cell r="M445" t="str">
            <v>32 a</v>
          </cell>
          <cell r="N445" t="str">
            <v/>
          </cell>
          <cell r="O445">
            <v>0.81559999999999999</v>
          </cell>
          <cell r="P445" t="str">
            <v>Ł</v>
          </cell>
          <cell r="Q445" t="str">
            <v>V</v>
          </cell>
          <cell r="R445" t="str">
            <v>D</v>
          </cell>
          <cell r="T445" t="str">
            <v>30-06-025</v>
          </cell>
          <cell r="U445" t="str">
            <v>Jarocin</v>
          </cell>
          <cell r="V445" t="str">
            <v>30-06-025-0016</v>
          </cell>
          <cell r="W445" t="str">
            <v>Tarce</v>
          </cell>
          <cell r="X445" t="str">
            <v>8032/2</v>
          </cell>
          <cell r="Y445" t="str">
            <v>KZ1J/00026792/3</v>
          </cell>
          <cell r="Z445">
            <v>2</v>
          </cell>
          <cell r="AA445">
            <v>8.2100000000000009</v>
          </cell>
          <cell r="AB445">
            <v>6.7</v>
          </cell>
          <cell r="AC445">
            <v>1</v>
          </cell>
          <cell r="AD445">
            <v>0.2</v>
          </cell>
          <cell r="AE445">
            <v>0.16309999999999999</v>
          </cell>
          <cell r="AG445" t="str">
            <v/>
          </cell>
          <cell r="AH445" t="str">
            <v/>
          </cell>
          <cell r="AI445" t="str">
            <v>ZS.2217.1.205.2019</v>
          </cell>
          <cell r="AJ445" t="str">
            <v>02-08-2019</v>
          </cell>
          <cell r="AK445" t="str">
            <v>26-08-2019</v>
          </cell>
          <cell r="AL445" t="str">
            <v>gospodarki rolnej</v>
          </cell>
        </row>
        <row r="446">
          <cell r="C446" t="str">
            <v>6208.6</v>
          </cell>
          <cell r="D446" t="str">
            <v>6208|D|Tarce|32 k|Ł|V|8032/2|8,21|KZ1J/00026792/3</v>
          </cell>
          <cell r="E446">
            <v>6208</v>
          </cell>
          <cell r="F446">
            <v>6</v>
          </cell>
          <cell r="G446" t="str">
            <v>Rodziak Magdalena</v>
          </cell>
          <cell r="H446" t="str">
            <v>Chromiec 27</v>
          </cell>
          <cell r="I446" t="str">
            <v>63-040 Nowe Miasto nad Wartą</v>
          </cell>
          <cell r="J446" t="str">
            <v>Nowe Miasto nad Wartą</v>
          </cell>
          <cell r="K446" t="str">
            <v>13</v>
          </cell>
          <cell r="L446" t="str">
            <v>Tarce</v>
          </cell>
          <cell r="M446" t="str">
            <v>32 k</v>
          </cell>
          <cell r="N446" t="str">
            <v/>
          </cell>
          <cell r="O446">
            <v>0.38</v>
          </cell>
          <cell r="P446" t="str">
            <v>Ł</v>
          </cell>
          <cell r="Q446" t="str">
            <v>V</v>
          </cell>
          <cell r="R446" t="str">
            <v>D</v>
          </cell>
          <cell r="T446" t="str">
            <v>30-06-025</v>
          </cell>
          <cell r="U446" t="str">
            <v>Jarocin</v>
          </cell>
          <cell r="V446" t="str">
            <v>30-06-025-0016</v>
          </cell>
          <cell r="W446" t="str">
            <v>Tarce</v>
          </cell>
          <cell r="X446" t="str">
            <v>8032/2</v>
          </cell>
          <cell r="Y446" t="str">
            <v>KZ1J/00026792/3</v>
          </cell>
          <cell r="Z446">
            <v>2</v>
          </cell>
          <cell r="AA446">
            <v>8.2100000000000009</v>
          </cell>
          <cell r="AB446">
            <v>3.12</v>
          </cell>
          <cell r="AC446">
            <v>1</v>
          </cell>
          <cell r="AD446">
            <v>0.2</v>
          </cell>
          <cell r="AE446">
            <v>7.5999999999999998E-2</v>
          </cell>
          <cell r="AG446" t="str">
            <v/>
          </cell>
          <cell r="AH446" t="str">
            <v/>
          </cell>
          <cell r="AI446" t="str">
            <v>ZS.2217.1.205.2019</v>
          </cell>
          <cell r="AJ446" t="str">
            <v>02-08-2019</v>
          </cell>
          <cell r="AK446" t="str">
            <v>26-08-2019</v>
          </cell>
          <cell r="AL446" t="str">
            <v>gospodarki rolnej</v>
          </cell>
        </row>
        <row r="447">
          <cell r="C447" t="str">
            <v>6208.7</v>
          </cell>
          <cell r="D447" t="str">
            <v>6208|D|Tarce|32 l|Ł|V|8032/1|8,21|KZ1J/00026792/3</v>
          </cell>
          <cell r="E447">
            <v>6208</v>
          </cell>
          <cell r="F447">
            <v>7</v>
          </cell>
          <cell r="G447" t="str">
            <v>Rodziak Magdalena</v>
          </cell>
          <cell r="H447" t="str">
            <v>Chromiec 27</v>
          </cell>
          <cell r="I447" t="str">
            <v>63-040 Nowe Miasto nad Wartą</v>
          </cell>
          <cell r="J447" t="str">
            <v>Nowe Miasto nad Wartą</v>
          </cell>
          <cell r="K447" t="str">
            <v>13</v>
          </cell>
          <cell r="L447" t="str">
            <v>Tarce</v>
          </cell>
          <cell r="M447" t="str">
            <v>32 l</v>
          </cell>
          <cell r="N447" t="str">
            <v/>
          </cell>
          <cell r="O447">
            <v>0.84</v>
          </cell>
          <cell r="P447" t="str">
            <v>Ł</v>
          </cell>
          <cell r="Q447" t="str">
            <v>V</v>
          </cell>
          <cell r="R447" t="str">
            <v>D</v>
          </cell>
          <cell r="T447" t="str">
            <v>30-06-025</v>
          </cell>
          <cell r="U447" t="str">
            <v>Jarocin</v>
          </cell>
          <cell r="V447" t="str">
            <v>30-06-025-0016</v>
          </cell>
          <cell r="W447" t="str">
            <v>Tarce</v>
          </cell>
          <cell r="X447" t="str">
            <v>8032/1</v>
          </cell>
          <cell r="Y447" t="str">
            <v>KZ1J/00026792/3</v>
          </cell>
          <cell r="Z447">
            <v>2</v>
          </cell>
          <cell r="AA447">
            <v>8.2100000000000009</v>
          </cell>
          <cell r="AB447">
            <v>6.9</v>
          </cell>
          <cell r="AC447">
            <v>1</v>
          </cell>
          <cell r="AD447">
            <v>0.2</v>
          </cell>
          <cell r="AE447">
            <v>0.16800000000000001</v>
          </cell>
          <cell r="AG447" t="str">
            <v/>
          </cell>
          <cell r="AH447" t="str">
            <v/>
          </cell>
          <cell r="AI447" t="str">
            <v>ZS.2217.1.205.2019</v>
          </cell>
          <cell r="AJ447" t="str">
            <v>02-08-2019</v>
          </cell>
          <cell r="AK447" t="str">
            <v>26-08-2019</v>
          </cell>
          <cell r="AL447" t="str">
            <v>gospodarki rolnej</v>
          </cell>
        </row>
        <row r="448">
          <cell r="C448" t="str">
            <v>6208.8</v>
          </cell>
          <cell r="D448" t="str">
            <v>6208|D|Tarce|32 n|Ł|V|8032/2|8,21|KZ1J/00026792/3</v>
          </cell>
          <cell r="E448">
            <v>6208</v>
          </cell>
          <cell r="F448">
            <v>8</v>
          </cell>
          <cell r="G448" t="str">
            <v>Rodziak Magdalena</v>
          </cell>
          <cell r="H448" t="str">
            <v>Chromiec 27</v>
          </cell>
          <cell r="I448" t="str">
            <v>63-040 Nowe Miasto nad Wartą</v>
          </cell>
          <cell r="J448" t="str">
            <v>Nowe Miasto nad Wartą</v>
          </cell>
          <cell r="K448" t="str">
            <v>13</v>
          </cell>
          <cell r="L448" t="str">
            <v>Tarce</v>
          </cell>
          <cell r="M448" t="str">
            <v>32 n</v>
          </cell>
          <cell r="N448" t="str">
            <v/>
          </cell>
          <cell r="O448">
            <v>0.2303</v>
          </cell>
          <cell r="P448" t="str">
            <v>Ł</v>
          </cell>
          <cell r="Q448" t="str">
            <v>V</v>
          </cell>
          <cell r="R448" t="str">
            <v>D</v>
          </cell>
          <cell r="T448" t="str">
            <v>30-06-025</v>
          </cell>
          <cell r="U448" t="str">
            <v>Jarocin</v>
          </cell>
          <cell r="V448" t="str">
            <v>30-06-025-0016</v>
          </cell>
          <cell r="W448" t="str">
            <v>Tarce</v>
          </cell>
          <cell r="X448" t="str">
            <v>8032/2</v>
          </cell>
          <cell r="Y448" t="str">
            <v>KZ1J/00026792/3</v>
          </cell>
          <cell r="Z448">
            <v>2</v>
          </cell>
          <cell r="AA448">
            <v>8.2100000000000009</v>
          </cell>
          <cell r="AB448">
            <v>1.89</v>
          </cell>
          <cell r="AC448">
            <v>1</v>
          </cell>
          <cell r="AD448">
            <v>0.2</v>
          </cell>
          <cell r="AE448">
            <v>4.6100000000000002E-2</v>
          </cell>
          <cell r="AG448" t="str">
            <v/>
          </cell>
          <cell r="AH448" t="str">
            <v/>
          </cell>
          <cell r="AI448" t="str">
            <v>ZS.2217.1.205.2019</v>
          </cell>
          <cell r="AJ448" t="str">
            <v>02-08-2019</v>
          </cell>
          <cell r="AK448" t="str">
            <v>26-08-2019</v>
          </cell>
          <cell r="AL448" t="str">
            <v>gospodarki rolnej</v>
          </cell>
        </row>
        <row r="449">
          <cell r="C449" t="str">
            <v>6208.9</v>
          </cell>
          <cell r="D449" t="str">
            <v>6208|D|Tarce|39 h|Ł|V|8039/10|8,21|KZ1J/00026792/3</v>
          </cell>
          <cell r="E449">
            <v>6208</v>
          </cell>
          <cell r="F449">
            <v>9</v>
          </cell>
          <cell r="G449" t="str">
            <v>Rodziak Magdalena</v>
          </cell>
          <cell r="H449" t="str">
            <v>Chromiec 27</v>
          </cell>
          <cell r="I449" t="str">
            <v>63-040 Nowe Miasto nad Wartą</v>
          </cell>
          <cell r="J449" t="str">
            <v>Nowe Miasto nad Wartą</v>
          </cell>
          <cell r="K449" t="str">
            <v>13</v>
          </cell>
          <cell r="L449" t="str">
            <v>Tarce</v>
          </cell>
          <cell r="M449" t="str">
            <v>39 h</v>
          </cell>
          <cell r="N449" t="str">
            <v/>
          </cell>
          <cell r="O449">
            <v>0.53039999999999998</v>
          </cell>
          <cell r="P449" t="str">
            <v>Ł</v>
          </cell>
          <cell r="Q449" t="str">
            <v>V</v>
          </cell>
          <cell r="R449" t="str">
            <v>D</v>
          </cell>
          <cell r="T449" t="str">
            <v>30-06-025</v>
          </cell>
          <cell r="U449" t="str">
            <v>Jarocin</v>
          </cell>
          <cell r="V449" t="str">
            <v>30-06-025-0016</v>
          </cell>
          <cell r="W449" t="str">
            <v>Tarce</v>
          </cell>
          <cell r="X449" t="str">
            <v>8039/10</v>
          </cell>
          <cell r="Y449" t="str">
            <v>KZ1J/00026792/3</v>
          </cell>
          <cell r="Z449">
            <v>3</v>
          </cell>
          <cell r="AA449">
            <v>8.2100000000000009</v>
          </cell>
          <cell r="AB449">
            <v>4.3499999999999996</v>
          </cell>
          <cell r="AC449">
            <v>1</v>
          </cell>
          <cell r="AD449">
            <v>0.2</v>
          </cell>
          <cell r="AE449">
            <v>0.1061</v>
          </cell>
          <cell r="AG449" t="str">
            <v/>
          </cell>
          <cell r="AH449" t="str">
            <v/>
          </cell>
          <cell r="AI449" t="str">
            <v>ZS.2217.1.205.2019</v>
          </cell>
          <cell r="AJ449" t="str">
            <v>02-08-2019</v>
          </cell>
          <cell r="AK449" t="str">
            <v>26-08-2019</v>
          </cell>
          <cell r="AL449" t="str">
            <v>gospodarki rolnej</v>
          </cell>
        </row>
        <row r="450">
          <cell r="C450" t="str">
            <v>6208.10</v>
          </cell>
          <cell r="D450" t="str">
            <v>6208|D|Tarce|58 f|Ł|V|8058/2|8,21|KZ1J/00026792/3</v>
          </cell>
          <cell r="E450">
            <v>6208</v>
          </cell>
          <cell r="F450">
            <v>10</v>
          </cell>
          <cell r="G450" t="str">
            <v>Rodziak Magdalena</v>
          </cell>
          <cell r="H450" t="str">
            <v>Chromiec 27</v>
          </cell>
          <cell r="I450" t="str">
            <v>63-040 Nowe Miasto nad Wartą</v>
          </cell>
          <cell r="J450" t="str">
            <v>Nowe Miasto nad Wartą</v>
          </cell>
          <cell r="K450" t="str">
            <v>13</v>
          </cell>
          <cell r="L450" t="str">
            <v>Tarce</v>
          </cell>
          <cell r="M450" t="str">
            <v>58 f</v>
          </cell>
          <cell r="N450" t="str">
            <v/>
          </cell>
          <cell r="O450">
            <v>1.51</v>
          </cell>
          <cell r="P450" t="str">
            <v>Ł</v>
          </cell>
          <cell r="Q450" t="str">
            <v>V</v>
          </cell>
          <cell r="R450" t="str">
            <v>D</v>
          </cell>
          <cell r="S450" t="str">
            <v>kosić 1 - 2 razy w roku</v>
          </cell>
          <cell r="T450" t="str">
            <v>30-06-025</v>
          </cell>
          <cell r="U450" t="str">
            <v>Jarocin</v>
          </cell>
          <cell r="V450" t="str">
            <v>30-06-025-0016</v>
          </cell>
          <cell r="W450" t="str">
            <v>Tarce</v>
          </cell>
          <cell r="X450" t="str">
            <v>8058/2</v>
          </cell>
          <cell r="Y450" t="str">
            <v>KZ1J/00026792/3</v>
          </cell>
          <cell r="Z450">
            <v>6</v>
          </cell>
          <cell r="AA450">
            <v>8.2100000000000009</v>
          </cell>
          <cell r="AB450">
            <v>12.4</v>
          </cell>
          <cell r="AC450">
            <v>1</v>
          </cell>
          <cell r="AD450">
            <v>0.2</v>
          </cell>
          <cell r="AE450">
            <v>0.30199999999999999</v>
          </cell>
          <cell r="AG450" t="str">
            <v/>
          </cell>
          <cell r="AH450" t="str">
            <v/>
          </cell>
          <cell r="AI450" t="str">
            <v>ZS.2217.1.205.2019</v>
          </cell>
          <cell r="AJ450" t="str">
            <v>02-08-2019</v>
          </cell>
          <cell r="AK450" t="str">
            <v>26-08-2019</v>
          </cell>
          <cell r="AL450" t="str">
            <v>gospodarki rolnej</v>
          </cell>
        </row>
        <row r="451">
          <cell r="C451" t="str">
            <v>6208.11</v>
          </cell>
          <cell r="D451" t="str">
            <v>6208|D|Tarce|59 a|Ł|V|8059/1|8,21|KZ1J/00026792/3</v>
          </cell>
          <cell r="E451">
            <v>6208</v>
          </cell>
          <cell r="F451">
            <v>11</v>
          </cell>
          <cell r="G451" t="str">
            <v>Rodziak Magdalena</v>
          </cell>
          <cell r="H451" t="str">
            <v>Chromiec 27</v>
          </cell>
          <cell r="I451" t="str">
            <v>63-040 Nowe Miasto nad Wartą</v>
          </cell>
          <cell r="J451" t="str">
            <v>Nowe Miasto nad Wartą</v>
          </cell>
          <cell r="K451" t="str">
            <v>13</v>
          </cell>
          <cell r="L451" t="str">
            <v>Tarce</v>
          </cell>
          <cell r="M451" t="str">
            <v>59 a</v>
          </cell>
          <cell r="N451" t="str">
            <v/>
          </cell>
          <cell r="O451">
            <v>0.53</v>
          </cell>
          <cell r="P451" t="str">
            <v>Ł</v>
          </cell>
          <cell r="Q451" t="str">
            <v>V</v>
          </cell>
          <cell r="R451" t="str">
            <v>D</v>
          </cell>
          <cell r="S451" t="str">
            <v>kosić 1 - 2 razy w roku</v>
          </cell>
          <cell r="T451" t="str">
            <v>30-06-025</v>
          </cell>
          <cell r="U451" t="str">
            <v>Jarocin</v>
          </cell>
          <cell r="V451" t="str">
            <v>30-06-025-0016</v>
          </cell>
          <cell r="W451" t="str">
            <v>Tarce</v>
          </cell>
          <cell r="X451" t="str">
            <v>8059/1</v>
          </cell>
          <cell r="Y451" t="str">
            <v>KZ1J/00026792/3</v>
          </cell>
          <cell r="Z451">
            <v>6</v>
          </cell>
          <cell r="AA451">
            <v>8.2100000000000009</v>
          </cell>
          <cell r="AB451">
            <v>4.3499999999999996</v>
          </cell>
          <cell r="AC451">
            <v>1</v>
          </cell>
          <cell r="AD451">
            <v>0.2</v>
          </cell>
          <cell r="AE451">
            <v>0.106</v>
          </cell>
          <cell r="AG451" t="str">
            <v/>
          </cell>
          <cell r="AH451" t="str">
            <v/>
          </cell>
          <cell r="AI451" t="str">
            <v>ZS.2217.1.205.2019</v>
          </cell>
          <cell r="AJ451" t="str">
            <v>02-08-2019</v>
          </cell>
          <cell r="AK451" t="str">
            <v>26-08-2019</v>
          </cell>
          <cell r="AL451" t="str">
            <v>gospodarki rolnej</v>
          </cell>
        </row>
        <row r="452">
          <cell r="C452" t="str">
            <v>6208.12</v>
          </cell>
          <cell r="D452" t="str">
            <v>6208|D|Tarce|59 c|Ł|V|8059/1|8,21|KZ1J/00026792/3</v>
          </cell>
          <cell r="E452">
            <v>6208</v>
          </cell>
          <cell r="F452">
            <v>12</v>
          </cell>
          <cell r="G452" t="str">
            <v>Rodziak Magdalena</v>
          </cell>
          <cell r="H452" t="str">
            <v>Chromiec 27</v>
          </cell>
          <cell r="I452" t="str">
            <v>63-040 Nowe Miasto nad Wartą</v>
          </cell>
          <cell r="J452" t="str">
            <v>Nowe Miasto nad Wartą</v>
          </cell>
          <cell r="K452" t="str">
            <v>13</v>
          </cell>
          <cell r="L452" t="str">
            <v>Tarce</v>
          </cell>
          <cell r="M452" t="str">
            <v>59 c</v>
          </cell>
          <cell r="N452" t="str">
            <v/>
          </cell>
          <cell r="O452">
            <v>2.0670000000000002</v>
          </cell>
          <cell r="P452" t="str">
            <v>Ł</v>
          </cell>
          <cell r="Q452" t="str">
            <v>V</v>
          </cell>
          <cell r="R452" t="str">
            <v>D</v>
          </cell>
          <cell r="S452" t="str">
            <v>kosić 1 - 2 razy w roku</v>
          </cell>
          <cell r="T452" t="str">
            <v>30-06-025</v>
          </cell>
          <cell r="U452" t="str">
            <v>Jarocin</v>
          </cell>
          <cell r="V452" t="str">
            <v>30-06-025-0016</v>
          </cell>
          <cell r="W452" t="str">
            <v>Tarce</v>
          </cell>
          <cell r="X452" t="str">
            <v>8059/1</v>
          </cell>
          <cell r="Y452" t="str">
            <v>KZ1J/00026792/3</v>
          </cell>
          <cell r="Z452">
            <v>6</v>
          </cell>
          <cell r="AA452">
            <v>8.2100000000000009</v>
          </cell>
          <cell r="AB452">
            <v>16.97</v>
          </cell>
          <cell r="AC452">
            <v>1</v>
          </cell>
          <cell r="AD452">
            <v>0.2</v>
          </cell>
          <cell r="AE452">
            <v>0.41339999999999999</v>
          </cell>
          <cell r="AG452" t="str">
            <v/>
          </cell>
          <cell r="AH452" t="str">
            <v/>
          </cell>
          <cell r="AI452" t="str">
            <v>ZS.2217.1.205.2019</v>
          </cell>
          <cell r="AJ452" t="str">
            <v>02-08-2019</v>
          </cell>
          <cell r="AK452" t="str">
            <v>26-08-2019</v>
          </cell>
          <cell r="AL452" t="str">
            <v>gospodarki rolnej</v>
          </cell>
        </row>
        <row r="453">
          <cell r="C453" t="str">
            <v>6208.13</v>
          </cell>
          <cell r="D453" t="str">
            <v>6208|D|Tarce|60 b|Ł|V|8060|8,21|KZ1J/00026792/3</v>
          </cell>
          <cell r="E453">
            <v>6208</v>
          </cell>
          <cell r="F453">
            <v>13</v>
          </cell>
          <cell r="G453" t="str">
            <v>Rodziak Magdalena</v>
          </cell>
          <cell r="H453" t="str">
            <v>Chromiec 27</v>
          </cell>
          <cell r="I453" t="str">
            <v>63-040 Nowe Miasto nad Wartą</v>
          </cell>
          <cell r="J453" t="str">
            <v>Nowe Miasto nad Wartą</v>
          </cell>
          <cell r="K453" t="str">
            <v>13</v>
          </cell>
          <cell r="L453" t="str">
            <v>Tarce</v>
          </cell>
          <cell r="M453" t="str">
            <v>60 b</v>
          </cell>
          <cell r="N453" t="str">
            <v/>
          </cell>
          <cell r="O453">
            <v>2.069</v>
          </cell>
          <cell r="P453" t="str">
            <v>Ł</v>
          </cell>
          <cell r="Q453" t="str">
            <v>V</v>
          </cell>
          <cell r="R453" t="str">
            <v>D</v>
          </cell>
          <cell r="T453" t="str">
            <v>30-06-025</v>
          </cell>
          <cell r="U453" t="str">
            <v>Jarocin</v>
          </cell>
          <cell r="V453" t="str">
            <v>30-06-025-0016</v>
          </cell>
          <cell r="W453" t="str">
            <v>Tarce</v>
          </cell>
          <cell r="X453" t="str">
            <v>8060</v>
          </cell>
          <cell r="Y453" t="str">
            <v>KZ1J/00026792/3</v>
          </cell>
          <cell r="Z453">
            <v>6</v>
          </cell>
          <cell r="AA453">
            <v>8.2100000000000009</v>
          </cell>
          <cell r="AB453">
            <v>16.989999999999998</v>
          </cell>
          <cell r="AC453">
            <v>1</v>
          </cell>
          <cell r="AD453">
            <v>0.2</v>
          </cell>
          <cell r="AE453">
            <v>0.4138</v>
          </cell>
          <cell r="AG453" t="str">
            <v/>
          </cell>
          <cell r="AH453" t="str">
            <v/>
          </cell>
          <cell r="AI453" t="str">
            <v>ZS.2217.1.205.2019</v>
          </cell>
          <cell r="AJ453" t="str">
            <v>02-08-2019</v>
          </cell>
          <cell r="AK453" t="str">
            <v>26-08-2019</v>
          </cell>
          <cell r="AL453" t="str">
            <v>gospodarki rolnej</v>
          </cell>
        </row>
        <row r="454">
          <cell r="C454" t="str">
            <v>6208.14</v>
          </cell>
          <cell r="D454" t="str">
            <v>6208|D|Boguszyn|277 m|Ł|IV|9277/1|9,21|KZ1J/00030205/3</v>
          </cell>
          <cell r="E454">
            <v>6208</v>
          </cell>
          <cell r="F454">
            <v>14</v>
          </cell>
          <cell r="G454" t="str">
            <v>Rodziak Magdalena</v>
          </cell>
          <cell r="H454" t="str">
            <v>Chromiec 27</v>
          </cell>
          <cell r="I454" t="str">
            <v>63-040 Nowe Miasto nad Wartą</v>
          </cell>
          <cell r="J454" t="str">
            <v>Nowe Miasto nad Wartą</v>
          </cell>
          <cell r="K454" t="str">
            <v>16</v>
          </cell>
          <cell r="L454" t="str">
            <v>Boguszyn</v>
          </cell>
          <cell r="M454" t="str">
            <v>277 m</v>
          </cell>
          <cell r="N454" t="str">
            <v/>
          </cell>
          <cell r="O454">
            <v>0.18</v>
          </cell>
          <cell r="P454" t="str">
            <v>Ł</v>
          </cell>
          <cell r="Q454" t="str">
            <v>IV</v>
          </cell>
          <cell r="R454" t="str">
            <v>D</v>
          </cell>
          <cell r="T454" t="str">
            <v>30-06-025</v>
          </cell>
          <cell r="U454" t="str">
            <v>Jarocin</v>
          </cell>
          <cell r="V454" t="str">
            <v>30-06-025-0009</v>
          </cell>
          <cell r="W454" t="str">
            <v>Osiek</v>
          </cell>
          <cell r="X454" t="str">
            <v>9277/1</v>
          </cell>
          <cell r="Y454" t="str">
            <v>KZ1J/00030205/3</v>
          </cell>
          <cell r="Z454">
            <v>1</v>
          </cell>
          <cell r="AA454">
            <v>9.2100000000000009</v>
          </cell>
          <cell r="AB454">
            <v>1.66</v>
          </cell>
          <cell r="AC454">
            <v>1</v>
          </cell>
          <cell r="AD454">
            <v>0.75</v>
          </cell>
          <cell r="AE454">
            <v>0.13500000000000001</v>
          </cell>
          <cell r="AG454" t="str">
            <v/>
          </cell>
          <cell r="AH454" t="str">
            <v/>
          </cell>
          <cell r="AI454" t="str">
            <v>ZS.2217.1.205.2019</v>
          </cell>
          <cell r="AJ454" t="str">
            <v>02-08-2019</v>
          </cell>
          <cell r="AK454" t="str">
            <v>26-08-2019</v>
          </cell>
          <cell r="AL454" t="str">
            <v>gospodarki rolnej</v>
          </cell>
        </row>
        <row r="455">
          <cell r="C455" t="str">
            <v>6208.15</v>
          </cell>
          <cell r="D455" t="str">
            <v>6208|D|Boguszyn|278 h|Ł|IV|9278/1|9,21|KZ1J/00030205/3</v>
          </cell>
          <cell r="E455">
            <v>6208</v>
          </cell>
          <cell r="F455">
            <v>15</v>
          </cell>
          <cell r="G455" t="str">
            <v>Rodziak Magdalena</v>
          </cell>
          <cell r="H455" t="str">
            <v>Chromiec 27</v>
          </cell>
          <cell r="I455" t="str">
            <v>63-040 Nowe Miasto nad Wartą</v>
          </cell>
          <cell r="J455" t="str">
            <v>Nowe Miasto nad Wartą</v>
          </cell>
          <cell r="K455" t="str">
            <v>16</v>
          </cell>
          <cell r="L455" t="str">
            <v>Boguszyn</v>
          </cell>
          <cell r="M455" t="str">
            <v>278 h</v>
          </cell>
          <cell r="N455" t="str">
            <v/>
          </cell>
          <cell r="O455">
            <v>0.81</v>
          </cell>
          <cell r="P455" t="str">
            <v>Ł</v>
          </cell>
          <cell r="Q455" t="str">
            <v>IV</v>
          </cell>
          <cell r="R455" t="str">
            <v>D</v>
          </cell>
          <cell r="T455" t="str">
            <v>30-06-025</v>
          </cell>
          <cell r="U455" t="str">
            <v>Jarocin</v>
          </cell>
          <cell r="V455" t="str">
            <v>30-06-025-0009</v>
          </cell>
          <cell r="W455" t="str">
            <v>Osiek</v>
          </cell>
          <cell r="X455" t="str">
            <v>9278/1</v>
          </cell>
          <cell r="Y455" t="str">
            <v>KZ1J/00030205/3</v>
          </cell>
          <cell r="Z455">
            <v>1</v>
          </cell>
          <cell r="AA455">
            <v>9.2100000000000009</v>
          </cell>
          <cell r="AB455">
            <v>7.46</v>
          </cell>
          <cell r="AC455">
            <v>1</v>
          </cell>
          <cell r="AD455">
            <v>0.75</v>
          </cell>
          <cell r="AE455">
            <v>0.60750000000000004</v>
          </cell>
          <cell r="AG455" t="str">
            <v/>
          </cell>
          <cell r="AH455" t="str">
            <v/>
          </cell>
          <cell r="AI455" t="str">
            <v>ZS.2217.1.205.2019</v>
          </cell>
          <cell r="AJ455" t="str">
            <v>02-08-2019</v>
          </cell>
          <cell r="AK455" t="str">
            <v>26-08-2019</v>
          </cell>
          <cell r="AL455" t="str">
            <v>gospodarki rolnej</v>
          </cell>
        </row>
        <row r="456">
          <cell r="C456" t="str">
            <v>6208.16</v>
          </cell>
          <cell r="D456" t="str">
            <v>6208|D|Boguszyn|290 g|PS|VI|9290/2|8,21|PO1D/00040643/3</v>
          </cell>
          <cell r="E456">
            <v>6208</v>
          </cell>
          <cell r="F456">
            <v>16</v>
          </cell>
          <cell r="G456" t="str">
            <v>Rodziak Magdalena</v>
          </cell>
          <cell r="H456" t="str">
            <v>Chromiec 27</v>
          </cell>
          <cell r="I456" t="str">
            <v>63-040 Nowe Miasto nad Wartą</v>
          </cell>
          <cell r="J456" t="str">
            <v>Nowe Miasto nad Wartą</v>
          </cell>
          <cell r="K456" t="str">
            <v>16</v>
          </cell>
          <cell r="L456" t="str">
            <v>Boguszyn</v>
          </cell>
          <cell r="M456" t="str">
            <v>290 g</v>
          </cell>
          <cell r="N456" t="str">
            <v/>
          </cell>
          <cell r="O456">
            <v>2.0499999999999998</v>
          </cell>
          <cell r="P456" t="str">
            <v>PS</v>
          </cell>
          <cell r="Q456" t="str">
            <v>VI</v>
          </cell>
          <cell r="R456" t="str">
            <v>D</v>
          </cell>
          <cell r="T456" t="str">
            <v>30-25-032</v>
          </cell>
          <cell r="U456" t="str">
            <v>N.Miasto</v>
          </cell>
          <cell r="V456" t="str">
            <v>30-25-032-0009</v>
          </cell>
          <cell r="W456" t="str">
            <v>Komorze</v>
          </cell>
          <cell r="X456" t="str">
            <v>9290/2</v>
          </cell>
          <cell r="Y456" t="str">
            <v>PO1D/00040643/3</v>
          </cell>
          <cell r="Z456">
            <v>2</v>
          </cell>
          <cell r="AA456">
            <v>8.2100000000000009</v>
          </cell>
          <cell r="AB456">
            <v>16.829999999999998</v>
          </cell>
          <cell r="AC456">
            <v>1</v>
          </cell>
          <cell r="AD456">
            <v>0.15</v>
          </cell>
          <cell r="AE456">
            <v>0.3075</v>
          </cell>
          <cell r="AG456" t="str">
            <v/>
          </cell>
          <cell r="AH456" t="str">
            <v/>
          </cell>
          <cell r="AI456" t="str">
            <v>ZS.2217.1.205.2019</v>
          </cell>
          <cell r="AJ456" t="str">
            <v>02-08-2019</v>
          </cell>
          <cell r="AK456" t="str">
            <v>26-08-2019</v>
          </cell>
          <cell r="AL456" t="str">
            <v>gospodarki rolnej</v>
          </cell>
        </row>
        <row r="457">
          <cell r="C457" t="str">
            <v>6208.17</v>
          </cell>
          <cell r="D457" t="str">
            <v>6208|D|Boguszyn|307 l|Ł|VI|9307/1|8,21|PO1M/00036959/9</v>
          </cell>
          <cell r="E457">
            <v>6208</v>
          </cell>
          <cell r="F457">
            <v>17</v>
          </cell>
          <cell r="G457" t="str">
            <v>Rodziak Magdalena</v>
          </cell>
          <cell r="H457" t="str">
            <v>Chromiec 27</v>
          </cell>
          <cell r="I457" t="str">
            <v>63-040 Nowe Miasto nad Wartą</v>
          </cell>
          <cell r="J457" t="str">
            <v>Nowe Miasto nad Wartą</v>
          </cell>
          <cell r="K457" t="str">
            <v>16</v>
          </cell>
          <cell r="L457" t="str">
            <v>Boguszyn</v>
          </cell>
          <cell r="M457" t="str">
            <v>307 l</v>
          </cell>
          <cell r="N457" t="str">
            <v/>
          </cell>
          <cell r="O457">
            <v>0.74</v>
          </cell>
          <cell r="P457" t="str">
            <v>Ł</v>
          </cell>
          <cell r="Q457" t="str">
            <v>VI</v>
          </cell>
          <cell r="R457" t="str">
            <v>D</v>
          </cell>
          <cell r="T457" t="str">
            <v>30-26-035</v>
          </cell>
          <cell r="U457" t="str">
            <v>Książ</v>
          </cell>
          <cell r="V457" t="str">
            <v>30-26-035-0014</v>
          </cell>
          <cell r="W457" t="str">
            <v>Świączyń</v>
          </cell>
          <cell r="X457" t="str">
            <v>9307/1</v>
          </cell>
          <cell r="Y457" t="str">
            <v>PO1M/00036959/9</v>
          </cell>
          <cell r="Z457">
            <v>7</v>
          </cell>
          <cell r="AA457">
            <v>8.2100000000000009</v>
          </cell>
          <cell r="AB457">
            <v>6.08</v>
          </cell>
          <cell r="AC457">
            <v>1</v>
          </cell>
          <cell r="AD457">
            <v>0.15</v>
          </cell>
          <cell r="AE457">
            <v>0.111</v>
          </cell>
          <cell r="AG457" t="str">
            <v/>
          </cell>
          <cell r="AH457" t="str">
            <v/>
          </cell>
          <cell r="AI457" t="str">
            <v>ZS.2217.1.205.2019</v>
          </cell>
          <cell r="AJ457" t="str">
            <v>02-08-2019</v>
          </cell>
          <cell r="AK457" t="str">
            <v>26-08-2019</v>
          </cell>
          <cell r="AL457" t="str">
            <v>gospodarki rolnej</v>
          </cell>
        </row>
        <row r="458">
          <cell r="C458" t="str">
            <v>6208.18</v>
          </cell>
          <cell r="D458" t="str">
            <v>6208|D|Boguszyn|307 w|Ł|VI|9307/1|8,21|PO1M/00036959/9</v>
          </cell>
          <cell r="E458">
            <v>6208</v>
          </cell>
          <cell r="F458">
            <v>18</v>
          </cell>
          <cell r="G458" t="str">
            <v>Rodziak Magdalena</v>
          </cell>
          <cell r="H458" t="str">
            <v>Chromiec 27</v>
          </cell>
          <cell r="I458" t="str">
            <v>63-040 Nowe Miasto nad Wartą</v>
          </cell>
          <cell r="J458" t="str">
            <v>Nowe Miasto nad Wartą</v>
          </cell>
          <cell r="K458" t="str">
            <v>16</v>
          </cell>
          <cell r="L458" t="str">
            <v>Boguszyn</v>
          </cell>
          <cell r="M458" t="str">
            <v>307 w</v>
          </cell>
          <cell r="N458" t="str">
            <v/>
          </cell>
          <cell r="O458">
            <v>2.88</v>
          </cell>
          <cell r="P458" t="str">
            <v>Ł</v>
          </cell>
          <cell r="Q458" t="str">
            <v>VI</v>
          </cell>
          <cell r="R458" t="str">
            <v>D</v>
          </cell>
          <cell r="T458" t="str">
            <v>30-26-035</v>
          </cell>
          <cell r="U458" t="str">
            <v>Książ</v>
          </cell>
          <cell r="V458" t="str">
            <v>30-26-035-0014</v>
          </cell>
          <cell r="W458" t="str">
            <v>Świączyń</v>
          </cell>
          <cell r="X458" t="str">
            <v>9307/1</v>
          </cell>
          <cell r="Y458" t="str">
            <v>PO1M/00036959/9</v>
          </cell>
          <cell r="Z458">
            <v>7</v>
          </cell>
          <cell r="AA458">
            <v>8.2100000000000009</v>
          </cell>
          <cell r="AB458">
            <v>23.64</v>
          </cell>
          <cell r="AC458">
            <v>1</v>
          </cell>
          <cell r="AD458">
            <v>0.15</v>
          </cell>
          <cell r="AE458">
            <v>0.432</v>
          </cell>
          <cell r="AG458" t="str">
            <v/>
          </cell>
          <cell r="AH458" t="str">
            <v/>
          </cell>
          <cell r="AI458" t="str">
            <v>ZS.2217.1.205.2019</v>
          </cell>
          <cell r="AJ458" t="str">
            <v>02-08-2019</v>
          </cell>
          <cell r="AK458" t="str">
            <v>26-08-2019</v>
          </cell>
          <cell r="AL458" t="str">
            <v>gospodarki rolnej</v>
          </cell>
        </row>
        <row r="459">
          <cell r="C459" t="str">
            <v>6208.19</v>
          </cell>
          <cell r="D459" t="str">
            <v>6208|D|Boguszyn|332 d|Ł|IV|9332/6|9,21|PO1M/00036963/0</v>
          </cell>
          <cell r="E459">
            <v>6208</v>
          </cell>
          <cell r="F459">
            <v>19</v>
          </cell>
          <cell r="G459" t="str">
            <v>Rodziak Magdalena</v>
          </cell>
          <cell r="H459" t="str">
            <v>Chromiec 27</v>
          </cell>
          <cell r="I459" t="str">
            <v>63-040 Nowe Miasto nad Wartą</v>
          </cell>
          <cell r="J459" t="str">
            <v>Nowe Miasto nad Wartą</v>
          </cell>
          <cell r="K459" t="str">
            <v>16</v>
          </cell>
          <cell r="L459" t="str">
            <v>Boguszyn</v>
          </cell>
          <cell r="M459" t="str">
            <v>332 d</v>
          </cell>
          <cell r="N459" t="str">
            <v/>
          </cell>
          <cell r="O459">
            <v>2.6</v>
          </cell>
          <cell r="P459" t="str">
            <v>Ł</v>
          </cell>
          <cell r="Q459" t="str">
            <v>IV</v>
          </cell>
          <cell r="R459" t="str">
            <v>D</v>
          </cell>
          <cell r="S459" t="str">
            <v>kosić 1 - 2 razy w roku</v>
          </cell>
          <cell r="T459" t="str">
            <v>30-26-035</v>
          </cell>
          <cell r="U459" t="str">
            <v>Książ</v>
          </cell>
          <cell r="V459" t="str">
            <v>30-26-035-0018</v>
          </cell>
          <cell r="W459" t="str">
            <v>Zakrzewice</v>
          </cell>
          <cell r="X459" t="str">
            <v>9332/6</v>
          </cell>
          <cell r="Y459" t="str">
            <v>PO1M/00036963/0</v>
          </cell>
          <cell r="Z459">
            <v>3</v>
          </cell>
          <cell r="AA459">
            <v>9.2100000000000009</v>
          </cell>
          <cell r="AB459">
            <v>23.95</v>
          </cell>
          <cell r="AC459">
            <v>1</v>
          </cell>
          <cell r="AD459">
            <v>0.75</v>
          </cell>
          <cell r="AE459">
            <v>1.95</v>
          </cell>
          <cell r="AG459" t="str">
            <v/>
          </cell>
          <cell r="AH459" t="str">
            <v/>
          </cell>
          <cell r="AI459" t="str">
            <v>ZS.2217.1.205.2019</v>
          </cell>
          <cell r="AJ459" t="str">
            <v>02-08-2019</v>
          </cell>
          <cell r="AK459" t="str">
            <v>26-08-2019</v>
          </cell>
          <cell r="AL459" t="str">
            <v>gospodarki rolnej</v>
          </cell>
        </row>
        <row r="460">
          <cell r="C460" t="str">
            <v>6208.20</v>
          </cell>
          <cell r="D460" t="str">
            <v>6208|D|Boguszyn|334 f|Ł|IV|9334|9,21|PO1D/00042321/4</v>
          </cell>
          <cell r="E460">
            <v>6208</v>
          </cell>
          <cell r="F460">
            <v>20</v>
          </cell>
          <cell r="G460" t="str">
            <v>Rodziak Magdalena</v>
          </cell>
          <cell r="H460" t="str">
            <v>Chromiec 27</v>
          </cell>
          <cell r="I460" t="str">
            <v>63-040 Nowe Miasto nad Wartą</v>
          </cell>
          <cell r="J460" t="str">
            <v>Nowe Miasto nad Wartą</v>
          </cell>
          <cell r="K460" t="str">
            <v>16</v>
          </cell>
          <cell r="L460" t="str">
            <v>Boguszyn</v>
          </cell>
          <cell r="M460" t="str">
            <v>334 f</v>
          </cell>
          <cell r="N460" t="str">
            <v/>
          </cell>
          <cell r="O460">
            <v>1.05</v>
          </cell>
          <cell r="P460" t="str">
            <v>Ł</v>
          </cell>
          <cell r="Q460" t="str">
            <v>IV</v>
          </cell>
          <cell r="R460" t="str">
            <v>D</v>
          </cell>
          <cell r="T460" t="str">
            <v>30-25-032</v>
          </cell>
          <cell r="U460" t="str">
            <v>N.Miasto</v>
          </cell>
          <cell r="V460" t="str">
            <v>30-25-032-0002</v>
          </cell>
          <cell r="W460" t="str">
            <v>Boguszyn</v>
          </cell>
          <cell r="X460" t="str">
            <v>9334</v>
          </cell>
          <cell r="Y460" t="str">
            <v>PO1D/00042321/4</v>
          </cell>
          <cell r="Z460">
            <v>1</v>
          </cell>
          <cell r="AA460">
            <v>9.2100000000000009</v>
          </cell>
          <cell r="AB460">
            <v>9.67</v>
          </cell>
          <cell r="AC460">
            <v>1</v>
          </cell>
          <cell r="AD460">
            <v>0.75</v>
          </cell>
          <cell r="AE460">
            <v>0.78749999999999998</v>
          </cell>
          <cell r="AG460" t="str">
            <v/>
          </cell>
          <cell r="AH460" t="str">
            <v/>
          </cell>
          <cell r="AI460" t="str">
            <v>ZS.2217.1.205.2019</v>
          </cell>
          <cell r="AJ460" t="str">
            <v>02-08-2019</v>
          </cell>
          <cell r="AK460" t="str">
            <v>26-08-2019</v>
          </cell>
          <cell r="AL460" t="str">
            <v>gospodarki rolnej</v>
          </cell>
        </row>
        <row r="461">
          <cell r="C461" t="str">
            <v>6208.21</v>
          </cell>
          <cell r="D461" t="str">
            <v>6208|D|Boguszyn|335 d|Ł|IV|9335/2|9,21|PO1D/00042321/4</v>
          </cell>
          <cell r="E461">
            <v>6208</v>
          </cell>
          <cell r="F461">
            <v>21</v>
          </cell>
          <cell r="G461" t="str">
            <v>Rodziak Magdalena</v>
          </cell>
          <cell r="H461" t="str">
            <v>Chromiec 27</v>
          </cell>
          <cell r="I461" t="str">
            <v>63-040 Nowe Miasto nad Wartą</v>
          </cell>
          <cell r="J461" t="str">
            <v>Nowe Miasto nad Wartą</v>
          </cell>
          <cell r="K461" t="str">
            <v>16</v>
          </cell>
          <cell r="L461" t="str">
            <v>Boguszyn</v>
          </cell>
          <cell r="M461" t="str">
            <v>335 d</v>
          </cell>
          <cell r="N461" t="str">
            <v/>
          </cell>
          <cell r="O461">
            <v>0.68</v>
          </cell>
          <cell r="P461" t="str">
            <v>Ł</v>
          </cell>
          <cell r="Q461" t="str">
            <v>IV</v>
          </cell>
          <cell r="R461" t="str">
            <v>D</v>
          </cell>
          <cell r="T461" t="str">
            <v>30-25-032</v>
          </cell>
          <cell r="U461" t="str">
            <v>N.Miasto</v>
          </cell>
          <cell r="V461" t="str">
            <v>30-25-032-0002</v>
          </cell>
          <cell r="W461" t="str">
            <v>Boguszyn</v>
          </cell>
          <cell r="X461" t="str">
            <v>9335/2</v>
          </cell>
          <cell r="Y461" t="str">
            <v>PO1D/00042321/4</v>
          </cell>
          <cell r="Z461">
            <v>1</v>
          </cell>
          <cell r="AA461">
            <v>9.2100000000000009</v>
          </cell>
          <cell r="AB461">
            <v>6.26</v>
          </cell>
          <cell r="AC461">
            <v>1</v>
          </cell>
          <cell r="AD461">
            <v>0.75</v>
          </cell>
          <cell r="AE461">
            <v>0.51</v>
          </cell>
          <cell r="AG461" t="str">
            <v/>
          </cell>
          <cell r="AH461" t="str">
            <v/>
          </cell>
          <cell r="AI461" t="str">
            <v>ZS.2217.1.205.2019</v>
          </cell>
          <cell r="AJ461" t="str">
            <v>02-08-2019</v>
          </cell>
          <cell r="AK461" t="str">
            <v>26-08-2019</v>
          </cell>
          <cell r="AL461" t="str">
            <v>gospodarki rolnej</v>
          </cell>
        </row>
        <row r="462">
          <cell r="C462" t="str">
            <v>6208.22</v>
          </cell>
          <cell r="D462" t="str">
            <v>6208|D|Boguszyn|338 b|Ł|IV|9338/2|9,21|PO1D/00042321/4</v>
          </cell>
          <cell r="E462">
            <v>6208</v>
          </cell>
          <cell r="F462">
            <v>22</v>
          </cell>
          <cell r="G462" t="str">
            <v>Rodziak Magdalena</v>
          </cell>
          <cell r="H462" t="str">
            <v>Chromiec 27</v>
          </cell>
          <cell r="I462" t="str">
            <v>63-040 Nowe Miasto nad Wartą</v>
          </cell>
          <cell r="J462" t="str">
            <v>Nowe Miasto nad Wartą</v>
          </cell>
          <cell r="K462" t="str">
            <v>16</v>
          </cell>
          <cell r="L462" t="str">
            <v>Boguszyn</v>
          </cell>
          <cell r="M462" t="str">
            <v>338 b</v>
          </cell>
          <cell r="N462" t="str">
            <v/>
          </cell>
          <cell r="O462">
            <v>0.39</v>
          </cell>
          <cell r="P462" t="str">
            <v>Ł</v>
          </cell>
          <cell r="Q462" t="str">
            <v>IV</v>
          </cell>
          <cell r="R462" t="str">
            <v>D</v>
          </cell>
          <cell r="T462" t="str">
            <v>30-25-032</v>
          </cell>
          <cell r="U462" t="str">
            <v>N.Miasto</v>
          </cell>
          <cell r="V462" t="str">
            <v>30-25-032-0002</v>
          </cell>
          <cell r="W462" t="str">
            <v>Boguszyn</v>
          </cell>
          <cell r="X462" t="str">
            <v>9338/2</v>
          </cell>
          <cell r="Y462" t="str">
            <v>PO1D/00042321/4</v>
          </cell>
          <cell r="Z462">
            <v>1</v>
          </cell>
          <cell r="AA462">
            <v>9.2100000000000009</v>
          </cell>
          <cell r="AB462">
            <v>3.59</v>
          </cell>
          <cell r="AC462">
            <v>1</v>
          </cell>
          <cell r="AD462">
            <v>0.75</v>
          </cell>
          <cell r="AE462">
            <v>0.29249999999999998</v>
          </cell>
          <cell r="AG462" t="str">
            <v/>
          </cell>
          <cell r="AH462" t="str">
            <v/>
          </cell>
          <cell r="AI462" t="str">
            <v>ZS.2217.1.205.2019</v>
          </cell>
          <cell r="AJ462" t="str">
            <v>02-08-2019</v>
          </cell>
          <cell r="AK462" t="str">
            <v>26-08-2019</v>
          </cell>
          <cell r="AL462" t="str">
            <v>gospodarki rolnej</v>
          </cell>
        </row>
        <row r="463">
          <cell r="C463" t="str">
            <v>6208.23</v>
          </cell>
          <cell r="D463" t="str">
            <v>6208|D|Boguszyn|354 c|Ł|IV|9354/1|9,21|PO1M/00036963/0</v>
          </cell>
          <cell r="E463">
            <v>6208</v>
          </cell>
          <cell r="F463">
            <v>23</v>
          </cell>
          <cell r="G463" t="str">
            <v>Rodziak Magdalena</v>
          </cell>
          <cell r="H463" t="str">
            <v>Chromiec 27</v>
          </cell>
          <cell r="I463" t="str">
            <v>63-040 Nowe Miasto nad Wartą</v>
          </cell>
          <cell r="J463" t="str">
            <v>Nowe Miasto nad Wartą</v>
          </cell>
          <cell r="K463" t="str">
            <v>16</v>
          </cell>
          <cell r="L463" t="str">
            <v>Boguszyn</v>
          </cell>
          <cell r="M463" t="str">
            <v>354 c</v>
          </cell>
          <cell r="N463" t="str">
            <v/>
          </cell>
          <cell r="O463">
            <v>1.94</v>
          </cell>
          <cell r="P463" t="str">
            <v>Ł</v>
          </cell>
          <cell r="Q463" t="str">
            <v>IV</v>
          </cell>
          <cell r="R463" t="str">
            <v>D</v>
          </cell>
          <cell r="S463" t="str">
            <v>kosić 1 - 2 razy w roku</v>
          </cell>
          <cell r="T463" t="str">
            <v>30-26-035</v>
          </cell>
          <cell r="U463" t="str">
            <v>Książ</v>
          </cell>
          <cell r="V463" t="str">
            <v>30-26-035-0018</v>
          </cell>
          <cell r="W463" t="str">
            <v>Zakrzewice</v>
          </cell>
          <cell r="X463" t="str">
            <v>9354/1</v>
          </cell>
          <cell r="Y463" t="str">
            <v>PO1M/00036963/0</v>
          </cell>
          <cell r="Z463">
            <v>3</v>
          </cell>
          <cell r="AA463">
            <v>9.2100000000000009</v>
          </cell>
          <cell r="AB463">
            <v>17.87</v>
          </cell>
          <cell r="AC463">
            <v>1</v>
          </cell>
          <cell r="AD463">
            <v>0.75</v>
          </cell>
          <cell r="AE463">
            <v>1.4550000000000001</v>
          </cell>
          <cell r="AG463" t="str">
            <v/>
          </cell>
          <cell r="AH463" t="str">
            <v/>
          </cell>
          <cell r="AI463" t="str">
            <v>ZS.2217.1.205.2019</v>
          </cell>
          <cell r="AJ463" t="str">
            <v>02-08-2019</v>
          </cell>
          <cell r="AK463" t="str">
            <v>26-08-2019</v>
          </cell>
          <cell r="AL463" t="str">
            <v>gospodarki rolnej</v>
          </cell>
        </row>
        <row r="464">
          <cell r="C464" t="str">
            <v>6208.24</v>
          </cell>
          <cell r="D464" t="str">
            <v>6208|D|Radliniec|227 r|PS|V|9227|8,21|PO1D/00040644/0</v>
          </cell>
          <cell r="E464">
            <v>6208</v>
          </cell>
          <cell r="F464">
            <v>24</v>
          </cell>
          <cell r="G464" t="str">
            <v>Rodziak Magdalena</v>
          </cell>
          <cell r="H464" t="str">
            <v>Chromiec 27</v>
          </cell>
          <cell r="I464" t="str">
            <v>63-040 Nowe Miasto nad Wartą</v>
          </cell>
          <cell r="J464" t="str">
            <v>Nowe Miasto nad Wartą</v>
          </cell>
          <cell r="K464" t="str">
            <v>22</v>
          </cell>
          <cell r="L464" t="str">
            <v>Radliniec</v>
          </cell>
          <cell r="M464" t="str">
            <v>227 r</v>
          </cell>
          <cell r="N464" t="str">
            <v/>
          </cell>
          <cell r="O464">
            <v>0.87</v>
          </cell>
          <cell r="P464" t="str">
            <v>PS</v>
          </cell>
          <cell r="Q464" t="str">
            <v>V</v>
          </cell>
          <cell r="R464" t="str">
            <v>D</v>
          </cell>
          <cell r="T464" t="str">
            <v>30-25-032</v>
          </cell>
          <cell r="U464" t="str">
            <v>N.Miasto</v>
          </cell>
          <cell r="V464" t="str">
            <v>30-25-032-0020</v>
          </cell>
          <cell r="W464" t="str">
            <v>Wolica Kozia</v>
          </cell>
          <cell r="X464" t="str">
            <v>9227</v>
          </cell>
          <cell r="Y464" t="str">
            <v>PO1D/00040644/0</v>
          </cell>
          <cell r="Z464">
            <v>1</v>
          </cell>
          <cell r="AA464">
            <v>8.2100000000000009</v>
          </cell>
          <cell r="AB464">
            <v>7.14</v>
          </cell>
          <cell r="AC464">
            <v>1</v>
          </cell>
          <cell r="AD464">
            <v>0.2</v>
          </cell>
          <cell r="AE464">
            <v>0.17399999999999999</v>
          </cell>
          <cell r="AG464" t="str">
            <v/>
          </cell>
          <cell r="AH464" t="str">
            <v/>
          </cell>
          <cell r="AI464" t="str">
            <v>ZS.2217.1.205.2019</v>
          </cell>
          <cell r="AJ464" t="str">
            <v>02-08-2019</v>
          </cell>
          <cell r="AK464" t="str">
            <v>26-08-2019</v>
          </cell>
          <cell r="AL464" t="str">
            <v>gospodarki rolnej</v>
          </cell>
        </row>
        <row r="465">
          <cell r="C465" t="str">
            <v>6208.25</v>
          </cell>
          <cell r="D465" t="str">
            <v>6208|D|Radliniec|231 k|Ł|V|9231/2|8,21|PO1D/00040644/0</v>
          </cell>
          <cell r="E465">
            <v>6208</v>
          </cell>
          <cell r="F465">
            <v>25</v>
          </cell>
          <cell r="G465" t="str">
            <v>Rodziak Magdalena</v>
          </cell>
          <cell r="H465" t="str">
            <v>Chromiec 27</v>
          </cell>
          <cell r="I465" t="str">
            <v>63-040 Nowe Miasto nad Wartą</v>
          </cell>
          <cell r="J465" t="str">
            <v>Nowe Miasto nad Wartą</v>
          </cell>
          <cell r="K465" t="str">
            <v>22</v>
          </cell>
          <cell r="L465" t="str">
            <v>Radliniec</v>
          </cell>
          <cell r="M465" t="str">
            <v>231 k</v>
          </cell>
          <cell r="N465" t="str">
            <v/>
          </cell>
          <cell r="O465">
            <v>0.26869999999999999</v>
          </cell>
          <cell r="P465" t="str">
            <v>Ł</v>
          </cell>
          <cell r="Q465" t="str">
            <v>V</v>
          </cell>
          <cell r="R465" t="str">
            <v>D</v>
          </cell>
          <cell r="T465" t="str">
            <v>30-25-032</v>
          </cell>
          <cell r="U465" t="str">
            <v>N.Miasto</v>
          </cell>
          <cell r="V465" t="str">
            <v>30-25-032-0020</v>
          </cell>
          <cell r="W465" t="str">
            <v>Wolica Kozia</v>
          </cell>
          <cell r="X465" t="str">
            <v>9231/2</v>
          </cell>
          <cell r="Y465" t="str">
            <v>PO1D/00040644/0</v>
          </cell>
          <cell r="Z465">
            <v>1</v>
          </cell>
          <cell r="AA465">
            <v>8.2100000000000009</v>
          </cell>
          <cell r="AB465">
            <v>2.21</v>
          </cell>
          <cell r="AC465">
            <v>1</v>
          </cell>
          <cell r="AD465">
            <v>0.2</v>
          </cell>
          <cell r="AE465">
            <v>5.3699999999999998E-2</v>
          </cell>
          <cell r="AG465" t="str">
            <v/>
          </cell>
          <cell r="AH465" t="str">
            <v/>
          </cell>
          <cell r="AI465" t="str">
            <v>ZS.2217.1.205.2019</v>
          </cell>
          <cell r="AJ465" t="str">
            <v>02-08-2019</v>
          </cell>
          <cell r="AK465" t="str">
            <v>26-08-2019</v>
          </cell>
          <cell r="AL465" t="str">
            <v>gospodarki rolnej</v>
          </cell>
        </row>
        <row r="466">
          <cell r="C466" t="str">
            <v>6208.26</v>
          </cell>
          <cell r="D466" t="str">
            <v>6208|D|Radliniec|231 w|Ł|IV|9231/2|9,21|PO1D/00040644/0</v>
          </cell>
          <cell r="E466">
            <v>6208</v>
          </cell>
          <cell r="F466">
            <v>26</v>
          </cell>
          <cell r="G466" t="str">
            <v>Rodziak Magdalena</v>
          </cell>
          <cell r="H466" t="str">
            <v>Chromiec 27</v>
          </cell>
          <cell r="I466" t="str">
            <v>63-040 Nowe Miasto nad Wartą</v>
          </cell>
          <cell r="J466" t="str">
            <v>Nowe Miasto nad Wartą</v>
          </cell>
          <cell r="K466" t="str">
            <v>22</v>
          </cell>
          <cell r="L466" t="str">
            <v>Radliniec</v>
          </cell>
          <cell r="M466" t="str">
            <v>231 w</v>
          </cell>
          <cell r="N466" t="str">
            <v/>
          </cell>
          <cell r="O466">
            <v>1.02</v>
          </cell>
          <cell r="P466" t="str">
            <v>Ł</v>
          </cell>
          <cell r="Q466" t="str">
            <v>IV</v>
          </cell>
          <cell r="R466" t="str">
            <v>D</v>
          </cell>
          <cell r="T466" t="str">
            <v>30-25-032</v>
          </cell>
          <cell r="U466" t="str">
            <v>N.Miasto</v>
          </cell>
          <cell r="V466" t="str">
            <v>30-25-032-0020</v>
          </cell>
          <cell r="W466" t="str">
            <v>Wolica Kozia</v>
          </cell>
          <cell r="X466" t="str">
            <v>9231/2</v>
          </cell>
          <cell r="Y466" t="str">
            <v>PO1D/00040644/0</v>
          </cell>
          <cell r="Z466">
            <v>1</v>
          </cell>
          <cell r="AA466">
            <v>9.2100000000000009</v>
          </cell>
          <cell r="AB466">
            <v>9.39</v>
          </cell>
          <cell r="AC466">
            <v>1</v>
          </cell>
          <cell r="AD466">
            <v>0.75</v>
          </cell>
          <cell r="AE466">
            <v>0.76500000000000001</v>
          </cell>
          <cell r="AG466" t="str">
            <v/>
          </cell>
          <cell r="AH466" t="str">
            <v/>
          </cell>
          <cell r="AI466" t="str">
            <v>ZS.2217.1.205.2019</v>
          </cell>
          <cell r="AJ466" t="str">
            <v>02-08-2019</v>
          </cell>
          <cell r="AK466" t="str">
            <v>26-08-2019</v>
          </cell>
          <cell r="AL466" t="str">
            <v>gospodarki rolnej</v>
          </cell>
        </row>
        <row r="467">
          <cell r="C467" t="str">
            <v>6209.1</v>
          </cell>
          <cell r="D467" t="str">
            <v>6209|D|Lubonieczek|166 p|Ł|V|9166/1|9,21|PO1D/00041594/1</v>
          </cell>
          <cell r="E467">
            <v>6209</v>
          </cell>
          <cell r="F467">
            <v>1</v>
          </cell>
          <cell r="G467" t="str">
            <v>Roszyk Tomasz</v>
          </cell>
          <cell r="H467" t="str">
            <v>ul. Jarocińska 6</v>
          </cell>
          <cell r="I467" t="str">
            <v>63-040 Nowe Miasto nad Wartą</v>
          </cell>
          <cell r="J467" t="str">
            <v>Nowe Miasto nad Wartą</v>
          </cell>
          <cell r="K467" t="str">
            <v>18</v>
          </cell>
          <cell r="L467" t="str">
            <v>Lubonieczek</v>
          </cell>
          <cell r="M467" t="str">
            <v>166 p</v>
          </cell>
          <cell r="N467" t="str">
            <v/>
          </cell>
          <cell r="O467">
            <v>0.95</v>
          </cell>
          <cell r="P467" t="str">
            <v>Ł</v>
          </cell>
          <cell r="Q467" t="str">
            <v>V</v>
          </cell>
          <cell r="R467" t="str">
            <v>D</v>
          </cell>
          <cell r="T467" t="str">
            <v>30-25-052</v>
          </cell>
          <cell r="U467" t="str">
            <v>Zaniemyśl</v>
          </cell>
          <cell r="V467" t="str">
            <v>30-25-052-0006</v>
          </cell>
          <cell r="W467" t="str">
            <v>Kępa Wielka</v>
          </cell>
          <cell r="X467" t="str">
            <v>9166/1</v>
          </cell>
          <cell r="Y467" t="str">
            <v>PO1D/00041594/1</v>
          </cell>
          <cell r="Z467">
            <v>2</v>
          </cell>
          <cell r="AA467">
            <v>9.2100000000000009</v>
          </cell>
          <cell r="AB467">
            <v>8.75</v>
          </cell>
          <cell r="AC467">
            <v>1</v>
          </cell>
          <cell r="AD467">
            <v>0.2</v>
          </cell>
          <cell r="AE467">
            <v>0.19</v>
          </cell>
          <cell r="AG467" t="str">
            <v/>
          </cell>
          <cell r="AH467" t="str">
            <v/>
          </cell>
          <cell r="AI467" t="str">
            <v>ZS.2217.1.205.2019</v>
          </cell>
          <cell r="AJ467" t="str">
            <v>02-08-2019</v>
          </cell>
          <cell r="AK467" t="str">
            <v>26-08-2019</v>
          </cell>
          <cell r="AL467" t="str">
            <v>gospodarki rolnej</v>
          </cell>
        </row>
        <row r="468">
          <cell r="C468" t="str">
            <v>6209.2</v>
          </cell>
          <cell r="D468" t="str">
            <v>6209|D|Lubonieczek|167 d|Ł|V|9167|9,21|PO1D/00041594/1</v>
          </cell>
          <cell r="E468">
            <v>6209</v>
          </cell>
          <cell r="F468">
            <v>2</v>
          </cell>
          <cell r="G468" t="str">
            <v>Roszyk Tomasz</v>
          </cell>
          <cell r="H468" t="str">
            <v>ul. Jarocińska 6</v>
          </cell>
          <cell r="I468" t="str">
            <v>63-040 Nowe Miasto nad Wartą</v>
          </cell>
          <cell r="J468" t="str">
            <v>Nowe Miasto nad Wartą</v>
          </cell>
          <cell r="K468" t="str">
            <v>18</v>
          </cell>
          <cell r="L468" t="str">
            <v>Lubonieczek</v>
          </cell>
          <cell r="M468" t="str">
            <v>167 d</v>
          </cell>
          <cell r="N468" t="str">
            <v/>
          </cell>
          <cell r="O468">
            <v>0.11</v>
          </cell>
          <cell r="P468" t="str">
            <v>Ł</v>
          </cell>
          <cell r="Q468" t="str">
            <v>V</v>
          </cell>
          <cell r="R468" t="str">
            <v>D</v>
          </cell>
          <cell r="T468" t="str">
            <v>30-25-052</v>
          </cell>
          <cell r="U468" t="str">
            <v>Zaniemyśl</v>
          </cell>
          <cell r="V468" t="str">
            <v>30-25-052-0006</v>
          </cell>
          <cell r="W468" t="str">
            <v>Kępa Wielka</v>
          </cell>
          <cell r="X468" t="str">
            <v>9167</v>
          </cell>
          <cell r="Y468" t="str">
            <v>PO1D/00041594/1</v>
          </cell>
          <cell r="Z468">
            <v>2</v>
          </cell>
          <cell r="AA468">
            <v>9.2100000000000009</v>
          </cell>
          <cell r="AB468">
            <v>1.01</v>
          </cell>
          <cell r="AC468">
            <v>1</v>
          </cell>
          <cell r="AD468">
            <v>0.2</v>
          </cell>
          <cell r="AE468">
            <v>2.1999999999999999E-2</v>
          </cell>
          <cell r="AG468" t="str">
            <v/>
          </cell>
          <cell r="AH468" t="str">
            <v/>
          </cell>
          <cell r="AI468" t="str">
            <v>ZS.2217.1.205.2019</v>
          </cell>
          <cell r="AJ468" t="str">
            <v>02-08-2019</v>
          </cell>
          <cell r="AK468" t="str">
            <v>26-08-2019</v>
          </cell>
          <cell r="AL468" t="str">
            <v>gospodarki rolnej</v>
          </cell>
        </row>
        <row r="469">
          <cell r="C469" t="str">
            <v>6209.3</v>
          </cell>
          <cell r="D469" t="str">
            <v>6209|D|Lubonieczek|168 a|Ł|V|9168|9,21|PO1D/00041594/1</v>
          </cell>
          <cell r="E469">
            <v>6209</v>
          </cell>
          <cell r="F469">
            <v>3</v>
          </cell>
          <cell r="G469" t="str">
            <v>Roszyk Tomasz</v>
          </cell>
          <cell r="H469" t="str">
            <v>ul. Jarocińska 6</v>
          </cell>
          <cell r="I469" t="str">
            <v>63-040 Nowe Miasto nad Wartą</v>
          </cell>
          <cell r="J469" t="str">
            <v>Nowe Miasto nad Wartą</v>
          </cell>
          <cell r="K469" t="str">
            <v>18</v>
          </cell>
          <cell r="L469" t="str">
            <v>Lubonieczek</v>
          </cell>
          <cell r="M469" t="str">
            <v>168 a</v>
          </cell>
          <cell r="N469" t="str">
            <v/>
          </cell>
          <cell r="O469">
            <v>1.64</v>
          </cell>
          <cell r="P469" t="str">
            <v>Ł</v>
          </cell>
          <cell r="Q469" t="str">
            <v>V</v>
          </cell>
          <cell r="R469" t="str">
            <v>D</v>
          </cell>
          <cell r="T469" t="str">
            <v>30-25-052</v>
          </cell>
          <cell r="U469" t="str">
            <v>Zaniemyśl</v>
          </cell>
          <cell r="V469" t="str">
            <v>30-25-052-0006</v>
          </cell>
          <cell r="W469" t="str">
            <v>Kępa Wielka</v>
          </cell>
          <cell r="X469" t="str">
            <v>9168</v>
          </cell>
          <cell r="Y469" t="str">
            <v>PO1D/00041594/1</v>
          </cell>
          <cell r="Z469">
            <v>2</v>
          </cell>
          <cell r="AA469">
            <v>9.2100000000000009</v>
          </cell>
          <cell r="AB469">
            <v>15.1</v>
          </cell>
          <cell r="AC469">
            <v>1</v>
          </cell>
          <cell r="AD469">
            <v>0.2</v>
          </cell>
          <cell r="AE469">
            <v>0.32800000000000001</v>
          </cell>
          <cell r="AG469" t="str">
            <v/>
          </cell>
          <cell r="AH469" t="str">
            <v/>
          </cell>
          <cell r="AI469" t="str">
            <v>ZS.2217.1.205.2019</v>
          </cell>
          <cell r="AJ469" t="str">
            <v>02-08-2019</v>
          </cell>
          <cell r="AK469" t="str">
            <v>26-08-2019</v>
          </cell>
          <cell r="AL469" t="str">
            <v>gospodarki rolnej</v>
          </cell>
        </row>
        <row r="470">
          <cell r="C470" t="str">
            <v>6209.4</v>
          </cell>
          <cell r="D470" t="str">
            <v>6209|D|Lubonieczek|191 i|PS|V|9191/5|9,21|PO1D/00000756/6 Skarb Państwa</v>
          </cell>
          <cell r="E470">
            <v>6209</v>
          </cell>
          <cell r="F470">
            <v>4</v>
          </cell>
          <cell r="G470" t="str">
            <v>Roszyk Tomasz</v>
          </cell>
          <cell r="H470" t="str">
            <v>ul. Jarocińska 6</v>
          </cell>
          <cell r="I470" t="str">
            <v>63-040 Nowe Miasto nad Wartą</v>
          </cell>
          <cell r="J470" t="str">
            <v>Nowe Miasto nad Wartą</v>
          </cell>
          <cell r="K470" t="str">
            <v>18</v>
          </cell>
          <cell r="L470" t="str">
            <v>Lubonieczek</v>
          </cell>
          <cell r="M470" t="str">
            <v>191 i</v>
          </cell>
          <cell r="N470" t="str">
            <v/>
          </cell>
          <cell r="O470">
            <v>1.73</v>
          </cell>
          <cell r="P470" t="str">
            <v>PS</v>
          </cell>
          <cell r="Q470" t="str">
            <v>V</v>
          </cell>
          <cell r="R470" t="str">
            <v>D</v>
          </cell>
          <cell r="S470" t="str">
            <v>utrzymywać w stanie otwartym</v>
          </cell>
          <cell r="T470" t="str">
            <v>30-25-052</v>
          </cell>
          <cell r="U470" t="str">
            <v>Zaniemyśl</v>
          </cell>
          <cell r="V470" t="str">
            <v>30-25-052-0008</v>
          </cell>
          <cell r="W470" t="str">
            <v>Lubonieczek</v>
          </cell>
          <cell r="X470" t="str">
            <v>9191/5</v>
          </cell>
          <cell r="Y470" t="str">
            <v>PO1D/00000756/6 Skarb Państwa</v>
          </cell>
          <cell r="Z470">
            <v>6</v>
          </cell>
          <cell r="AA470">
            <v>9.2100000000000009</v>
          </cell>
          <cell r="AB470">
            <v>15.93</v>
          </cell>
          <cell r="AC470">
            <v>1</v>
          </cell>
          <cell r="AD470">
            <v>0.2</v>
          </cell>
          <cell r="AE470">
            <v>0.34599999999999997</v>
          </cell>
          <cell r="AG470" t="str">
            <v/>
          </cell>
          <cell r="AH470" t="str">
            <v/>
          </cell>
          <cell r="AI470" t="str">
            <v>ZS.2217.1.205.2019</v>
          </cell>
          <cell r="AJ470" t="str">
            <v>02-08-2019</v>
          </cell>
          <cell r="AK470" t="str">
            <v>26-08-2019</v>
          </cell>
          <cell r="AL470" t="str">
            <v>gospodarki rolnej</v>
          </cell>
        </row>
        <row r="471">
          <cell r="C471" t="str">
            <v>6209.5</v>
          </cell>
          <cell r="D471" t="str">
            <v>6209|D|Brzozowiec|32 g|Ł|IV|9032/1|9,21|PO1D/00034832/0</v>
          </cell>
          <cell r="E471">
            <v>6209</v>
          </cell>
          <cell r="F471">
            <v>5</v>
          </cell>
          <cell r="G471" t="str">
            <v>Roszyk Tomasz</v>
          </cell>
          <cell r="H471" t="str">
            <v>ul. Jarocińska 6</v>
          </cell>
          <cell r="I471" t="str">
            <v>63-040 Nowe Miasto nad Wartą</v>
          </cell>
          <cell r="J471" t="str">
            <v>Nowe Miasto nad Wartą</v>
          </cell>
          <cell r="K471" t="str">
            <v>19</v>
          </cell>
          <cell r="L471" t="str">
            <v>Brzozowiec</v>
          </cell>
          <cell r="M471" t="str">
            <v>32 g</v>
          </cell>
          <cell r="N471" t="str">
            <v/>
          </cell>
          <cell r="O471">
            <v>1.55</v>
          </cell>
          <cell r="P471" t="str">
            <v>Ł</v>
          </cell>
          <cell r="Q471" t="str">
            <v>IV</v>
          </cell>
          <cell r="R471" t="str">
            <v>D</v>
          </cell>
          <cell r="S471" t="str">
            <v>kosić 1 - 2 razy w roku</v>
          </cell>
          <cell r="T471" t="str">
            <v>30-25-045</v>
          </cell>
          <cell r="U471" t="str">
            <v>Środa Wlkp</v>
          </cell>
          <cell r="V471" t="str">
            <v>30-25-045-0001</v>
          </cell>
          <cell r="W471" t="str">
            <v>Brodowo</v>
          </cell>
          <cell r="X471" t="str">
            <v>9032/1</v>
          </cell>
          <cell r="Y471" t="str">
            <v>PO1D/00034832/0</v>
          </cell>
          <cell r="Z471">
            <v>3</v>
          </cell>
          <cell r="AA471">
            <v>9.2100000000000009</v>
          </cell>
          <cell r="AB471">
            <v>14.28</v>
          </cell>
          <cell r="AC471">
            <v>1</v>
          </cell>
          <cell r="AD471">
            <v>0.75</v>
          </cell>
          <cell r="AE471">
            <v>1.1625000000000001</v>
          </cell>
          <cell r="AG471" t="str">
            <v/>
          </cell>
          <cell r="AH471" t="str">
            <v/>
          </cell>
          <cell r="AI471" t="str">
            <v>ZS.2217.1.205.2019</v>
          </cell>
          <cell r="AJ471" t="str">
            <v>02-08-2019</v>
          </cell>
          <cell r="AK471" t="str">
            <v>26-08-2019</v>
          </cell>
          <cell r="AL471" t="str">
            <v>gospodarki rolnej</v>
          </cell>
        </row>
        <row r="472">
          <cell r="C472" t="str">
            <v>6209.6</v>
          </cell>
          <cell r="D472" t="str">
            <v>6209|D|Brzozowiec|53 a|Ł|IV|9053/4|9,21|PO1D/00042956/4</v>
          </cell>
          <cell r="E472">
            <v>6209</v>
          </cell>
          <cell r="F472">
            <v>6</v>
          </cell>
          <cell r="G472" t="str">
            <v>Roszyk Tomasz</v>
          </cell>
          <cell r="H472" t="str">
            <v>ul. Jarocińska 6</v>
          </cell>
          <cell r="I472" t="str">
            <v>63-040 Nowe Miasto nad Wartą</v>
          </cell>
          <cell r="J472" t="str">
            <v>Nowe Miasto nad Wartą</v>
          </cell>
          <cell r="K472" t="str">
            <v>19</v>
          </cell>
          <cell r="L472" t="str">
            <v>Brzozowiec</v>
          </cell>
          <cell r="M472" t="str">
            <v>53 a</v>
          </cell>
          <cell r="N472" t="str">
            <v/>
          </cell>
          <cell r="O472">
            <v>1.0752999999999999</v>
          </cell>
          <cell r="P472" t="str">
            <v>Ł</v>
          </cell>
          <cell r="Q472" t="str">
            <v>IV</v>
          </cell>
          <cell r="R472" t="str">
            <v>D</v>
          </cell>
          <cell r="S472" t="str">
            <v>kosić 1 - 2 razy w roku</v>
          </cell>
          <cell r="T472" t="str">
            <v>30-25-022</v>
          </cell>
          <cell r="U472" t="str">
            <v>Krzykosy</v>
          </cell>
          <cell r="V472" t="str">
            <v>30-25-022-0006</v>
          </cell>
          <cell r="W472" t="str">
            <v>Murzynowo Leśne</v>
          </cell>
          <cell r="X472" t="str">
            <v>9053/4</v>
          </cell>
          <cell r="Y472" t="str">
            <v>PO1D/00042956/4</v>
          </cell>
          <cell r="Z472">
            <v>2</v>
          </cell>
          <cell r="AA472">
            <v>9.2100000000000009</v>
          </cell>
          <cell r="AB472">
            <v>9.9</v>
          </cell>
          <cell r="AC472">
            <v>2</v>
          </cell>
          <cell r="AD472">
            <v>0.7</v>
          </cell>
          <cell r="AE472">
            <v>0.75270000000000004</v>
          </cell>
          <cell r="AG472" t="str">
            <v/>
          </cell>
          <cell r="AH472" t="str">
            <v/>
          </cell>
          <cell r="AI472" t="str">
            <v>ZS.2217.1.58.2017.TA</v>
          </cell>
          <cell r="AJ472" t="str">
            <v>10-03-2017</v>
          </cell>
          <cell r="AK472" t="str">
            <v>26-08-2019</v>
          </cell>
          <cell r="AL472" t="str">
            <v>gospodarki rolnej</v>
          </cell>
        </row>
        <row r="473">
          <cell r="C473" t="str">
            <v>6209.7</v>
          </cell>
          <cell r="D473" t="str">
            <v>6209|D|Brzozowiec|53 b|Ł|V|9053/4|9,21|PO1D/00042956/4</v>
          </cell>
          <cell r="E473">
            <v>6209</v>
          </cell>
          <cell r="F473">
            <v>7</v>
          </cell>
          <cell r="G473" t="str">
            <v>Roszyk Tomasz</v>
          </cell>
          <cell r="H473" t="str">
            <v>ul. Jarocińska 6</v>
          </cell>
          <cell r="I473" t="str">
            <v>63-040 Nowe Miasto nad Wartą</v>
          </cell>
          <cell r="J473" t="str">
            <v>Nowe Miasto nad Wartą</v>
          </cell>
          <cell r="K473" t="str">
            <v>19</v>
          </cell>
          <cell r="L473" t="str">
            <v>Brzozowiec</v>
          </cell>
          <cell r="M473" t="str">
            <v>53 b</v>
          </cell>
          <cell r="N473" t="str">
            <v/>
          </cell>
          <cell r="O473">
            <v>3.3099999999999997E-2</v>
          </cell>
          <cell r="P473" t="str">
            <v>Ł</v>
          </cell>
          <cell r="Q473" t="str">
            <v>V</v>
          </cell>
          <cell r="R473" t="str">
            <v>D</v>
          </cell>
          <cell r="T473" t="str">
            <v>30-25-022</v>
          </cell>
          <cell r="U473" t="str">
            <v>Krzykosy</v>
          </cell>
          <cell r="V473" t="str">
            <v>30-25-022-0006</v>
          </cell>
          <cell r="W473" t="str">
            <v>Murzynowo Leśne</v>
          </cell>
          <cell r="X473" t="str">
            <v>9053/4</v>
          </cell>
          <cell r="Y473" t="str">
            <v>PO1D/00042956/4</v>
          </cell>
          <cell r="Z473">
            <v>2</v>
          </cell>
          <cell r="AA473">
            <v>9.2100000000000009</v>
          </cell>
          <cell r="AB473">
            <v>0.3</v>
          </cell>
          <cell r="AC473">
            <v>2</v>
          </cell>
          <cell r="AD473">
            <v>0.2</v>
          </cell>
          <cell r="AE473">
            <v>6.6E-3</v>
          </cell>
          <cell r="AG473" t="str">
            <v/>
          </cell>
          <cell r="AH473" t="str">
            <v/>
          </cell>
          <cell r="AI473" t="str">
            <v>ZS.2217.1.58.2017.TA</v>
          </cell>
          <cell r="AJ473" t="str">
            <v>10-03-2017</v>
          </cell>
          <cell r="AK473" t="str">
            <v>26-08-2019</v>
          </cell>
          <cell r="AL473" t="str">
            <v>gospodarki rolnej</v>
          </cell>
        </row>
        <row r="474">
          <cell r="C474" t="str">
            <v>6209.8</v>
          </cell>
          <cell r="D474" t="str">
            <v>6209|D|Murzynówko|54A a|Ł|V|282|9,21|PO1F/00031424/8</v>
          </cell>
          <cell r="E474">
            <v>6209</v>
          </cell>
          <cell r="F474">
            <v>8</v>
          </cell>
          <cell r="G474" t="str">
            <v>Roszyk Tomasz</v>
          </cell>
          <cell r="H474" t="str">
            <v>ul. Jarocińska 6</v>
          </cell>
          <cell r="I474" t="str">
            <v>63-040 Nowe Miasto nad Wartą</v>
          </cell>
          <cell r="J474" t="str">
            <v>Nowe Miasto nad Wartą</v>
          </cell>
          <cell r="K474" t="str">
            <v>20</v>
          </cell>
          <cell r="L474" t="str">
            <v>Murzynówko</v>
          </cell>
          <cell r="M474" t="str">
            <v>54A a</v>
          </cell>
          <cell r="N474" t="str">
            <v/>
          </cell>
          <cell r="O474">
            <v>1.47</v>
          </cell>
          <cell r="P474" t="str">
            <v>Ł</v>
          </cell>
          <cell r="Q474" t="str">
            <v>V</v>
          </cell>
          <cell r="R474" t="str">
            <v>D</v>
          </cell>
          <cell r="T474" t="str">
            <v>30-30-025</v>
          </cell>
          <cell r="U474" t="str">
            <v>Miłosław</v>
          </cell>
          <cell r="V474" t="str">
            <v>30-30-025-0003</v>
          </cell>
          <cell r="W474" t="str">
            <v>Bugaj</v>
          </cell>
          <cell r="X474" t="str">
            <v>282</v>
          </cell>
          <cell r="Y474" t="str">
            <v>PO1F/00031424/8</v>
          </cell>
          <cell r="Z474">
            <v>6</v>
          </cell>
          <cell r="AA474">
            <v>9.2100000000000009</v>
          </cell>
          <cell r="AB474">
            <v>13.54</v>
          </cell>
          <cell r="AC474">
            <v>1</v>
          </cell>
          <cell r="AD474">
            <v>0.2</v>
          </cell>
          <cell r="AE474">
            <v>0.29399999999999998</v>
          </cell>
          <cell r="AG474" t="str">
            <v/>
          </cell>
          <cell r="AH474" t="str">
            <v/>
          </cell>
          <cell r="AI474" t="str">
            <v>ZS.2217.1.205.2019</v>
          </cell>
          <cell r="AJ474" t="str">
            <v>02-08-2019</v>
          </cell>
          <cell r="AK474" t="str">
            <v>26-08-2019</v>
          </cell>
          <cell r="AL474" t="str">
            <v>gospodarki rolnej</v>
          </cell>
        </row>
        <row r="475">
          <cell r="C475" t="str">
            <v>6210.1</v>
          </cell>
          <cell r="D475" t="str">
            <v>6210|D|Góra|253 h|R|IIIA|8253/1|15,5|KZ1J/00027606/0</v>
          </cell>
          <cell r="E475">
            <v>6210</v>
          </cell>
          <cell r="F475">
            <v>1</v>
          </cell>
          <cell r="G475" t="str">
            <v>Stachowiak Andrzej</v>
          </cell>
          <cell r="H475" t="str">
            <v>Chwalęcin 30</v>
          </cell>
          <cell r="I475" t="str">
            <v>63-040 Nowe Miasto nad Wartą</v>
          </cell>
          <cell r="J475" t="str">
            <v>Nowe Miasto nad Wartą</v>
          </cell>
          <cell r="K475" t="str">
            <v>09</v>
          </cell>
          <cell r="L475" t="str">
            <v>Góra</v>
          </cell>
          <cell r="M475" t="str">
            <v>253 h</v>
          </cell>
          <cell r="N475" t="str">
            <v/>
          </cell>
          <cell r="O475">
            <v>2.89</v>
          </cell>
          <cell r="P475" t="str">
            <v>R</v>
          </cell>
          <cell r="Q475" t="str">
            <v>IIIA</v>
          </cell>
          <cell r="R475" t="str">
            <v>D</v>
          </cell>
          <cell r="T475" t="str">
            <v>30-06-015</v>
          </cell>
          <cell r="U475" t="str">
            <v>Jaraczewo</v>
          </cell>
          <cell r="V475" t="str">
            <v>30-06-015-0005</v>
          </cell>
          <cell r="W475" t="str">
            <v>Góra</v>
          </cell>
          <cell r="X475" t="str">
            <v>8253/1</v>
          </cell>
          <cell r="Y475" t="str">
            <v>KZ1J/00027606/0</v>
          </cell>
          <cell r="Z475">
            <v>3</v>
          </cell>
          <cell r="AA475">
            <v>15.5</v>
          </cell>
          <cell r="AB475">
            <v>44.8</v>
          </cell>
          <cell r="AC475">
            <v>1</v>
          </cell>
          <cell r="AD475">
            <v>1.65</v>
          </cell>
          <cell r="AE475">
            <v>4.7685000000000004</v>
          </cell>
          <cell r="AG475" t="str">
            <v/>
          </cell>
          <cell r="AH475" t="str">
            <v/>
          </cell>
          <cell r="AI475" t="str">
            <v>ZS.2217.1.205.2019</v>
          </cell>
          <cell r="AJ475" t="str">
            <v>02-08-2019</v>
          </cell>
          <cell r="AK475" t="str">
            <v>26-08-2019</v>
          </cell>
          <cell r="AL475" t="str">
            <v>gospodarki rolnej</v>
          </cell>
        </row>
        <row r="476">
          <cell r="C476" t="str">
            <v>6211.1</v>
          </cell>
          <cell r="D476" t="str">
            <v>6211|D|Lubonieczek|187 g|Ł|V|9187/3|250|PO1D/00041593/4</v>
          </cell>
          <cell r="E476">
            <v>6211</v>
          </cell>
          <cell r="F476">
            <v>1</v>
          </cell>
          <cell r="G476" t="str">
            <v>Stańczyk Jacek</v>
          </cell>
          <cell r="H476" t="str">
            <v>Majdany 6</v>
          </cell>
          <cell r="I476" t="str">
            <v>63-020 Zaniemyśl</v>
          </cell>
          <cell r="J476" t="str">
            <v>Zaniemyśl</v>
          </cell>
          <cell r="K476" t="str">
            <v>18</v>
          </cell>
          <cell r="L476" t="str">
            <v>Lubonieczek</v>
          </cell>
          <cell r="M476" t="str">
            <v>187 g</v>
          </cell>
          <cell r="N476" t="str">
            <v/>
          </cell>
          <cell r="O476">
            <v>0.27139999999999997</v>
          </cell>
          <cell r="P476" t="str">
            <v>Ł</v>
          </cell>
          <cell r="Q476" t="str">
            <v>V</v>
          </cell>
          <cell r="R476" t="str">
            <v>D</v>
          </cell>
          <cell r="T476" t="str">
            <v>30-25-052</v>
          </cell>
          <cell r="U476" t="str">
            <v>Zaniemyśl</v>
          </cell>
          <cell r="V476" t="str">
            <v>30-25-052-0008</v>
          </cell>
          <cell r="W476" t="str">
            <v>Lubonieczek</v>
          </cell>
          <cell r="X476" t="str">
            <v>9187/3</v>
          </cell>
          <cell r="Y476" t="str">
            <v>PO1D/00041593/4</v>
          </cell>
          <cell r="Z476">
            <v>5</v>
          </cell>
          <cell r="AA476">
            <v>250</v>
          </cell>
          <cell r="AB476">
            <v>67.849999999999994</v>
          </cell>
          <cell r="AC476">
            <v>1</v>
          </cell>
          <cell r="AD476">
            <v>0.2</v>
          </cell>
          <cell r="AE476">
            <v>5.4300000000000001E-2</v>
          </cell>
          <cell r="AG476" t="str">
            <v/>
          </cell>
          <cell r="AH476" t="str">
            <v/>
          </cell>
          <cell r="AI476" t="str">
            <v>ZS.2217.1.205.2019</v>
          </cell>
          <cell r="AJ476" t="str">
            <v>02-08-2019</v>
          </cell>
          <cell r="AK476" t="str">
            <v>26-08-2019</v>
          </cell>
          <cell r="AL476" t="str">
            <v>gospodarki rolnej</v>
          </cell>
        </row>
        <row r="477">
          <cell r="C477" t="str">
            <v>6211.2</v>
          </cell>
          <cell r="D477" t="str">
            <v>6211|D|Lubonieczek|187 f|R|V|9187/3|300|PO1D/00041593/4</v>
          </cell>
          <cell r="E477">
            <v>6211</v>
          </cell>
          <cell r="F477">
            <v>2</v>
          </cell>
          <cell r="G477" t="str">
            <v>Stańczyk Jacek</v>
          </cell>
          <cell r="H477" t="str">
            <v>Majdany 6</v>
          </cell>
          <cell r="I477" t="str">
            <v>63-020 Zaniemyśl</v>
          </cell>
          <cell r="J477" t="str">
            <v>Zaniemyśl</v>
          </cell>
          <cell r="K477" t="str">
            <v>18</v>
          </cell>
          <cell r="L477" t="str">
            <v>Lubonieczek</v>
          </cell>
          <cell r="M477" t="str">
            <v>187 f</v>
          </cell>
          <cell r="N477" t="str">
            <v/>
          </cell>
          <cell r="O477">
            <v>0.17399999999999999</v>
          </cell>
          <cell r="P477" t="str">
            <v>R</v>
          </cell>
          <cell r="Q477" t="str">
            <v>V</v>
          </cell>
          <cell r="R477" t="str">
            <v>D</v>
          </cell>
          <cell r="T477" t="str">
            <v>30-25-052</v>
          </cell>
          <cell r="U477" t="str">
            <v>Zaniemyśl</v>
          </cell>
          <cell r="V477" t="str">
            <v>30-25-052-0008</v>
          </cell>
          <cell r="W477" t="str">
            <v>Lubonieczek</v>
          </cell>
          <cell r="X477" t="str">
            <v>9187/3</v>
          </cell>
          <cell r="Y477" t="str">
            <v>PO1D/00041593/4</v>
          </cell>
          <cell r="Z477">
            <v>5</v>
          </cell>
          <cell r="AA477">
            <v>300</v>
          </cell>
          <cell r="AB477">
            <v>52.2</v>
          </cell>
          <cell r="AC477">
            <v>1</v>
          </cell>
          <cell r="AD477">
            <v>0.35</v>
          </cell>
          <cell r="AE477">
            <v>6.0900000000000003E-2</v>
          </cell>
          <cell r="AG477" t="str">
            <v/>
          </cell>
          <cell r="AH477" t="str">
            <v/>
          </cell>
          <cell r="AI477" t="str">
            <v>ZS.2217.1.205.2019</v>
          </cell>
          <cell r="AJ477" t="str">
            <v>02-08-2019</v>
          </cell>
          <cell r="AK477" t="str">
            <v>26-08-2019</v>
          </cell>
          <cell r="AL477" t="str">
            <v>gospodarki rolnej</v>
          </cell>
        </row>
        <row r="478">
          <cell r="C478" t="str">
            <v>6212.1</v>
          </cell>
          <cell r="D478" t="str">
            <v>6212|D|Spławik|154 i|Ł|V|688|17,1|PO1F/00031430/3</v>
          </cell>
          <cell r="E478">
            <v>6212</v>
          </cell>
          <cell r="F478">
            <v>1</v>
          </cell>
          <cell r="G478" t="str">
            <v>Suchorski Michał</v>
          </cell>
          <cell r="H478" t="str">
            <v>Chlebowo 1</v>
          </cell>
          <cell r="I478" t="str">
            <v>62-320 Miłosław</v>
          </cell>
          <cell r="J478" t="str">
            <v>Miłosław</v>
          </cell>
          <cell r="K478" t="str">
            <v>05</v>
          </cell>
          <cell r="L478" t="str">
            <v>Spławik</v>
          </cell>
          <cell r="M478" t="str">
            <v>154 i</v>
          </cell>
          <cell r="N478" t="str">
            <v/>
          </cell>
          <cell r="O478">
            <v>1</v>
          </cell>
          <cell r="P478" t="str">
            <v>Ł</v>
          </cell>
          <cell r="Q478" t="str">
            <v>V</v>
          </cell>
          <cell r="R478" t="str">
            <v>D</v>
          </cell>
          <cell r="T478" t="str">
            <v>30-30-025</v>
          </cell>
          <cell r="U478" t="str">
            <v>Miłosław</v>
          </cell>
          <cell r="V478" t="str">
            <v>30-30-025-0006</v>
          </cell>
          <cell r="W478" t="str">
            <v>Czeszewo</v>
          </cell>
          <cell r="X478" t="str">
            <v>688</v>
          </cell>
          <cell r="Y478" t="str">
            <v>PO1F/00031430/3</v>
          </cell>
          <cell r="Z478">
            <v>12</v>
          </cell>
          <cell r="AA478">
            <v>17.100000000000001</v>
          </cell>
          <cell r="AB478">
            <v>17.100000000000001</v>
          </cell>
          <cell r="AC478">
            <v>1</v>
          </cell>
          <cell r="AD478">
            <v>0.2</v>
          </cell>
          <cell r="AE478">
            <v>0.2</v>
          </cell>
          <cell r="AG478" t="str">
            <v/>
          </cell>
          <cell r="AH478" t="str">
            <v/>
          </cell>
          <cell r="AI478" t="str">
            <v>ZS.2217.1.205.2019</v>
          </cell>
          <cell r="AJ478" t="str">
            <v>02-08-2019</v>
          </cell>
          <cell r="AK478" t="str">
            <v>26-08-2019</v>
          </cell>
          <cell r="AL478" t="str">
            <v>gospodarki rolnej</v>
          </cell>
        </row>
        <row r="479">
          <cell r="C479" t="str">
            <v>6199.1</v>
          </cell>
          <cell r="D479" t="str">
            <v>6199|D|Radliniec|201 b|R|V|9201/3|20|PO1D/00035144/7</v>
          </cell>
          <cell r="E479">
            <v>6199</v>
          </cell>
          <cell r="F479">
            <v>1</v>
          </cell>
          <cell r="G479" t="str">
            <v>Szymendera Zbigniew</v>
          </cell>
          <cell r="H479" t="str">
            <v>Dębno 32</v>
          </cell>
          <cell r="I479" t="str">
            <v>63-040 Nowe Miasto nad Wartą</v>
          </cell>
          <cell r="J479" t="str">
            <v>Nowe Miasto nad Wartą</v>
          </cell>
          <cell r="K479" t="str">
            <v>22</v>
          </cell>
          <cell r="L479" t="str">
            <v>Radliniec</v>
          </cell>
          <cell r="M479" t="str">
            <v>201 b</v>
          </cell>
          <cell r="N479" t="str">
            <v/>
          </cell>
          <cell r="O479">
            <v>0.22</v>
          </cell>
          <cell r="P479" t="str">
            <v>R</v>
          </cell>
          <cell r="Q479" t="str">
            <v>V</v>
          </cell>
          <cell r="R479" t="str">
            <v>D</v>
          </cell>
          <cell r="T479" t="str">
            <v>30-25-032</v>
          </cell>
          <cell r="U479" t="str">
            <v>N.Miasto</v>
          </cell>
          <cell r="V479" t="str">
            <v>30-25-032-0007</v>
          </cell>
          <cell r="W479" t="str">
            <v>Dębno</v>
          </cell>
          <cell r="X479" t="str">
            <v>9201/3</v>
          </cell>
          <cell r="Y479" t="str">
            <v>PO1D/00035144/7</v>
          </cell>
          <cell r="Z479">
            <v>1</v>
          </cell>
          <cell r="AA479">
            <v>20</v>
          </cell>
          <cell r="AB479">
            <v>4.4000000000000004</v>
          </cell>
          <cell r="AC479">
            <v>1</v>
          </cell>
          <cell r="AD479">
            <v>0.35</v>
          </cell>
          <cell r="AE479">
            <v>7.6999999999999999E-2</v>
          </cell>
          <cell r="AG479" t="str">
            <v/>
          </cell>
          <cell r="AH479" t="str">
            <v/>
          </cell>
          <cell r="AI479" t="str">
            <v>ZS.2217.1.205.2019</v>
          </cell>
          <cell r="AJ479" t="str">
            <v>02-08-2019</v>
          </cell>
          <cell r="AK479" t="str">
            <v>26-08-2019</v>
          </cell>
          <cell r="AL479" t="str">
            <v>gospodarki rolnej</v>
          </cell>
        </row>
        <row r="480">
          <cell r="C480" t="str">
            <v>6183.1</v>
          </cell>
          <cell r="D480" t="str">
            <v>6183|D|Tumidaj|78 f|R|IVA|8078/1|32|KZ1J/00028747/7</v>
          </cell>
          <cell r="E480">
            <v>6183</v>
          </cell>
          <cell r="F480">
            <v>1</v>
          </cell>
          <cell r="G480" t="str">
            <v>Szymoniak Rafał</v>
          </cell>
          <cell r="H480" t="str">
            <v>Racendów 36</v>
          </cell>
          <cell r="I480" t="str">
            <v>63-220 Kotlin</v>
          </cell>
          <cell r="J480" t="str">
            <v>Kotlin</v>
          </cell>
          <cell r="K480" t="str">
            <v>14</v>
          </cell>
          <cell r="L480" t="str">
            <v>Tumidaj</v>
          </cell>
          <cell r="M480" t="str">
            <v>78 f</v>
          </cell>
          <cell r="N480" t="str">
            <v/>
          </cell>
          <cell r="O480">
            <v>4.95</v>
          </cell>
          <cell r="P480" t="str">
            <v>R</v>
          </cell>
          <cell r="Q480" t="str">
            <v>IVA</v>
          </cell>
          <cell r="R480" t="str">
            <v>D</v>
          </cell>
          <cell r="T480" t="str">
            <v>30-06-032</v>
          </cell>
          <cell r="U480" t="str">
            <v>Kotlin</v>
          </cell>
          <cell r="V480" t="str">
            <v>30-06-032-0006</v>
          </cell>
          <cell r="W480" t="str">
            <v>Racendów</v>
          </cell>
          <cell r="X480" t="str">
            <v>8078/1</v>
          </cell>
          <cell r="Y480" t="str">
            <v>KZ1J/00028747/7</v>
          </cell>
          <cell r="Z480">
            <v>2</v>
          </cell>
          <cell r="AA480">
            <v>32</v>
          </cell>
          <cell r="AB480">
            <v>158.4</v>
          </cell>
          <cell r="AC480">
            <v>2</v>
          </cell>
          <cell r="AD480">
            <v>1</v>
          </cell>
          <cell r="AE480">
            <v>4.95</v>
          </cell>
          <cell r="AG480" t="str">
            <v/>
          </cell>
          <cell r="AH480" t="str">
            <v/>
          </cell>
          <cell r="AI480" t="str">
            <v>ZS.2217.1.205.2019</v>
          </cell>
          <cell r="AJ480" t="str">
            <v>02-08-2019</v>
          </cell>
          <cell r="AK480" t="str">
            <v>26-08-2019</v>
          </cell>
          <cell r="AL480" t="str">
            <v>gospodarki rolnej</v>
          </cell>
        </row>
        <row r="481">
          <cell r="C481" t="str">
            <v>6183.2</v>
          </cell>
          <cell r="D481" t="str">
            <v>6183|D|Tumidaj|78 g|R|IIIA|8078/1|32|KZ1J/00028747/7</v>
          </cell>
          <cell r="E481">
            <v>6183</v>
          </cell>
          <cell r="F481">
            <v>2</v>
          </cell>
          <cell r="G481" t="str">
            <v>Szymoniak Rafał</v>
          </cell>
          <cell r="H481" t="str">
            <v>Racendów 36</v>
          </cell>
          <cell r="I481" t="str">
            <v>63-220 Kotlin</v>
          </cell>
          <cell r="J481" t="str">
            <v>Kotlin</v>
          </cell>
          <cell r="K481" t="str">
            <v>14</v>
          </cell>
          <cell r="L481" t="str">
            <v>Tumidaj</v>
          </cell>
          <cell r="M481" t="str">
            <v>78 g</v>
          </cell>
          <cell r="N481" t="str">
            <v/>
          </cell>
          <cell r="O481">
            <v>2.78</v>
          </cell>
          <cell r="P481" t="str">
            <v>R</v>
          </cell>
          <cell r="Q481" t="str">
            <v>IIIA</v>
          </cell>
          <cell r="R481" t="str">
            <v>D</v>
          </cell>
          <cell r="T481" t="str">
            <v>30-06-032</v>
          </cell>
          <cell r="U481" t="str">
            <v>Kotlin</v>
          </cell>
          <cell r="V481" t="str">
            <v>30-06-032-0006</v>
          </cell>
          <cell r="W481" t="str">
            <v>Racendów</v>
          </cell>
          <cell r="X481" t="str">
            <v>8078/1</v>
          </cell>
          <cell r="Y481" t="str">
            <v>KZ1J/00028747/7</v>
          </cell>
          <cell r="Z481">
            <v>2</v>
          </cell>
          <cell r="AA481">
            <v>32</v>
          </cell>
          <cell r="AB481">
            <v>88.96</v>
          </cell>
          <cell r="AC481">
            <v>2</v>
          </cell>
          <cell r="AD481">
            <v>1.5</v>
          </cell>
          <cell r="AE481">
            <v>4.17</v>
          </cell>
          <cell r="AG481" t="str">
            <v/>
          </cell>
          <cell r="AH481" t="str">
            <v/>
          </cell>
          <cell r="AI481" t="str">
            <v>ZS.2217.1.205.2019</v>
          </cell>
          <cell r="AJ481" t="str">
            <v>02-08-2019</v>
          </cell>
          <cell r="AK481" t="str">
            <v>26-08-2019</v>
          </cell>
          <cell r="AL481" t="str">
            <v>gospodarki rolnej</v>
          </cell>
        </row>
        <row r="482">
          <cell r="C482" t="str">
            <v>6183.3</v>
          </cell>
          <cell r="D482" t="str">
            <v>6183|D|Tumidaj|78 h|R|IVA|8078/1|32|KZ1J/00028747/7</v>
          </cell>
          <cell r="E482">
            <v>6183</v>
          </cell>
          <cell r="F482">
            <v>3</v>
          </cell>
          <cell r="G482" t="str">
            <v>Szymoniak Rafał</v>
          </cell>
          <cell r="H482" t="str">
            <v>Racendów 36</v>
          </cell>
          <cell r="I482" t="str">
            <v>63-220 Kotlin</v>
          </cell>
          <cell r="J482" t="str">
            <v>Kotlin</v>
          </cell>
          <cell r="K482" t="str">
            <v>14</v>
          </cell>
          <cell r="L482" t="str">
            <v>Tumidaj</v>
          </cell>
          <cell r="M482" t="str">
            <v>78 h</v>
          </cell>
          <cell r="N482" t="str">
            <v/>
          </cell>
          <cell r="O482">
            <v>0.98</v>
          </cell>
          <cell r="P482" t="str">
            <v>R</v>
          </cell>
          <cell r="Q482" t="str">
            <v>IVA</v>
          </cell>
          <cell r="R482" t="str">
            <v>D</v>
          </cell>
          <cell r="T482" t="str">
            <v>30-06-032</v>
          </cell>
          <cell r="U482" t="str">
            <v>Kotlin</v>
          </cell>
          <cell r="V482" t="str">
            <v>30-06-032-0006</v>
          </cell>
          <cell r="W482" t="str">
            <v>Racendów</v>
          </cell>
          <cell r="X482" t="str">
            <v>8078/1</v>
          </cell>
          <cell r="Y482" t="str">
            <v>KZ1J/00028747/7</v>
          </cell>
          <cell r="Z482">
            <v>2</v>
          </cell>
          <cell r="AA482">
            <v>32</v>
          </cell>
          <cell r="AB482">
            <v>31.36</v>
          </cell>
          <cell r="AC482">
            <v>2</v>
          </cell>
          <cell r="AD482">
            <v>1</v>
          </cell>
          <cell r="AE482">
            <v>0.98</v>
          </cell>
          <cell r="AG482" t="str">
            <v/>
          </cell>
          <cell r="AH482" t="str">
            <v/>
          </cell>
          <cell r="AI482" t="str">
            <v>ZS.2217.1.205.2019</v>
          </cell>
          <cell r="AJ482" t="str">
            <v>02-08-2019</v>
          </cell>
          <cell r="AK482" t="str">
            <v>26-08-2019</v>
          </cell>
          <cell r="AL482" t="str">
            <v>gospodarki rolnej</v>
          </cell>
        </row>
        <row r="483">
          <cell r="C483" t="str">
            <v>6213.1</v>
          </cell>
          <cell r="D483" t="str">
            <v>6213|D|Czeszewo|182 s|Ł|IV|7182/1|7,56|KZ1J/00029735/7</v>
          </cell>
          <cell r="E483">
            <v>6213</v>
          </cell>
          <cell r="F483">
            <v>1</v>
          </cell>
          <cell r="G483" t="str">
            <v>Tatka Aleksandra</v>
          </cell>
          <cell r="H483" t="str">
            <v>ul. Węgierska 4</v>
          </cell>
          <cell r="I483" t="str">
            <v>62-020 Zalasewo</v>
          </cell>
          <cell r="J483" t="str">
            <v>Swarzędz</v>
          </cell>
          <cell r="K483" t="str">
            <v>02</v>
          </cell>
          <cell r="L483" t="str">
            <v>Czeszewo</v>
          </cell>
          <cell r="M483" t="str">
            <v>182 s</v>
          </cell>
          <cell r="N483" t="str">
            <v/>
          </cell>
          <cell r="O483">
            <v>1.08</v>
          </cell>
          <cell r="P483" t="str">
            <v>Ł</v>
          </cell>
          <cell r="Q483" t="str">
            <v>IV</v>
          </cell>
          <cell r="R483" t="str">
            <v>D</v>
          </cell>
          <cell r="S483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483" t="str">
            <v>30-06-045</v>
          </cell>
          <cell r="U483" t="str">
            <v>Żerków</v>
          </cell>
          <cell r="V483" t="str">
            <v>30-06-045-0017</v>
          </cell>
          <cell r="W483" t="str">
            <v>Śmiełów</v>
          </cell>
          <cell r="X483" t="str">
            <v>7182/1</v>
          </cell>
          <cell r="Y483" t="str">
            <v>KZ1J/00029735/7</v>
          </cell>
          <cell r="Z483">
            <v>1</v>
          </cell>
          <cell r="AA483">
            <v>7.56</v>
          </cell>
          <cell r="AB483">
            <v>8.16</v>
          </cell>
          <cell r="AC483">
            <v>1</v>
          </cell>
          <cell r="AD483">
            <v>0.75</v>
          </cell>
          <cell r="AE483">
            <v>0.81</v>
          </cell>
          <cell r="AG483" t="str">
            <v/>
          </cell>
          <cell r="AH483" t="str">
            <v/>
          </cell>
          <cell r="AI483" t="str">
            <v>ZS.2217.1.205.2019</v>
          </cell>
          <cell r="AJ483" t="str">
            <v>02-08-2019</v>
          </cell>
          <cell r="AK483" t="str">
            <v>26-08-2019</v>
          </cell>
          <cell r="AL483" t="str">
            <v>gospodarki rolnej</v>
          </cell>
        </row>
        <row r="484">
          <cell r="C484" t="str">
            <v>6213.2</v>
          </cell>
          <cell r="D484" t="str">
            <v>6213|D|Czeszewo|187 g|Ł|IV|7187/1|4,16|KZ1J/00029705/8</v>
          </cell>
          <cell r="E484">
            <v>6213</v>
          </cell>
          <cell r="F484">
            <v>2</v>
          </cell>
          <cell r="G484" t="str">
            <v>Tatka Aleksandra</v>
          </cell>
          <cell r="H484" t="str">
            <v>ul. Węgierska 4</v>
          </cell>
          <cell r="I484" t="str">
            <v>62-020 Zalasewo</v>
          </cell>
          <cell r="J484" t="str">
            <v>Swarzędz</v>
          </cell>
          <cell r="K484" t="str">
            <v>02</v>
          </cell>
          <cell r="L484" t="str">
            <v>Czeszewo</v>
          </cell>
          <cell r="M484" t="str">
            <v>187 g</v>
          </cell>
          <cell r="N484" t="str">
            <v/>
          </cell>
          <cell r="O484">
            <v>0.55000000000000004</v>
          </cell>
          <cell r="P484" t="str">
            <v>Ł</v>
          </cell>
          <cell r="Q484" t="str">
            <v>IV</v>
          </cell>
          <cell r="R484" t="str">
            <v>D</v>
          </cell>
          <cell r="S484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484" t="str">
            <v>30-06-045</v>
          </cell>
          <cell r="U484" t="str">
            <v>Żerków</v>
          </cell>
          <cell r="V484" t="str">
            <v>30-06-045-0007</v>
          </cell>
          <cell r="W484" t="str">
            <v>Lgów</v>
          </cell>
          <cell r="X484" t="str">
            <v>7187/1</v>
          </cell>
          <cell r="Y484" t="str">
            <v>KZ1J/00029705/8</v>
          </cell>
          <cell r="Z484">
            <v>1</v>
          </cell>
          <cell r="AA484">
            <v>4.16</v>
          </cell>
          <cell r="AB484">
            <v>2.29</v>
          </cell>
          <cell r="AC484">
            <v>1</v>
          </cell>
          <cell r="AD484">
            <v>0.75</v>
          </cell>
          <cell r="AE484">
            <v>0.41249999999999998</v>
          </cell>
          <cell r="AG484" t="str">
            <v/>
          </cell>
          <cell r="AH484" t="str">
            <v/>
          </cell>
          <cell r="AI484" t="str">
            <v>ZS.2217.1.205.2019</v>
          </cell>
          <cell r="AJ484" t="str">
            <v>02-08-2019</v>
          </cell>
          <cell r="AK484" t="str">
            <v>26-08-2019</v>
          </cell>
          <cell r="AL484" t="str">
            <v>gospodarki rolnej</v>
          </cell>
        </row>
        <row r="485">
          <cell r="C485" t="str">
            <v>6213.3</v>
          </cell>
          <cell r="D485" t="str">
            <v>6213|D|Czeszewo|199A m|R|V|9199/2|7,56|PO1D/00035144/7</v>
          </cell>
          <cell r="E485">
            <v>6213</v>
          </cell>
          <cell r="F485">
            <v>3</v>
          </cell>
          <cell r="G485" t="str">
            <v>Tatka Aleksandra</v>
          </cell>
          <cell r="H485" t="str">
            <v>ul. Węgierska 4</v>
          </cell>
          <cell r="I485" t="str">
            <v>62-020 Zalasewo</v>
          </cell>
          <cell r="J485" t="str">
            <v>Swarzędz</v>
          </cell>
          <cell r="K485" t="str">
            <v>02</v>
          </cell>
          <cell r="L485" t="str">
            <v>Czeszewo</v>
          </cell>
          <cell r="M485" t="str">
            <v>199A m</v>
          </cell>
          <cell r="N485" t="str">
            <v/>
          </cell>
          <cell r="O485">
            <v>1.71</v>
          </cell>
          <cell r="P485" t="str">
            <v>R</v>
          </cell>
          <cell r="Q485" t="str">
            <v>V</v>
          </cell>
          <cell r="R485" t="str">
            <v>D</v>
          </cell>
          <cell r="T485" t="str">
            <v>30-25-032</v>
          </cell>
          <cell r="U485" t="str">
            <v>N.Miasto</v>
          </cell>
          <cell r="V485" t="str">
            <v>30-25-032-0007</v>
          </cell>
          <cell r="W485" t="str">
            <v>Dębno</v>
          </cell>
          <cell r="X485" t="str">
            <v>9199/2</v>
          </cell>
          <cell r="Y485" t="str">
            <v>PO1D/00035144/7</v>
          </cell>
          <cell r="Z485">
            <v>1</v>
          </cell>
          <cell r="AA485">
            <v>7.56</v>
          </cell>
          <cell r="AB485">
            <v>12.93</v>
          </cell>
          <cell r="AC485">
            <v>1</v>
          </cell>
          <cell r="AD485">
            <v>0.35</v>
          </cell>
          <cell r="AE485">
            <v>0.59850000000000003</v>
          </cell>
          <cell r="AG485" t="str">
            <v/>
          </cell>
          <cell r="AH485" t="str">
            <v/>
          </cell>
          <cell r="AI485" t="str">
            <v>ZS.2217.1.205.2019</v>
          </cell>
          <cell r="AJ485" t="str">
            <v>02-08-2019</v>
          </cell>
          <cell r="AK485" t="str">
            <v>26-08-2019</v>
          </cell>
          <cell r="AL485" t="str">
            <v>gospodarki rolnej</v>
          </cell>
        </row>
        <row r="486">
          <cell r="C486" t="str">
            <v>6213.4</v>
          </cell>
          <cell r="D486" t="str">
            <v>6213|D|Czeszewo|199A p|R|VI|9199/2|7,56|PO1D/00035144/7</v>
          </cell>
          <cell r="E486">
            <v>6213</v>
          </cell>
          <cell r="F486">
            <v>4</v>
          </cell>
          <cell r="G486" t="str">
            <v>Tatka Aleksandra</v>
          </cell>
          <cell r="H486" t="str">
            <v>ul. Węgierska 4</v>
          </cell>
          <cell r="I486" t="str">
            <v>62-020 Zalasewo</v>
          </cell>
          <cell r="J486" t="str">
            <v>Swarzędz</v>
          </cell>
          <cell r="K486" t="str">
            <v>02</v>
          </cell>
          <cell r="L486" t="str">
            <v>Czeszewo</v>
          </cell>
          <cell r="M486" t="str">
            <v>199A p</v>
          </cell>
          <cell r="N486" t="str">
            <v/>
          </cell>
          <cell r="O486">
            <v>0.48</v>
          </cell>
          <cell r="P486" t="str">
            <v>R</v>
          </cell>
          <cell r="Q486" t="str">
            <v>VI</v>
          </cell>
          <cell r="R486" t="str">
            <v>D</v>
          </cell>
          <cell r="T486" t="str">
            <v>30-25-032</v>
          </cell>
          <cell r="U486" t="str">
            <v>N.Miasto</v>
          </cell>
          <cell r="V486" t="str">
            <v>30-25-032-0007</v>
          </cell>
          <cell r="W486" t="str">
            <v>Dębno</v>
          </cell>
          <cell r="X486" t="str">
            <v>9199/2</v>
          </cell>
          <cell r="Y486" t="str">
            <v>PO1D/00035144/7</v>
          </cell>
          <cell r="Z486">
            <v>1</v>
          </cell>
          <cell r="AA486">
            <v>7.56</v>
          </cell>
          <cell r="AB486">
            <v>3.63</v>
          </cell>
          <cell r="AC486">
            <v>1</v>
          </cell>
          <cell r="AD486">
            <v>0.2</v>
          </cell>
          <cell r="AE486">
            <v>9.6000000000000002E-2</v>
          </cell>
          <cell r="AG486" t="str">
            <v/>
          </cell>
          <cell r="AH486" t="str">
            <v/>
          </cell>
          <cell r="AI486" t="str">
            <v>ZS.2217.1.205.2019</v>
          </cell>
          <cell r="AJ486" t="str">
            <v>02-08-2019</v>
          </cell>
          <cell r="AK486" t="str">
            <v>26-08-2019</v>
          </cell>
          <cell r="AL486" t="str">
            <v>gospodarki rolnej</v>
          </cell>
        </row>
        <row r="487">
          <cell r="C487" t="str">
            <v>6213.5</v>
          </cell>
          <cell r="D487" t="str">
            <v>6213|D|Czeszewo|199A n|PS|VI|9199/2|7,56|PO1D/00035144/7</v>
          </cell>
          <cell r="E487">
            <v>6213</v>
          </cell>
          <cell r="F487">
            <v>5</v>
          </cell>
          <cell r="G487" t="str">
            <v>Tatka Aleksandra</v>
          </cell>
          <cell r="H487" t="str">
            <v>ul. Węgierska 4</v>
          </cell>
          <cell r="I487" t="str">
            <v>62-020 Zalasewo</v>
          </cell>
          <cell r="J487" t="str">
            <v>Swarzędz</v>
          </cell>
          <cell r="K487" t="str">
            <v>02</v>
          </cell>
          <cell r="L487" t="str">
            <v>Czeszewo</v>
          </cell>
          <cell r="M487" t="str">
            <v>199A n</v>
          </cell>
          <cell r="N487" t="str">
            <v/>
          </cell>
          <cell r="O487">
            <v>0.17</v>
          </cell>
          <cell r="P487" t="str">
            <v>PS</v>
          </cell>
          <cell r="Q487" t="str">
            <v>VI</v>
          </cell>
          <cell r="R487" t="str">
            <v>D</v>
          </cell>
          <cell r="T487" t="str">
            <v>30-25-032</v>
          </cell>
          <cell r="U487" t="str">
            <v>N.Miasto</v>
          </cell>
          <cell r="V487" t="str">
            <v>30-25-032-0007</v>
          </cell>
          <cell r="W487" t="str">
            <v>Dębno</v>
          </cell>
          <cell r="X487" t="str">
            <v>9199/2</v>
          </cell>
          <cell r="Y487" t="str">
            <v>PO1D/00035144/7</v>
          </cell>
          <cell r="Z487">
            <v>1</v>
          </cell>
          <cell r="AA487">
            <v>7.56</v>
          </cell>
          <cell r="AB487">
            <v>1.29</v>
          </cell>
          <cell r="AC487">
            <v>1</v>
          </cell>
          <cell r="AD487">
            <v>0.15</v>
          </cell>
          <cell r="AE487">
            <v>2.5499999999999998E-2</v>
          </cell>
          <cell r="AG487" t="str">
            <v/>
          </cell>
          <cell r="AH487" t="str">
            <v/>
          </cell>
          <cell r="AI487" t="str">
            <v>ZS.2217.1.205.2019</v>
          </cell>
          <cell r="AJ487" t="str">
            <v>02-08-2019</v>
          </cell>
          <cell r="AK487" t="str">
            <v>26-08-2019</v>
          </cell>
          <cell r="AL487" t="str">
            <v>gospodarki rolnej</v>
          </cell>
        </row>
        <row r="488">
          <cell r="C488" t="str">
            <v>6213.6</v>
          </cell>
          <cell r="D488" t="str">
            <v>6213|D|Sarnice|43 g|S-R|IVA|7043/2|8,01|PO1D/00042260/8</v>
          </cell>
          <cell r="E488">
            <v>6213</v>
          </cell>
          <cell r="F488">
            <v>6</v>
          </cell>
          <cell r="G488" t="str">
            <v>Tatka Aleksandra</v>
          </cell>
          <cell r="H488" t="str">
            <v>ul. Węgierska 4</v>
          </cell>
          <cell r="I488" t="str">
            <v>62-020 Zalasewo</v>
          </cell>
          <cell r="J488" t="str">
            <v>Swarzędz</v>
          </cell>
          <cell r="K488" t="str">
            <v>04</v>
          </cell>
          <cell r="L488" t="str">
            <v>Sarnice</v>
          </cell>
          <cell r="M488" t="str">
            <v>43 g</v>
          </cell>
          <cell r="N488" t="str">
            <v/>
          </cell>
          <cell r="O488">
            <v>0.31</v>
          </cell>
          <cell r="P488" t="str">
            <v>S-R</v>
          </cell>
          <cell r="Q488" t="str">
            <v>IVA</v>
          </cell>
          <cell r="R488" t="str">
            <v>D</v>
          </cell>
          <cell r="T488" t="str">
            <v>30-25-045</v>
          </cell>
          <cell r="U488" t="str">
            <v>Środa Wlkp</v>
          </cell>
          <cell r="V488" t="str">
            <v>30-25-045-0031</v>
          </cell>
          <cell r="W488" t="str">
            <v>Winna Góra</v>
          </cell>
          <cell r="X488" t="str">
            <v>7043/2</v>
          </cell>
          <cell r="Y488" t="str">
            <v>PO1D/00042260/8</v>
          </cell>
          <cell r="Z488">
            <v>1</v>
          </cell>
          <cell r="AA488">
            <v>8.01</v>
          </cell>
          <cell r="AB488">
            <v>2.48</v>
          </cell>
          <cell r="AC488">
            <v>1</v>
          </cell>
          <cell r="AD488">
            <v>1.1000000000000001</v>
          </cell>
          <cell r="AE488">
            <v>0.34100000000000003</v>
          </cell>
          <cell r="AG488" t="str">
            <v/>
          </cell>
          <cell r="AH488" t="str">
            <v/>
          </cell>
          <cell r="AI488" t="str">
            <v>ZS.2217.1.205.2019</v>
          </cell>
          <cell r="AJ488" t="str">
            <v>02-08-2019</v>
          </cell>
          <cell r="AK488" t="str">
            <v>26-08-2019</v>
          </cell>
          <cell r="AL488" t="str">
            <v>gospodarki rolnej</v>
          </cell>
        </row>
        <row r="489">
          <cell r="C489" t="str">
            <v>6213.7</v>
          </cell>
          <cell r="D489" t="str">
            <v>6213|D|Sarnice|43 h|R|IVA|7043/2|8,01|PO1D/00042260/8</v>
          </cell>
          <cell r="E489">
            <v>6213</v>
          </cell>
          <cell r="F489">
            <v>7</v>
          </cell>
          <cell r="G489" t="str">
            <v>Tatka Aleksandra</v>
          </cell>
          <cell r="H489" t="str">
            <v>ul. Węgierska 4</v>
          </cell>
          <cell r="I489" t="str">
            <v>62-020 Zalasewo</v>
          </cell>
          <cell r="J489" t="str">
            <v>Swarzędz</v>
          </cell>
          <cell r="K489" t="str">
            <v>04</v>
          </cell>
          <cell r="L489" t="str">
            <v>Sarnice</v>
          </cell>
          <cell r="M489" t="str">
            <v>43 h</v>
          </cell>
          <cell r="N489" t="str">
            <v/>
          </cell>
          <cell r="O489">
            <v>0.15</v>
          </cell>
          <cell r="P489" t="str">
            <v>R</v>
          </cell>
          <cell r="Q489" t="str">
            <v>IVA</v>
          </cell>
          <cell r="R489" t="str">
            <v>D</v>
          </cell>
          <cell r="T489" t="str">
            <v>30-25-045</v>
          </cell>
          <cell r="U489" t="str">
            <v>Środa Wlkp</v>
          </cell>
          <cell r="V489" t="str">
            <v>30-25-045-0031</v>
          </cell>
          <cell r="W489" t="str">
            <v>Winna Góra</v>
          </cell>
          <cell r="X489" t="str">
            <v>7043/2</v>
          </cell>
          <cell r="Y489" t="str">
            <v>PO1D/00042260/8</v>
          </cell>
          <cell r="Z489">
            <v>1</v>
          </cell>
          <cell r="AA489">
            <v>8.01</v>
          </cell>
          <cell r="AB489">
            <v>1.2</v>
          </cell>
          <cell r="AC489">
            <v>1</v>
          </cell>
          <cell r="AD489">
            <v>1.1000000000000001</v>
          </cell>
          <cell r="AE489">
            <v>0.16500000000000001</v>
          </cell>
          <cell r="AG489" t="str">
            <v/>
          </cell>
          <cell r="AH489" t="str">
            <v/>
          </cell>
          <cell r="AI489" t="str">
            <v>ZS.2217.1.205.2019</v>
          </cell>
          <cell r="AJ489" t="str">
            <v>02-08-2019</v>
          </cell>
          <cell r="AK489" t="str">
            <v>26-08-2019</v>
          </cell>
          <cell r="AL489" t="str">
            <v>gospodarki rolnej</v>
          </cell>
        </row>
        <row r="490">
          <cell r="C490" t="str">
            <v>6213.8</v>
          </cell>
          <cell r="D490" t="str">
            <v>6213|D|Sarnice|44 g|R|IVA|7044/2|8,01|PO1D/00042260/8</v>
          </cell>
          <cell r="E490">
            <v>6213</v>
          </cell>
          <cell r="F490">
            <v>8</v>
          </cell>
          <cell r="G490" t="str">
            <v>Tatka Aleksandra</v>
          </cell>
          <cell r="H490" t="str">
            <v>ul. Węgierska 4</v>
          </cell>
          <cell r="I490" t="str">
            <v>62-020 Zalasewo</v>
          </cell>
          <cell r="J490" t="str">
            <v>Swarzędz</v>
          </cell>
          <cell r="K490" t="str">
            <v>04</v>
          </cell>
          <cell r="L490" t="str">
            <v>Sarnice</v>
          </cell>
          <cell r="M490" t="str">
            <v>44 g</v>
          </cell>
          <cell r="N490" t="str">
            <v/>
          </cell>
          <cell r="O490">
            <v>0.23</v>
          </cell>
          <cell r="P490" t="str">
            <v>R</v>
          </cell>
          <cell r="Q490" t="str">
            <v>IVA</v>
          </cell>
          <cell r="R490" t="str">
            <v>D</v>
          </cell>
          <cell r="T490" t="str">
            <v>30-25-045</v>
          </cell>
          <cell r="U490" t="str">
            <v>Środa Wlkp</v>
          </cell>
          <cell r="V490" t="str">
            <v>30-25-045-0031</v>
          </cell>
          <cell r="W490" t="str">
            <v>Winna Góra</v>
          </cell>
          <cell r="X490" t="str">
            <v>7044/2</v>
          </cell>
          <cell r="Y490" t="str">
            <v>PO1D/00042260/8</v>
          </cell>
          <cell r="Z490">
            <v>1</v>
          </cell>
          <cell r="AA490">
            <v>8.01</v>
          </cell>
          <cell r="AB490">
            <v>1.84</v>
          </cell>
          <cell r="AC490">
            <v>1</v>
          </cell>
          <cell r="AD490">
            <v>1.1000000000000001</v>
          </cell>
          <cell r="AE490">
            <v>0.253</v>
          </cell>
          <cell r="AG490" t="str">
            <v/>
          </cell>
          <cell r="AH490" t="str">
            <v/>
          </cell>
          <cell r="AI490" t="str">
            <v>ZS.2217.1.205.2019</v>
          </cell>
          <cell r="AJ490" t="str">
            <v>02-08-2019</v>
          </cell>
          <cell r="AK490" t="str">
            <v>26-08-2019</v>
          </cell>
          <cell r="AL490" t="str">
            <v>gospodarki rolnej</v>
          </cell>
        </row>
        <row r="491">
          <cell r="C491" t="str">
            <v>6213.9</v>
          </cell>
          <cell r="D491" t="str">
            <v>6213|D|Sarnice|44 b|R|IVA|7044/1|8,01|PO1D/00042260/8</v>
          </cell>
          <cell r="E491">
            <v>6213</v>
          </cell>
          <cell r="F491">
            <v>9</v>
          </cell>
          <cell r="G491" t="str">
            <v>Tatka Aleksandra</v>
          </cell>
          <cell r="H491" t="str">
            <v>ul. Węgierska 4</v>
          </cell>
          <cell r="I491" t="str">
            <v>62-020 Zalasewo</v>
          </cell>
          <cell r="J491" t="str">
            <v>Swarzędz</v>
          </cell>
          <cell r="K491" t="str">
            <v>04</v>
          </cell>
          <cell r="L491" t="str">
            <v>Sarnice</v>
          </cell>
          <cell r="M491" t="str">
            <v>44 b</v>
          </cell>
          <cell r="N491" t="str">
            <v/>
          </cell>
          <cell r="O491">
            <v>1.01</v>
          </cell>
          <cell r="P491" t="str">
            <v>R</v>
          </cell>
          <cell r="Q491" t="str">
            <v>IVA</v>
          </cell>
          <cell r="R491" t="str">
            <v>D</v>
          </cell>
          <cell r="T491" t="str">
            <v>30-25-045</v>
          </cell>
          <cell r="U491" t="str">
            <v>Środa Wlkp</v>
          </cell>
          <cell r="V491" t="str">
            <v>30-25-045-0031</v>
          </cell>
          <cell r="W491" t="str">
            <v>Winna Góra</v>
          </cell>
          <cell r="X491" t="str">
            <v>7044/1</v>
          </cell>
          <cell r="Y491" t="str">
            <v>PO1D/00042260/8</v>
          </cell>
          <cell r="Z491">
            <v>1</v>
          </cell>
          <cell r="AA491">
            <v>8.01</v>
          </cell>
          <cell r="AB491">
            <v>8.09</v>
          </cell>
          <cell r="AC491">
            <v>1</v>
          </cell>
          <cell r="AD491">
            <v>1.1000000000000001</v>
          </cell>
          <cell r="AE491">
            <v>1.111</v>
          </cell>
          <cell r="AG491" t="str">
            <v/>
          </cell>
          <cell r="AH491" t="str">
            <v/>
          </cell>
          <cell r="AI491" t="str">
            <v>ZS.2217.1.205.2019</v>
          </cell>
          <cell r="AJ491" t="str">
            <v>02-08-2019</v>
          </cell>
          <cell r="AK491" t="str">
            <v>26-08-2019</v>
          </cell>
          <cell r="AL491" t="str">
            <v>gospodarki rolnej</v>
          </cell>
        </row>
        <row r="492">
          <cell r="C492" t="str">
            <v>6213.10</v>
          </cell>
          <cell r="D492" t="str">
            <v>6213|D|Sarnice|44 d|PS|IV|7044/1|8,01|PO1D/00042260/8</v>
          </cell>
          <cell r="E492">
            <v>6213</v>
          </cell>
          <cell r="F492">
            <v>10</v>
          </cell>
          <cell r="G492" t="str">
            <v>Tatka Aleksandra</v>
          </cell>
          <cell r="H492" t="str">
            <v>ul. Węgierska 4</v>
          </cell>
          <cell r="I492" t="str">
            <v>62-020 Zalasewo</v>
          </cell>
          <cell r="J492" t="str">
            <v>Swarzędz</v>
          </cell>
          <cell r="K492" t="str">
            <v>04</v>
          </cell>
          <cell r="L492" t="str">
            <v>Sarnice</v>
          </cell>
          <cell r="M492" t="str">
            <v>44 d</v>
          </cell>
          <cell r="N492" t="str">
            <v/>
          </cell>
          <cell r="O492">
            <v>0.8</v>
          </cell>
          <cell r="P492" t="str">
            <v>PS</v>
          </cell>
          <cell r="Q492" t="str">
            <v>IV</v>
          </cell>
          <cell r="R492" t="str">
            <v>D</v>
          </cell>
          <cell r="T492" t="str">
            <v>30-25-045</v>
          </cell>
          <cell r="U492" t="str">
            <v>Środa Wlkp</v>
          </cell>
          <cell r="V492" t="str">
            <v>30-25-045-0031</v>
          </cell>
          <cell r="W492" t="str">
            <v>Winna Góra</v>
          </cell>
          <cell r="X492" t="str">
            <v>7044/1</v>
          </cell>
          <cell r="Y492" t="str">
            <v>PO1D/00042260/8</v>
          </cell>
          <cell r="Z492">
            <v>1</v>
          </cell>
          <cell r="AA492">
            <v>8.01</v>
          </cell>
          <cell r="AB492">
            <v>6.41</v>
          </cell>
          <cell r="AC492">
            <v>1</v>
          </cell>
          <cell r="AD492">
            <v>0.75</v>
          </cell>
          <cell r="AE492">
            <v>0.6</v>
          </cell>
          <cell r="AG492" t="str">
            <v/>
          </cell>
          <cell r="AH492" t="str">
            <v/>
          </cell>
          <cell r="AI492" t="str">
            <v>ZS.2217.1.205.2019</v>
          </cell>
          <cell r="AJ492" t="str">
            <v>02-08-2019</v>
          </cell>
          <cell r="AK492" t="str">
            <v>26-08-2019</v>
          </cell>
          <cell r="AL492" t="str">
            <v>gospodarki rolnej</v>
          </cell>
        </row>
        <row r="493">
          <cell r="C493" t="str">
            <v>6213.11</v>
          </cell>
          <cell r="D493" t="str">
            <v>6213|D|Sarnice|46 j|PS|IV|7046/4|8,01|PO1D/00042260/8</v>
          </cell>
          <cell r="E493">
            <v>6213</v>
          </cell>
          <cell r="F493">
            <v>11</v>
          </cell>
          <cell r="G493" t="str">
            <v>Tatka Aleksandra</v>
          </cell>
          <cell r="H493" t="str">
            <v>ul. Węgierska 4</v>
          </cell>
          <cell r="I493" t="str">
            <v>62-020 Zalasewo</v>
          </cell>
          <cell r="J493" t="str">
            <v>Swarzędz</v>
          </cell>
          <cell r="K493" t="str">
            <v>04</v>
          </cell>
          <cell r="L493" t="str">
            <v>Sarnice</v>
          </cell>
          <cell r="M493" t="str">
            <v>46 j</v>
          </cell>
          <cell r="N493" t="str">
            <v/>
          </cell>
          <cell r="O493">
            <v>0.52</v>
          </cell>
          <cell r="P493" t="str">
            <v>PS</v>
          </cell>
          <cell r="Q493" t="str">
            <v>IV</v>
          </cell>
          <cell r="R493" t="str">
            <v>D</v>
          </cell>
          <cell r="T493" t="str">
            <v>30-25-045</v>
          </cell>
          <cell r="U493" t="str">
            <v>Środa Wlkp</v>
          </cell>
          <cell r="V493" t="str">
            <v>30-25-045-0031</v>
          </cell>
          <cell r="W493" t="str">
            <v>Winna Góra</v>
          </cell>
          <cell r="X493" t="str">
            <v>7046/4</v>
          </cell>
          <cell r="Y493" t="str">
            <v>PO1D/00042260/8</v>
          </cell>
          <cell r="Z493">
            <v>1</v>
          </cell>
          <cell r="AA493">
            <v>8.01</v>
          </cell>
          <cell r="AB493">
            <v>4.17</v>
          </cell>
          <cell r="AC493">
            <v>1</v>
          </cell>
          <cell r="AD493">
            <v>0.75</v>
          </cell>
          <cell r="AE493">
            <v>0.39</v>
          </cell>
          <cell r="AG493" t="str">
            <v/>
          </cell>
          <cell r="AH493" t="str">
            <v/>
          </cell>
          <cell r="AI493" t="str">
            <v>ZS.2217.1.58.2017.TA</v>
          </cell>
          <cell r="AJ493">
            <v>42804</v>
          </cell>
          <cell r="AK493" t="str">
            <v>26-08-2019</v>
          </cell>
          <cell r="AL493" t="str">
            <v>gospodarki rolnej</v>
          </cell>
        </row>
        <row r="494">
          <cell r="C494" t="str">
            <v>6213.12</v>
          </cell>
          <cell r="D494" t="str">
            <v>6213|D|Tumidaj|131 b|R|V|8131/13|8,01|KZ1J/00029926/3</v>
          </cell>
          <cell r="E494">
            <v>6213</v>
          </cell>
          <cell r="F494">
            <v>12</v>
          </cell>
          <cell r="G494" t="str">
            <v>Tatka Aleksandra</v>
          </cell>
          <cell r="H494" t="str">
            <v>ul. Węgierska 4</v>
          </cell>
          <cell r="I494" t="str">
            <v>62-020 Zalasewo</v>
          </cell>
          <cell r="J494" t="str">
            <v>Swarzędz</v>
          </cell>
          <cell r="K494" t="str">
            <v>14</v>
          </cell>
          <cell r="L494" t="str">
            <v>Tumidaj</v>
          </cell>
          <cell r="M494" t="str">
            <v>131 b</v>
          </cell>
          <cell r="N494" t="str">
            <v/>
          </cell>
          <cell r="O494">
            <v>0.84</v>
          </cell>
          <cell r="P494" t="str">
            <v>R</v>
          </cell>
          <cell r="Q494" t="str">
            <v>V</v>
          </cell>
          <cell r="R494" t="str">
            <v>D</v>
          </cell>
          <cell r="T494" t="str">
            <v>30-06-032</v>
          </cell>
          <cell r="U494" t="str">
            <v>Kotlin</v>
          </cell>
          <cell r="V494" t="str">
            <v>30-06-032-0008</v>
          </cell>
          <cell r="W494" t="str">
            <v>Twardów</v>
          </cell>
          <cell r="X494" t="str">
            <v>8131/13</v>
          </cell>
          <cell r="Y494" t="str">
            <v>KZ1J/00029926/3</v>
          </cell>
          <cell r="Z494">
            <v>1</v>
          </cell>
          <cell r="AA494">
            <v>8.01</v>
          </cell>
          <cell r="AB494">
            <v>6.73</v>
          </cell>
          <cell r="AC494">
            <v>2</v>
          </cell>
          <cell r="AD494">
            <v>0.3</v>
          </cell>
          <cell r="AE494">
            <v>0.252</v>
          </cell>
          <cell r="AG494" t="str">
            <v/>
          </cell>
          <cell r="AH494" t="str">
            <v/>
          </cell>
          <cell r="AI494" t="str">
            <v>ZS.2217.1.205.2019</v>
          </cell>
          <cell r="AJ494" t="str">
            <v>02-08-2019</v>
          </cell>
          <cell r="AK494" t="str">
            <v>26-08-2019</v>
          </cell>
          <cell r="AL494" t="str">
            <v>gospodarki rolnej</v>
          </cell>
        </row>
        <row r="495">
          <cell r="C495" t="str">
            <v>6213.13</v>
          </cell>
          <cell r="D495" t="str">
            <v>6213|D|Tumidaj|131 g|PS|IV|8131/13|8,01|KZ1J/00029926/3</v>
          </cell>
          <cell r="E495">
            <v>6213</v>
          </cell>
          <cell r="F495">
            <v>13</v>
          </cell>
          <cell r="G495" t="str">
            <v>Tatka Aleksandra</v>
          </cell>
          <cell r="H495" t="str">
            <v>ul. Węgierska 4</v>
          </cell>
          <cell r="I495" t="str">
            <v>62-020 Zalasewo</v>
          </cell>
          <cell r="J495" t="str">
            <v>Swarzędz</v>
          </cell>
          <cell r="K495" t="str">
            <v>14</v>
          </cell>
          <cell r="L495" t="str">
            <v>Tumidaj</v>
          </cell>
          <cell r="M495" t="str">
            <v>131 g</v>
          </cell>
          <cell r="N495" t="str">
            <v/>
          </cell>
          <cell r="O495">
            <v>0.18429999999999999</v>
          </cell>
          <cell r="P495" t="str">
            <v>PS</v>
          </cell>
          <cell r="Q495" t="str">
            <v>IV</v>
          </cell>
          <cell r="R495" t="str">
            <v>D</v>
          </cell>
          <cell r="T495" t="str">
            <v>30-06-032</v>
          </cell>
          <cell r="U495" t="str">
            <v>Kotlin</v>
          </cell>
          <cell r="V495" t="str">
            <v>30-06-032-0008</v>
          </cell>
          <cell r="W495" t="str">
            <v>Twardów</v>
          </cell>
          <cell r="X495" t="str">
            <v>8131/13</v>
          </cell>
          <cell r="Y495" t="str">
            <v>KZ1J/00029926/3</v>
          </cell>
          <cell r="Z495">
            <v>1</v>
          </cell>
          <cell r="AA495">
            <v>8.01</v>
          </cell>
          <cell r="AB495">
            <v>1.48</v>
          </cell>
          <cell r="AC495">
            <v>2</v>
          </cell>
          <cell r="AD495">
            <v>0.7</v>
          </cell>
          <cell r="AE495">
            <v>0.129</v>
          </cell>
          <cell r="AG495" t="str">
            <v/>
          </cell>
          <cell r="AH495" t="str">
            <v/>
          </cell>
          <cell r="AI495" t="str">
            <v>ZS.2217.1.205.2019</v>
          </cell>
          <cell r="AJ495" t="str">
            <v>02-08-2019</v>
          </cell>
          <cell r="AK495" t="str">
            <v>26-08-2019</v>
          </cell>
          <cell r="AL495" t="str">
            <v>gospodarki rolnej</v>
          </cell>
        </row>
        <row r="496">
          <cell r="C496" t="str">
            <v>6213.14</v>
          </cell>
          <cell r="D496" t="str">
            <v>6213|D|Tumidaj|131 l|Ł|IV|8131/13|8,01|KZ1J/00029926/3</v>
          </cell>
          <cell r="E496">
            <v>6213</v>
          </cell>
          <cell r="F496">
            <v>14</v>
          </cell>
          <cell r="G496" t="str">
            <v>Tatka Aleksandra</v>
          </cell>
          <cell r="H496" t="str">
            <v>ul. Węgierska 4</v>
          </cell>
          <cell r="I496" t="str">
            <v>62-020 Zalasewo</v>
          </cell>
          <cell r="J496" t="str">
            <v>Swarzędz</v>
          </cell>
          <cell r="K496" t="str">
            <v>14</v>
          </cell>
          <cell r="L496" t="str">
            <v>Tumidaj</v>
          </cell>
          <cell r="M496" t="str">
            <v>131 l</v>
          </cell>
          <cell r="N496" t="str">
            <v/>
          </cell>
          <cell r="O496">
            <v>0.84</v>
          </cell>
          <cell r="P496" t="str">
            <v>Ł</v>
          </cell>
          <cell r="Q496" t="str">
            <v>IV</v>
          </cell>
          <cell r="R496" t="str">
            <v>D</v>
          </cell>
          <cell r="T496" t="str">
            <v>30-06-032</v>
          </cell>
          <cell r="U496" t="str">
            <v>Kotlin</v>
          </cell>
          <cell r="V496" t="str">
            <v>30-06-032-0008</v>
          </cell>
          <cell r="W496" t="str">
            <v>Twardów</v>
          </cell>
          <cell r="X496" t="str">
            <v>8131/13</v>
          </cell>
          <cell r="Y496" t="str">
            <v>KZ1J/00029926/3</v>
          </cell>
          <cell r="Z496">
            <v>1</v>
          </cell>
          <cell r="AA496">
            <v>8.01</v>
          </cell>
          <cell r="AB496">
            <v>6.73</v>
          </cell>
          <cell r="AC496">
            <v>2</v>
          </cell>
          <cell r="AD496">
            <v>0.7</v>
          </cell>
          <cell r="AE496">
            <v>0.58799999999999997</v>
          </cell>
          <cell r="AG496" t="str">
            <v/>
          </cell>
          <cell r="AH496" t="str">
            <v/>
          </cell>
          <cell r="AI496" t="str">
            <v>ZS.2217.1.205.2019</v>
          </cell>
          <cell r="AJ496" t="str">
            <v>02-08-2019</v>
          </cell>
          <cell r="AK496" t="str">
            <v>26-08-2019</v>
          </cell>
          <cell r="AL496" t="str">
            <v>gospodarki rolnej</v>
          </cell>
        </row>
        <row r="497">
          <cell r="C497" t="str">
            <v>6213.15</v>
          </cell>
          <cell r="D497" t="str">
            <v>6213|D|Boguszyn|332 a|R|IVB|9332/6|8,01|PO1M/00036963/0</v>
          </cell>
          <cell r="E497">
            <v>6213</v>
          </cell>
          <cell r="F497">
            <v>15</v>
          </cell>
          <cell r="G497" t="str">
            <v>Tatka Aleksandra</v>
          </cell>
          <cell r="H497" t="str">
            <v>ul. Węgierska 4</v>
          </cell>
          <cell r="I497" t="str">
            <v>62-020 Zalasewo</v>
          </cell>
          <cell r="J497" t="str">
            <v>Swarzędz</v>
          </cell>
          <cell r="K497" t="str">
            <v>16</v>
          </cell>
          <cell r="L497" t="str">
            <v>Boguszyn</v>
          </cell>
          <cell r="M497" t="str">
            <v>332 a</v>
          </cell>
          <cell r="N497" t="str">
            <v/>
          </cell>
          <cell r="O497">
            <v>0.68</v>
          </cell>
          <cell r="P497" t="str">
            <v>R</v>
          </cell>
          <cell r="Q497" t="str">
            <v>IVB</v>
          </cell>
          <cell r="R497" t="str">
            <v>D</v>
          </cell>
          <cell r="T497" t="str">
            <v>30-26-035</v>
          </cell>
          <cell r="U497" t="str">
            <v>Książ</v>
          </cell>
          <cell r="V497" t="str">
            <v>30-26-035-0018</v>
          </cell>
          <cell r="W497" t="str">
            <v>Zakrzewice</v>
          </cell>
          <cell r="X497" t="str">
            <v>9332/6</v>
          </cell>
          <cell r="Y497" t="str">
            <v>PO1M/00036963/0</v>
          </cell>
          <cell r="Z497">
            <v>3</v>
          </cell>
          <cell r="AA497">
            <v>8.01</v>
          </cell>
          <cell r="AB497">
            <v>5.45</v>
          </cell>
          <cell r="AC497">
            <v>1</v>
          </cell>
          <cell r="AD497">
            <v>0.8</v>
          </cell>
          <cell r="AE497">
            <v>0.54400000000000004</v>
          </cell>
          <cell r="AG497" t="str">
            <v/>
          </cell>
          <cell r="AH497" t="str">
            <v/>
          </cell>
          <cell r="AI497" t="str">
            <v>ZS.2217.1.205.2019</v>
          </cell>
          <cell r="AJ497" t="str">
            <v>02-08-2019</v>
          </cell>
          <cell r="AK497" t="str">
            <v>26-08-2019</v>
          </cell>
          <cell r="AL497" t="str">
            <v>gospodarki rolnej</v>
          </cell>
        </row>
        <row r="498">
          <cell r="C498" t="str">
            <v>6213.16</v>
          </cell>
          <cell r="D498" t="str">
            <v>6213|D|Boguszyn|294 c|PS|VI|9294|8,01|PO1D/00040647/1</v>
          </cell>
          <cell r="E498">
            <v>6213</v>
          </cell>
          <cell r="F498">
            <v>16</v>
          </cell>
          <cell r="G498" t="str">
            <v>Tatka Aleksandra</v>
          </cell>
          <cell r="H498" t="str">
            <v>ul. Węgierska 4</v>
          </cell>
          <cell r="I498" t="str">
            <v>62-020 Zalasewo</v>
          </cell>
          <cell r="J498" t="str">
            <v>Swarzędz</v>
          </cell>
          <cell r="K498" t="str">
            <v>16</v>
          </cell>
          <cell r="L498" t="str">
            <v>Boguszyn</v>
          </cell>
          <cell r="M498" t="str">
            <v>294 c</v>
          </cell>
          <cell r="N498" t="str">
            <v/>
          </cell>
          <cell r="O498">
            <v>0.62</v>
          </cell>
          <cell r="P498" t="str">
            <v>PS</v>
          </cell>
          <cell r="Q498" t="str">
            <v>VI</v>
          </cell>
          <cell r="R498" t="str">
            <v>D</v>
          </cell>
          <cell r="T498" t="str">
            <v>30-25-032</v>
          </cell>
          <cell r="U498" t="str">
            <v>N.Miasto</v>
          </cell>
          <cell r="V498" t="str">
            <v>30-25-032-0004</v>
          </cell>
          <cell r="W498" t="str">
            <v>Chocicza</v>
          </cell>
          <cell r="X498" t="str">
            <v>9294</v>
          </cell>
          <cell r="Y498" t="str">
            <v>PO1D/00040647/1</v>
          </cell>
          <cell r="Z498">
            <v>1</v>
          </cell>
          <cell r="AA498">
            <v>8.01</v>
          </cell>
          <cell r="AB498">
            <v>4.97</v>
          </cell>
          <cell r="AC498">
            <v>1</v>
          </cell>
          <cell r="AD498">
            <v>0.15</v>
          </cell>
          <cell r="AE498">
            <v>9.2999999999999999E-2</v>
          </cell>
          <cell r="AG498" t="str">
            <v/>
          </cell>
          <cell r="AH498" t="str">
            <v/>
          </cell>
          <cell r="AI498" t="str">
            <v>ZS.2217.1.205.2019</v>
          </cell>
          <cell r="AJ498" t="str">
            <v>02-08-2019</v>
          </cell>
          <cell r="AK498" t="str">
            <v>26-08-2019</v>
          </cell>
          <cell r="AL498" t="str">
            <v>gospodarki rolnej</v>
          </cell>
        </row>
        <row r="499">
          <cell r="C499" t="str">
            <v>6213.17</v>
          </cell>
          <cell r="D499" t="str">
            <v>6213|D|Lubonieczek|155 k|R|VI|9155/5|8,01|PO1D/00044114/4</v>
          </cell>
          <cell r="E499">
            <v>6213</v>
          </cell>
          <cell r="F499">
            <v>17</v>
          </cell>
          <cell r="G499" t="str">
            <v>Tatka Aleksandra</v>
          </cell>
          <cell r="H499" t="str">
            <v>ul. Węgierska 4</v>
          </cell>
          <cell r="I499" t="str">
            <v>62-020 Zalasewo</v>
          </cell>
          <cell r="J499" t="str">
            <v>Swarzędz</v>
          </cell>
          <cell r="K499" t="str">
            <v>18</v>
          </cell>
          <cell r="L499" t="str">
            <v>Lubonieczek</v>
          </cell>
          <cell r="M499" t="str">
            <v>155 k</v>
          </cell>
          <cell r="N499" t="str">
            <v/>
          </cell>
          <cell r="O499">
            <v>0.60150000000000003</v>
          </cell>
          <cell r="P499" t="str">
            <v>R</v>
          </cell>
          <cell r="Q499" t="str">
            <v>VI</v>
          </cell>
          <cell r="R499" t="str">
            <v>D</v>
          </cell>
          <cell r="T499" t="str">
            <v>30-25-052</v>
          </cell>
          <cell r="U499" t="str">
            <v>Zaniemyśl</v>
          </cell>
          <cell r="V499" t="str">
            <v>30-25-052-0016</v>
          </cell>
          <cell r="W499" t="str">
            <v>Wyszakowo</v>
          </cell>
          <cell r="X499" t="str">
            <v>9155/5</v>
          </cell>
          <cell r="Y499" t="str">
            <v>PO1D/00044114/4</v>
          </cell>
          <cell r="Z499">
            <v>2</v>
          </cell>
          <cell r="AA499">
            <v>8.01</v>
          </cell>
          <cell r="AB499">
            <v>4.82</v>
          </cell>
          <cell r="AC499">
            <v>1</v>
          </cell>
          <cell r="AD499">
            <v>0.2</v>
          </cell>
          <cell r="AE499">
            <v>0.1203</v>
          </cell>
          <cell r="AG499" t="str">
            <v/>
          </cell>
          <cell r="AH499" t="str">
            <v/>
          </cell>
          <cell r="AI499" t="str">
            <v>ZS.2217.1.205.2019</v>
          </cell>
          <cell r="AJ499" t="str">
            <v>02-08-2019</v>
          </cell>
          <cell r="AK499" t="str">
            <v>26-08-2019</v>
          </cell>
          <cell r="AL499" t="str">
            <v>gospodarki rolnej</v>
          </cell>
        </row>
        <row r="500">
          <cell r="C500" t="str">
            <v>6213.18</v>
          </cell>
          <cell r="D500" t="str">
            <v>6213|D|Lubonieczek|162 s|Ł|V|9162/5|8,01|PO1D/00042929/6</v>
          </cell>
          <cell r="E500">
            <v>6213</v>
          </cell>
          <cell r="F500">
            <v>18</v>
          </cell>
          <cell r="G500" t="str">
            <v>Tatka Aleksandra</v>
          </cell>
          <cell r="H500" t="str">
            <v>ul. Węgierska 4</v>
          </cell>
          <cell r="I500" t="str">
            <v>62-020 Zalasewo</v>
          </cell>
          <cell r="J500" t="str">
            <v>Swarzędz</v>
          </cell>
          <cell r="K500" t="str">
            <v>18</v>
          </cell>
          <cell r="L500" t="str">
            <v>Lubonieczek</v>
          </cell>
          <cell r="M500" t="str">
            <v>162 s</v>
          </cell>
          <cell r="N500" t="str">
            <v/>
          </cell>
          <cell r="O500">
            <v>0.39</v>
          </cell>
          <cell r="P500" t="str">
            <v>Ł</v>
          </cell>
          <cell r="Q500" t="str">
            <v>V</v>
          </cell>
          <cell r="R500" t="str">
            <v>D</v>
          </cell>
          <cell r="T500" t="str">
            <v>30-25-052</v>
          </cell>
          <cell r="U500" t="str">
            <v>Zaniemyśl</v>
          </cell>
          <cell r="V500" t="str">
            <v>30-25-052-0003</v>
          </cell>
          <cell r="W500" t="str">
            <v>Czarnotki</v>
          </cell>
          <cell r="X500" t="str">
            <v>9162/5</v>
          </cell>
          <cell r="Y500" t="str">
            <v>PO1D/00042929/6</v>
          </cell>
          <cell r="Z500">
            <v>4</v>
          </cell>
          <cell r="AA500">
            <v>8.01</v>
          </cell>
          <cell r="AB500">
            <v>3.12</v>
          </cell>
          <cell r="AC500">
            <v>1</v>
          </cell>
          <cell r="AD500">
            <v>0.2</v>
          </cell>
          <cell r="AE500">
            <v>7.8E-2</v>
          </cell>
          <cell r="AG500" t="str">
            <v/>
          </cell>
          <cell r="AH500" t="str">
            <v/>
          </cell>
          <cell r="AI500" t="str">
            <v>ZS.2217.1.205.2019</v>
          </cell>
          <cell r="AJ500" t="str">
            <v>02-08-2019</v>
          </cell>
          <cell r="AK500" t="str">
            <v>26-08-2019</v>
          </cell>
          <cell r="AL500" t="str">
            <v>gospodarki rolnej</v>
          </cell>
        </row>
        <row r="501">
          <cell r="C501" t="str">
            <v>6213.19</v>
          </cell>
          <cell r="D501" t="str">
            <v>6213|D|Lubonieczek|165 c|R|V|9165/1|8,01|PO1D/00041594/1</v>
          </cell>
          <cell r="E501">
            <v>6213</v>
          </cell>
          <cell r="F501">
            <v>19</v>
          </cell>
          <cell r="G501" t="str">
            <v>Tatka Aleksandra</v>
          </cell>
          <cell r="H501" t="str">
            <v>ul. Węgierska 4</v>
          </cell>
          <cell r="I501" t="str">
            <v>62-020 Zalasewo</v>
          </cell>
          <cell r="J501" t="str">
            <v>Swarzędz</v>
          </cell>
          <cell r="K501" t="str">
            <v>18</v>
          </cell>
          <cell r="L501" t="str">
            <v>Lubonieczek</v>
          </cell>
          <cell r="M501" t="str">
            <v>165 c</v>
          </cell>
          <cell r="N501" t="str">
            <v/>
          </cell>
          <cell r="O501">
            <v>0.77</v>
          </cell>
          <cell r="P501" t="str">
            <v>R</v>
          </cell>
          <cell r="Q501" t="str">
            <v>V</v>
          </cell>
          <cell r="R501" t="str">
            <v>D</v>
          </cell>
          <cell r="T501" t="str">
            <v>30-25-052</v>
          </cell>
          <cell r="U501" t="str">
            <v>Zaniemyśl</v>
          </cell>
          <cell r="V501" t="str">
            <v>30-25-052-0006</v>
          </cell>
          <cell r="W501" t="str">
            <v>Kępa Wielka</v>
          </cell>
          <cell r="X501" t="str">
            <v>9165/1</v>
          </cell>
          <cell r="Y501" t="str">
            <v>PO1D/00041594/1</v>
          </cell>
          <cell r="Z501">
            <v>2</v>
          </cell>
          <cell r="AA501">
            <v>8.01</v>
          </cell>
          <cell r="AB501">
            <v>6.17</v>
          </cell>
          <cell r="AC501">
            <v>1</v>
          </cell>
          <cell r="AD501">
            <v>0.35</v>
          </cell>
          <cell r="AE501">
            <v>0.26950000000000002</v>
          </cell>
          <cell r="AG501" t="str">
            <v/>
          </cell>
          <cell r="AH501" t="str">
            <v/>
          </cell>
          <cell r="AI501" t="str">
            <v>ZS.2217.1.205.2019</v>
          </cell>
          <cell r="AJ501" t="str">
            <v>02-08-2019</v>
          </cell>
          <cell r="AK501" t="str">
            <v>26-08-2019</v>
          </cell>
          <cell r="AL501" t="str">
            <v>gospodarki rolnej</v>
          </cell>
        </row>
        <row r="502">
          <cell r="C502" t="str">
            <v>6213.20</v>
          </cell>
          <cell r="D502" t="str">
            <v>6213|D|Lubonieczek|174 a|R|IVB|9174/1|8,01|PO1D/00043015/3</v>
          </cell>
          <cell r="E502">
            <v>6213</v>
          </cell>
          <cell r="F502">
            <v>20</v>
          </cell>
          <cell r="G502" t="str">
            <v>Tatka Aleksandra</v>
          </cell>
          <cell r="H502" t="str">
            <v>ul. Węgierska 4</v>
          </cell>
          <cell r="I502" t="str">
            <v>62-020 Zalasewo</v>
          </cell>
          <cell r="J502" t="str">
            <v>Swarzędz</v>
          </cell>
          <cell r="K502" t="str">
            <v>18</v>
          </cell>
          <cell r="L502" t="str">
            <v>Lubonieczek</v>
          </cell>
          <cell r="M502" t="str">
            <v>174 a</v>
          </cell>
          <cell r="N502" t="str">
            <v/>
          </cell>
          <cell r="O502">
            <v>0.1</v>
          </cell>
          <cell r="P502" t="str">
            <v>R</v>
          </cell>
          <cell r="Q502" t="str">
            <v>IVB</v>
          </cell>
          <cell r="R502" t="str">
            <v>D</v>
          </cell>
          <cell r="T502" t="str">
            <v>30-25-052</v>
          </cell>
          <cell r="U502" t="str">
            <v>Zaniemyśl</v>
          </cell>
          <cell r="V502" t="str">
            <v>30-25-052-0007</v>
          </cell>
          <cell r="W502" t="str">
            <v>Luboniec</v>
          </cell>
          <cell r="X502" t="str">
            <v>9174/1</v>
          </cell>
          <cell r="Y502" t="str">
            <v>PO1D/00043015/3</v>
          </cell>
          <cell r="Z502">
            <v>6</v>
          </cell>
          <cell r="AA502">
            <v>8.01</v>
          </cell>
          <cell r="AB502">
            <v>0.8</v>
          </cell>
          <cell r="AC502">
            <v>1</v>
          </cell>
          <cell r="AD502">
            <v>0.8</v>
          </cell>
          <cell r="AE502">
            <v>0.08</v>
          </cell>
          <cell r="AG502" t="str">
            <v/>
          </cell>
          <cell r="AH502" t="str">
            <v/>
          </cell>
          <cell r="AI502" t="str">
            <v>ZS-2126-223/13</v>
          </cell>
          <cell r="AJ502" t="str">
            <v>13-06-2013</v>
          </cell>
          <cell r="AK502" t="str">
            <v>26-08-2019</v>
          </cell>
          <cell r="AL502" t="str">
            <v>gospodarki rolnej</v>
          </cell>
        </row>
        <row r="503">
          <cell r="C503" t="str">
            <v>6213.21</v>
          </cell>
          <cell r="D503" t="str">
            <v>6213|D|Lubonieczek|174 b|R|VI|9174/1|8,01|PO1D/00043015/3</v>
          </cell>
          <cell r="E503">
            <v>6213</v>
          </cell>
          <cell r="F503">
            <v>21</v>
          </cell>
          <cell r="G503" t="str">
            <v>Tatka Aleksandra</v>
          </cell>
          <cell r="H503" t="str">
            <v>ul. Węgierska 4</v>
          </cell>
          <cell r="I503" t="str">
            <v>62-020 Zalasewo</v>
          </cell>
          <cell r="J503" t="str">
            <v>Swarzędz</v>
          </cell>
          <cell r="K503" t="str">
            <v>18</v>
          </cell>
          <cell r="L503" t="str">
            <v>Lubonieczek</v>
          </cell>
          <cell r="M503" t="str">
            <v>174 b</v>
          </cell>
          <cell r="N503" t="str">
            <v/>
          </cell>
          <cell r="O503">
            <v>0.37</v>
          </cell>
          <cell r="P503" t="str">
            <v>R</v>
          </cell>
          <cell r="Q503" t="str">
            <v>VI</v>
          </cell>
          <cell r="R503" t="str">
            <v>D</v>
          </cell>
          <cell r="T503" t="str">
            <v>30-25-052</v>
          </cell>
          <cell r="U503" t="str">
            <v>Zaniemyśl</v>
          </cell>
          <cell r="V503" t="str">
            <v>30-25-052-0007</v>
          </cell>
          <cell r="W503" t="str">
            <v>Luboniec</v>
          </cell>
          <cell r="X503" t="str">
            <v>9174/1</v>
          </cell>
          <cell r="Y503" t="str">
            <v>PO1D/00043015/3</v>
          </cell>
          <cell r="Z503">
            <v>6</v>
          </cell>
          <cell r="AA503">
            <v>8.01</v>
          </cell>
          <cell r="AB503">
            <v>2.96</v>
          </cell>
          <cell r="AC503">
            <v>1</v>
          </cell>
          <cell r="AD503">
            <v>0.2</v>
          </cell>
          <cell r="AE503">
            <v>7.3999999999999996E-2</v>
          </cell>
          <cell r="AG503" t="str">
            <v/>
          </cell>
          <cell r="AH503" t="str">
            <v/>
          </cell>
          <cell r="AI503" t="str">
            <v>ZS-2126-223/13</v>
          </cell>
          <cell r="AJ503" t="str">
            <v>13-06-2013</v>
          </cell>
          <cell r="AK503" t="str">
            <v>26-08-2019</v>
          </cell>
          <cell r="AL503" t="str">
            <v>gospodarki rolnej</v>
          </cell>
        </row>
        <row r="504">
          <cell r="C504" t="str">
            <v>6213.22</v>
          </cell>
          <cell r="D504" t="str">
            <v>6213|D|Lubonieczek|194 j|R|IVB|9194/1|8,01|PO1D/00041594/1</v>
          </cell>
          <cell r="E504">
            <v>6213</v>
          </cell>
          <cell r="F504">
            <v>22</v>
          </cell>
          <cell r="G504" t="str">
            <v>Tatka Aleksandra</v>
          </cell>
          <cell r="H504" t="str">
            <v>ul. Węgierska 4</v>
          </cell>
          <cell r="I504" t="str">
            <v>62-020 Zalasewo</v>
          </cell>
          <cell r="J504" t="str">
            <v>Swarzędz</v>
          </cell>
          <cell r="K504" t="str">
            <v>18</v>
          </cell>
          <cell r="L504" t="str">
            <v>Lubonieczek</v>
          </cell>
          <cell r="M504" t="str">
            <v>194 j</v>
          </cell>
          <cell r="N504" t="str">
            <v/>
          </cell>
          <cell r="O504">
            <v>1.1599999999999999</v>
          </cell>
          <cell r="P504" t="str">
            <v>R</v>
          </cell>
          <cell r="Q504" t="str">
            <v>IVB</v>
          </cell>
          <cell r="R504" t="str">
            <v>D</v>
          </cell>
          <cell r="T504" t="str">
            <v>30-25-052</v>
          </cell>
          <cell r="U504" t="str">
            <v>Zaniemyśl</v>
          </cell>
          <cell r="V504" t="str">
            <v>30-25-052-0006</v>
          </cell>
          <cell r="W504" t="str">
            <v>Kępa Wielka</v>
          </cell>
          <cell r="X504" t="str">
            <v>9194/1</v>
          </cell>
          <cell r="Y504" t="str">
            <v>PO1D/00041594/1</v>
          </cell>
          <cell r="Z504">
            <v>1</v>
          </cell>
          <cell r="AA504">
            <v>8.01</v>
          </cell>
          <cell r="AB504">
            <v>9.2899999999999991</v>
          </cell>
          <cell r="AC504">
            <v>1</v>
          </cell>
          <cell r="AD504">
            <v>0.8</v>
          </cell>
          <cell r="AE504">
            <v>0.92800000000000005</v>
          </cell>
          <cell r="AG504" t="str">
            <v/>
          </cell>
          <cell r="AH504" t="str">
            <v/>
          </cell>
          <cell r="AI504" t="str">
            <v>ZS.2217.1.205.2019</v>
          </cell>
          <cell r="AJ504" t="str">
            <v>02-08-2019</v>
          </cell>
          <cell r="AK504" t="str">
            <v>26-08-2019</v>
          </cell>
          <cell r="AL504" t="str">
            <v>gospodarki rolnej</v>
          </cell>
        </row>
        <row r="505">
          <cell r="C505" t="str">
            <v>6213.23</v>
          </cell>
          <cell r="D505" t="str">
            <v>6213|D|Brzozowiec|1 b|R|VI|9001/2|8,01|PO1D/00039455/8</v>
          </cell>
          <cell r="E505">
            <v>6213</v>
          </cell>
          <cell r="F505">
            <v>23</v>
          </cell>
          <cell r="G505" t="str">
            <v>Tatka Aleksandra</v>
          </cell>
          <cell r="H505" t="str">
            <v>ul. Węgierska 4</v>
          </cell>
          <cell r="I505" t="str">
            <v>62-020 Zalasewo</v>
          </cell>
          <cell r="J505" t="str">
            <v>Swarzędz</v>
          </cell>
          <cell r="K505" t="str">
            <v>19</v>
          </cell>
          <cell r="L505" t="str">
            <v>Brzozowiec</v>
          </cell>
          <cell r="M505" t="str">
            <v>1 b</v>
          </cell>
          <cell r="N505" t="str">
            <v/>
          </cell>
          <cell r="O505">
            <v>0.28000000000000003</v>
          </cell>
          <cell r="P505" t="str">
            <v>R</v>
          </cell>
          <cell r="Q505" t="str">
            <v>VI</v>
          </cell>
          <cell r="R505" t="str">
            <v>D</v>
          </cell>
          <cell r="T505" t="str">
            <v>30-25-045</v>
          </cell>
          <cell r="U505" t="str">
            <v>Środa Wlkp</v>
          </cell>
          <cell r="V505" t="str">
            <v>30-25-045-0006</v>
          </cell>
          <cell r="W505" t="str">
            <v>Czarne Piątkowo</v>
          </cell>
          <cell r="X505" t="str">
            <v>9001/2</v>
          </cell>
          <cell r="Y505" t="str">
            <v>PO1D/00039455/8</v>
          </cell>
          <cell r="Z505">
            <v>2</v>
          </cell>
          <cell r="AA505">
            <v>8.01</v>
          </cell>
          <cell r="AB505">
            <v>2.2400000000000002</v>
          </cell>
          <cell r="AC505">
            <v>1</v>
          </cell>
          <cell r="AD505">
            <v>0.2</v>
          </cell>
          <cell r="AE505">
            <v>5.6000000000000001E-2</v>
          </cell>
          <cell r="AG505" t="str">
            <v/>
          </cell>
          <cell r="AH505" t="str">
            <v/>
          </cell>
          <cell r="AI505" t="str">
            <v>ZS-2126-223/13</v>
          </cell>
          <cell r="AJ505" t="str">
            <v>13-06-2013</v>
          </cell>
          <cell r="AK505" t="str">
            <v>26-08-2019</v>
          </cell>
          <cell r="AL505" t="str">
            <v>gospodarki rolnej</v>
          </cell>
        </row>
        <row r="506">
          <cell r="C506" t="str">
            <v>6213.24</v>
          </cell>
          <cell r="D506" t="str">
            <v>6213|D|Brzozowiec|24 m|R|VI|9024/11|8,01|PO1D/00034832/0</v>
          </cell>
          <cell r="E506">
            <v>6213</v>
          </cell>
          <cell r="F506">
            <v>24</v>
          </cell>
          <cell r="G506" t="str">
            <v>Tatka Aleksandra</v>
          </cell>
          <cell r="H506" t="str">
            <v>ul. Węgierska 4</v>
          </cell>
          <cell r="I506" t="str">
            <v>62-020 Zalasewo</v>
          </cell>
          <cell r="J506" t="str">
            <v>Swarzędz</v>
          </cell>
          <cell r="K506" t="str">
            <v>19</v>
          </cell>
          <cell r="L506" t="str">
            <v>Brzozowiec</v>
          </cell>
          <cell r="M506" t="str">
            <v>24 m</v>
          </cell>
          <cell r="N506" t="str">
            <v/>
          </cell>
          <cell r="O506">
            <v>1.2</v>
          </cell>
          <cell r="P506" t="str">
            <v>R</v>
          </cell>
          <cell r="Q506" t="str">
            <v>VI</v>
          </cell>
          <cell r="R506" t="str">
            <v>D</v>
          </cell>
          <cell r="T506" t="str">
            <v>30-25-045</v>
          </cell>
          <cell r="U506" t="str">
            <v>Środa Wlkp</v>
          </cell>
          <cell r="V506" t="str">
            <v>30-25-045-0001</v>
          </cell>
          <cell r="W506" t="str">
            <v>Brodowo</v>
          </cell>
          <cell r="X506" t="str">
            <v>9024/11</v>
          </cell>
          <cell r="Y506" t="str">
            <v>PO1D/00034832/0</v>
          </cell>
          <cell r="Z506">
            <v>3</v>
          </cell>
          <cell r="AA506">
            <v>8.01</v>
          </cell>
          <cell r="AB506">
            <v>9.61</v>
          </cell>
          <cell r="AC506">
            <v>1</v>
          </cell>
          <cell r="AD506">
            <v>0.2</v>
          </cell>
          <cell r="AE506">
            <v>0.24</v>
          </cell>
          <cell r="AG506" t="str">
            <v/>
          </cell>
          <cell r="AH506" t="str">
            <v/>
          </cell>
          <cell r="AI506" t="str">
            <v>ZS.2217.1.205.2019</v>
          </cell>
          <cell r="AJ506" t="str">
            <v>02-08-2019</v>
          </cell>
          <cell r="AK506" t="str">
            <v>26-08-2019</v>
          </cell>
          <cell r="AL506" t="str">
            <v>gospodarki rolnej</v>
          </cell>
        </row>
        <row r="507">
          <cell r="C507" t="str">
            <v>6213.25</v>
          </cell>
          <cell r="D507" t="str">
            <v>6213|D|Brzozowiec|24 n|S-R|VI|9024/11|8,01|PO1D/00034832/0</v>
          </cell>
          <cell r="E507">
            <v>6213</v>
          </cell>
          <cell r="F507">
            <v>25</v>
          </cell>
          <cell r="G507" t="str">
            <v>Tatka Aleksandra</v>
          </cell>
          <cell r="H507" t="str">
            <v>ul. Węgierska 4</v>
          </cell>
          <cell r="I507" t="str">
            <v>62-020 Zalasewo</v>
          </cell>
          <cell r="J507" t="str">
            <v>Swarzędz</v>
          </cell>
          <cell r="K507" t="str">
            <v>19</v>
          </cell>
          <cell r="L507" t="str">
            <v>Brzozowiec</v>
          </cell>
          <cell r="M507" t="str">
            <v>24 n</v>
          </cell>
          <cell r="N507" t="str">
            <v/>
          </cell>
          <cell r="O507">
            <v>7.0000000000000007E-2</v>
          </cell>
          <cell r="P507" t="str">
            <v>S-R</v>
          </cell>
          <cell r="Q507" t="str">
            <v>VI</v>
          </cell>
          <cell r="R507" t="str">
            <v>D</v>
          </cell>
          <cell r="T507" t="str">
            <v>30-25-045</v>
          </cell>
          <cell r="U507" t="str">
            <v>Środa Wlkp</v>
          </cell>
          <cell r="V507" t="str">
            <v>30-25-045-0001</v>
          </cell>
          <cell r="W507" t="str">
            <v>Brodowo</v>
          </cell>
          <cell r="X507" t="str">
            <v>9024/11</v>
          </cell>
          <cell r="Y507" t="str">
            <v>PO1D/00034832/0</v>
          </cell>
          <cell r="Z507">
            <v>3</v>
          </cell>
          <cell r="AA507">
            <v>8.01</v>
          </cell>
          <cell r="AB507">
            <v>0.56000000000000005</v>
          </cell>
          <cell r="AC507">
            <v>1</v>
          </cell>
          <cell r="AD507">
            <v>0.2</v>
          </cell>
          <cell r="AE507">
            <v>1.4E-2</v>
          </cell>
          <cell r="AG507" t="str">
            <v/>
          </cell>
          <cell r="AH507" t="str">
            <v/>
          </cell>
          <cell r="AI507" t="str">
            <v>ZS.2217.1.205.2019</v>
          </cell>
          <cell r="AJ507" t="str">
            <v>02-08-2019</v>
          </cell>
          <cell r="AK507" t="str">
            <v>26-08-2019</v>
          </cell>
          <cell r="AL507" t="str">
            <v>gospodarki rolnej</v>
          </cell>
        </row>
        <row r="508">
          <cell r="C508" t="str">
            <v>6214.1</v>
          </cell>
          <cell r="D508" t="str">
            <v>6214|D|Czeszewo|166 l|R|V|601|5,17|PO1F/00031430/3</v>
          </cell>
          <cell r="E508">
            <v>6214</v>
          </cell>
          <cell r="F508">
            <v>1</v>
          </cell>
          <cell r="G508" t="str">
            <v>Tatka Mariusz</v>
          </cell>
          <cell r="H508" t="str">
            <v>ul. Węgierska 4</v>
          </cell>
          <cell r="I508" t="str">
            <v>62-020 Zalasewo</v>
          </cell>
          <cell r="J508" t="str">
            <v>Swarzędz</v>
          </cell>
          <cell r="K508" t="str">
            <v>02</v>
          </cell>
          <cell r="L508" t="str">
            <v>Czeszewo</v>
          </cell>
          <cell r="M508" t="str">
            <v>166 l</v>
          </cell>
          <cell r="N508" t="str">
            <v/>
          </cell>
          <cell r="O508">
            <v>0.33200000000000002</v>
          </cell>
          <cell r="P508" t="str">
            <v>R</v>
          </cell>
          <cell r="Q508" t="str">
            <v>V</v>
          </cell>
          <cell r="R508" t="str">
            <v>D</v>
          </cell>
          <cell r="T508" t="str">
            <v>30-30-025</v>
          </cell>
          <cell r="U508" t="str">
            <v>Miłosław</v>
          </cell>
          <cell r="V508" t="str">
            <v>30-30-025-0006</v>
          </cell>
          <cell r="W508" t="str">
            <v>Czeszewo</v>
          </cell>
          <cell r="X508" t="str">
            <v>601</v>
          </cell>
          <cell r="Y508" t="str">
            <v>PO1F/00031430/3</v>
          </cell>
          <cell r="Z508">
            <v>4</v>
          </cell>
          <cell r="AA508">
            <v>5.17</v>
          </cell>
          <cell r="AB508">
            <v>1.72</v>
          </cell>
          <cell r="AC508">
            <v>1</v>
          </cell>
          <cell r="AD508">
            <v>0.35</v>
          </cell>
          <cell r="AE508">
            <v>0.1162</v>
          </cell>
          <cell r="AG508" t="str">
            <v/>
          </cell>
          <cell r="AH508" t="str">
            <v/>
          </cell>
          <cell r="AI508" t="str">
            <v>ZS.2217.1.58.2017.TA</v>
          </cell>
          <cell r="AJ508">
            <v>42804</v>
          </cell>
          <cell r="AK508" t="str">
            <v>26-08-2019</v>
          </cell>
          <cell r="AL508" t="str">
            <v>gospodarki rolnej</v>
          </cell>
        </row>
        <row r="509">
          <cell r="C509" t="str">
            <v>6214.2</v>
          </cell>
          <cell r="D509" t="str">
            <v>6214|D|Rozmarynów|215 c|R|VI|215/2|3,54|KZ1J/00029736/4</v>
          </cell>
          <cell r="E509">
            <v>6214</v>
          </cell>
          <cell r="F509">
            <v>2</v>
          </cell>
          <cell r="G509" t="str">
            <v>Tatka Mariusz</v>
          </cell>
          <cell r="H509" t="str">
            <v>ul. Węgierska 4</v>
          </cell>
          <cell r="I509" t="str">
            <v>62-020 Zalasewo</v>
          </cell>
          <cell r="J509" t="str">
            <v>Swarzędz</v>
          </cell>
          <cell r="K509" t="str">
            <v>03</v>
          </cell>
          <cell r="L509" t="str">
            <v>Rozmarynów</v>
          </cell>
          <cell r="M509" t="str">
            <v>215 c</v>
          </cell>
          <cell r="N509" t="str">
            <v/>
          </cell>
          <cell r="O509">
            <v>0.06</v>
          </cell>
          <cell r="P509" t="str">
            <v>R</v>
          </cell>
          <cell r="Q509" t="str">
            <v>VI</v>
          </cell>
          <cell r="R509" t="str">
            <v>D</v>
          </cell>
          <cell r="T509" t="str">
            <v>30-06-045</v>
          </cell>
          <cell r="U509" t="str">
            <v>Żerków</v>
          </cell>
          <cell r="V509" t="str">
            <v>30-06-045-0001</v>
          </cell>
          <cell r="W509" t="str">
            <v>Antonin</v>
          </cell>
          <cell r="X509" t="str">
            <v>215/2</v>
          </cell>
          <cell r="Y509" t="str">
            <v>KZ1J/00029736/4</v>
          </cell>
          <cell r="Z509">
            <v>2</v>
          </cell>
          <cell r="AA509">
            <v>3.54</v>
          </cell>
          <cell r="AB509">
            <v>0.21</v>
          </cell>
          <cell r="AC509">
            <v>1</v>
          </cell>
          <cell r="AD509">
            <v>0.2</v>
          </cell>
          <cell r="AE509">
            <v>1.2E-2</v>
          </cell>
          <cell r="AG509" t="str">
            <v/>
          </cell>
          <cell r="AH509" t="str">
            <v/>
          </cell>
          <cell r="AI509" t="str">
            <v>ZS.2217.1.205.2019</v>
          </cell>
          <cell r="AJ509" t="str">
            <v>02-08-2019</v>
          </cell>
          <cell r="AK509" t="str">
            <v>26-08-2019</v>
          </cell>
          <cell r="AL509" t="str">
            <v>gospodarki rolnej</v>
          </cell>
        </row>
        <row r="510">
          <cell r="C510" t="str">
            <v>6214.3</v>
          </cell>
          <cell r="D510" t="str">
            <v>6214|D|Rozmarynów|215 d|R|V|215/2|3,54|KZ1J/00029736/4</v>
          </cell>
          <cell r="E510">
            <v>6214</v>
          </cell>
          <cell r="F510">
            <v>3</v>
          </cell>
          <cell r="G510" t="str">
            <v>Tatka Mariusz</v>
          </cell>
          <cell r="H510" t="str">
            <v>ul. Węgierska 4</v>
          </cell>
          <cell r="I510" t="str">
            <v>62-020 Zalasewo</v>
          </cell>
          <cell r="J510" t="str">
            <v>Swarzędz</v>
          </cell>
          <cell r="K510" t="str">
            <v>03</v>
          </cell>
          <cell r="L510" t="str">
            <v>Rozmarynów</v>
          </cell>
          <cell r="M510" t="str">
            <v>215 d</v>
          </cell>
          <cell r="N510" t="str">
            <v/>
          </cell>
          <cell r="O510">
            <v>0.01</v>
          </cell>
          <cell r="P510" t="str">
            <v>R</v>
          </cell>
          <cell r="Q510" t="str">
            <v>V</v>
          </cell>
          <cell r="R510" t="str">
            <v>D</v>
          </cell>
          <cell r="T510" t="str">
            <v>30-06-045</v>
          </cell>
          <cell r="U510" t="str">
            <v>Żerków</v>
          </cell>
          <cell r="V510" t="str">
            <v>30-06-045-0001</v>
          </cell>
          <cell r="W510" t="str">
            <v>Antonin</v>
          </cell>
          <cell r="X510" t="str">
            <v>215/2</v>
          </cell>
          <cell r="Y510" t="str">
            <v>KZ1J/00029736/4</v>
          </cell>
          <cell r="Z510">
            <v>2</v>
          </cell>
          <cell r="AA510">
            <v>3.54</v>
          </cell>
          <cell r="AB510">
            <v>0.04</v>
          </cell>
          <cell r="AC510">
            <v>1</v>
          </cell>
          <cell r="AD510">
            <v>0.35</v>
          </cell>
          <cell r="AE510">
            <v>3.5000000000000001E-3</v>
          </cell>
          <cell r="AG510" t="str">
            <v/>
          </cell>
          <cell r="AH510" t="str">
            <v/>
          </cell>
          <cell r="AI510" t="str">
            <v>ZS.2217.1.205.2019</v>
          </cell>
          <cell r="AJ510" t="str">
            <v>02-08-2019</v>
          </cell>
          <cell r="AK510" t="str">
            <v>26-08-2019</v>
          </cell>
          <cell r="AL510" t="str">
            <v>gospodarki rolnej</v>
          </cell>
        </row>
        <row r="511">
          <cell r="C511" t="str">
            <v>6214.4</v>
          </cell>
          <cell r="D511" t="str">
            <v>6214|D|Rozmarynów|215 f|R|IVA|215/2|6,35|KZ1J/00029736/4</v>
          </cell>
          <cell r="E511">
            <v>6214</v>
          </cell>
          <cell r="F511">
            <v>4</v>
          </cell>
          <cell r="G511" t="str">
            <v>Tatka Mariusz</v>
          </cell>
          <cell r="H511" t="str">
            <v>ul. Węgierska 4</v>
          </cell>
          <cell r="I511" t="str">
            <v>62-020 Zalasewo</v>
          </cell>
          <cell r="J511" t="str">
            <v>Swarzędz</v>
          </cell>
          <cell r="K511" t="str">
            <v>03</v>
          </cell>
          <cell r="L511" t="str">
            <v>Rozmarynów</v>
          </cell>
          <cell r="M511" t="str">
            <v>215 f</v>
          </cell>
          <cell r="N511" t="str">
            <v/>
          </cell>
          <cell r="O511">
            <v>0.01</v>
          </cell>
          <cell r="P511" t="str">
            <v>R</v>
          </cell>
          <cell r="Q511" t="str">
            <v>IVA</v>
          </cell>
          <cell r="R511" t="str">
            <v>D</v>
          </cell>
          <cell r="T511" t="str">
            <v>30-06-045</v>
          </cell>
          <cell r="U511" t="str">
            <v>Żerków</v>
          </cell>
          <cell r="V511" t="str">
            <v>30-06-045-0001</v>
          </cell>
          <cell r="W511" t="str">
            <v>Antonin</v>
          </cell>
          <cell r="X511" t="str">
            <v>215/2</v>
          </cell>
          <cell r="Y511" t="str">
            <v>KZ1J/00029736/4</v>
          </cell>
          <cell r="Z511">
            <v>2</v>
          </cell>
          <cell r="AA511">
            <v>6.35</v>
          </cell>
          <cell r="AB511">
            <v>0.06</v>
          </cell>
          <cell r="AC511">
            <v>1</v>
          </cell>
          <cell r="AD511">
            <v>1.1000000000000001</v>
          </cell>
          <cell r="AE511">
            <v>1.0999999999999999E-2</v>
          </cell>
          <cell r="AG511" t="str">
            <v/>
          </cell>
          <cell r="AH511" t="str">
            <v/>
          </cell>
          <cell r="AI511" t="str">
            <v>ZS.2217.1.205.2019</v>
          </cell>
          <cell r="AJ511" t="str">
            <v>02-08-2019</v>
          </cell>
          <cell r="AK511" t="str">
            <v>26-08-2019</v>
          </cell>
          <cell r="AL511" t="str">
            <v>gospodarki rolnej</v>
          </cell>
        </row>
        <row r="512">
          <cell r="C512" t="str">
            <v>6214.5</v>
          </cell>
          <cell r="D512" t="str">
            <v>6214|D|Cielcza|108 b|R|VI|8108/1|6,17|KZ1J/00026798/5</v>
          </cell>
          <cell r="E512">
            <v>6214</v>
          </cell>
          <cell r="F512">
            <v>5</v>
          </cell>
          <cell r="G512" t="str">
            <v>Tatka Mariusz</v>
          </cell>
          <cell r="H512" t="str">
            <v>ul. Węgierska 4</v>
          </cell>
          <cell r="I512" t="str">
            <v>62-020 Zalasewo</v>
          </cell>
          <cell r="J512" t="str">
            <v>Swarzędz</v>
          </cell>
          <cell r="K512" t="str">
            <v>08</v>
          </cell>
          <cell r="L512" t="str">
            <v>Cielcza</v>
          </cell>
          <cell r="M512" t="str">
            <v>108 b</v>
          </cell>
          <cell r="N512" t="str">
            <v/>
          </cell>
          <cell r="O512">
            <v>0.46</v>
          </cell>
          <cell r="P512" t="str">
            <v>R</v>
          </cell>
          <cell r="Q512" t="str">
            <v>VI</v>
          </cell>
          <cell r="R512" t="str">
            <v>D</v>
          </cell>
          <cell r="T512" t="str">
            <v>30-06-025</v>
          </cell>
          <cell r="U512" t="str">
            <v>Jarocin</v>
          </cell>
          <cell r="V512" t="str">
            <v>30-06-025-0002</v>
          </cell>
          <cell r="W512" t="str">
            <v>Bachorzew</v>
          </cell>
          <cell r="X512" t="str">
            <v>8108/1</v>
          </cell>
          <cell r="Y512" t="str">
            <v>KZ1J/00026798/5</v>
          </cell>
          <cell r="Z512">
            <v>1</v>
          </cell>
          <cell r="AA512">
            <v>6.17</v>
          </cell>
          <cell r="AB512">
            <v>2.84</v>
          </cell>
          <cell r="AC512">
            <v>1</v>
          </cell>
          <cell r="AD512">
            <v>0.2</v>
          </cell>
          <cell r="AE512">
            <v>9.1999999999999998E-2</v>
          </cell>
          <cell r="AG512" t="str">
            <v/>
          </cell>
          <cell r="AH512" t="str">
            <v/>
          </cell>
          <cell r="AI512" t="str">
            <v>ZS.2217.1.205.2019</v>
          </cell>
          <cell r="AJ512" t="str">
            <v>02-08-2019</v>
          </cell>
          <cell r="AK512" t="str">
            <v>26-08-2019</v>
          </cell>
          <cell r="AL512" t="str">
            <v>gospodarki rolnej</v>
          </cell>
        </row>
        <row r="513">
          <cell r="C513" t="str">
            <v>6214.6</v>
          </cell>
          <cell r="D513" t="str">
            <v>6214|D|Potarzyca|329 n|R|IVA|8329/4|7,14|KZ1J/00027304/3</v>
          </cell>
          <cell r="E513">
            <v>6214</v>
          </cell>
          <cell r="F513">
            <v>6</v>
          </cell>
          <cell r="G513" t="str">
            <v>Tatka Mariusz</v>
          </cell>
          <cell r="H513" t="str">
            <v>ul. Węgierska 4</v>
          </cell>
          <cell r="I513" t="str">
            <v>62-020 Zalasewo</v>
          </cell>
          <cell r="J513" t="str">
            <v>Swarzędz</v>
          </cell>
          <cell r="K513" t="str">
            <v>10</v>
          </cell>
          <cell r="L513" t="str">
            <v>Potarzyca</v>
          </cell>
          <cell r="M513" t="str">
            <v>329 n</v>
          </cell>
          <cell r="N513" t="str">
            <v/>
          </cell>
          <cell r="O513">
            <v>0.28000000000000003</v>
          </cell>
          <cell r="P513" t="str">
            <v>R</v>
          </cell>
          <cell r="Q513" t="str">
            <v>IVA</v>
          </cell>
          <cell r="R513" t="str">
            <v>D</v>
          </cell>
          <cell r="T513" t="str">
            <v>30-06-025</v>
          </cell>
          <cell r="U513" t="str">
            <v>Jarocin</v>
          </cell>
          <cell r="V513" t="str">
            <v>30-06-025-0010</v>
          </cell>
          <cell r="W513" t="str">
            <v>Potarzyca</v>
          </cell>
          <cell r="X513" t="str">
            <v>8329/4</v>
          </cell>
          <cell r="Y513" t="str">
            <v>KZ1J/00027304/3</v>
          </cell>
          <cell r="Z513">
            <v>1</v>
          </cell>
          <cell r="AA513">
            <v>7.14</v>
          </cell>
          <cell r="AB513">
            <v>2</v>
          </cell>
          <cell r="AC513">
            <v>1</v>
          </cell>
          <cell r="AD513">
            <v>1.1000000000000001</v>
          </cell>
          <cell r="AE513">
            <v>0.308</v>
          </cell>
          <cell r="AG513" t="str">
            <v/>
          </cell>
          <cell r="AH513" t="str">
            <v/>
          </cell>
          <cell r="AI513" t="str">
            <v>ZS.2217.1.205.2019</v>
          </cell>
          <cell r="AJ513" t="str">
            <v>02-08-2019</v>
          </cell>
          <cell r="AK513" t="str">
            <v>26-08-2019</v>
          </cell>
          <cell r="AL513" t="str">
            <v>gospodarki rolnej</v>
          </cell>
        </row>
        <row r="514">
          <cell r="C514" t="str">
            <v>6214.7</v>
          </cell>
          <cell r="D514" t="str">
            <v>6214|D|Potarzyca|336 b|R|IVA|8336/1|7,14|KZ1J/00027304/3</v>
          </cell>
          <cell r="E514">
            <v>6214</v>
          </cell>
          <cell r="F514">
            <v>7</v>
          </cell>
          <cell r="G514" t="str">
            <v>Tatka Mariusz</v>
          </cell>
          <cell r="H514" t="str">
            <v>ul. Węgierska 4</v>
          </cell>
          <cell r="I514" t="str">
            <v>62-020 Zalasewo</v>
          </cell>
          <cell r="J514" t="str">
            <v>Swarzędz</v>
          </cell>
          <cell r="K514" t="str">
            <v>10</v>
          </cell>
          <cell r="L514" t="str">
            <v>Potarzyca</v>
          </cell>
          <cell r="M514" t="str">
            <v>336 b</v>
          </cell>
          <cell r="N514" t="str">
            <v/>
          </cell>
          <cell r="O514">
            <v>0.89859999999999995</v>
          </cell>
          <cell r="P514" t="str">
            <v>R</v>
          </cell>
          <cell r="Q514" t="str">
            <v>IVA</v>
          </cell>
          <cell r="R514" t="str">
            <v>D</v>
          </cell>
          <cell r="T514" t="str">
            <v>30-06-025</v>
          </cell>
          <cell r="U514" t="str">
            <v>Jarocin</v>
          </cell>
          <cell r="V514" t="str">
            <v>30-06-025-0010</v>
          </cell>
          <cell r="W514" t="str">
            <v>Potarzyca</v>
          </cell>
          <cell r="X514" t="str">
            <v>8336/1</v>
          </cell>
          <cell r="Y514" t="str">
            <v>KZ1J/00027304/3</v>
          </cell>
          <cell r="Z514">
            <v>1</v>
          </cell>
          <cell r="AA514">
            <v>7.14</v>
          </cell>
          <cell r="AB514">
            <v>6.42</v>
          </cell>
          <cell r="AC514">
            <v>1</v>
          </cell>
          <cell r="AD514">
            <v>1.1000000000000001</v>
          </cell>
          <cell r="AE514">
            <v>0.98850000000000005</v>
          </cell>
          <cell r="AG514" t="str">
            <v/>
          </cell>
          <cell r="AH514" t="str">
            <v/>
          </cell>
          <cell r="AI514" t="str">
            <v>ZS.2217.1.205.2019</v>
          </cell>
          <cell r="AJ514" t="str">
            <v>02-08-2019</v>
          </cell>
          <cell r="AK514" t="str">
            <v>26-08-2019</v>
          </cell>
          <cell r="AL514" t="str">
            <v>gospodarki rolnej</v>
          </cell>
        </row>
        <row r="515">
          <cell r="C515" t="str">
            <v>6214.8</v>
          </cell>
          <cell r="D515" t="str">
            <v>6214|D|Potarzyca|336 c|R|IIIA|8336/1|10,01|KZ1J/00027304/3</v>
          </cell>
          <cell r="E515">
            <v>6214</v>
          </cell>
          <cell r="F515">
            <v>8</v>
          </cell>
          <cell r="G515" t="str">
            <v>Tatka Mariusz</v>
          </cell>
          <cell r="H515" t="str">
            <v>ul. Węgierska 4</v>
          </cell>
          <cell r="I515" t="str">
            <v>62-020 Zalasewo</v>
          </cell>
          <cell r="J515" t="str">
            <v>Swarzędz</v>
          </cell>
          <cell r="K515" t="str">
            <v>10</v>
          </cell>
          <cell r="L515" t="str">
            <v>Potarzyca</v>
          </cell>
          <cell r="M515" t="str">
            <v>336 c</v>
          </cell>
          <cell r="N515" t="str">
            <v/>
          </cell>
          <cell r="O515">
            <v>1.7381</v>
          </cell>
          <cell r="P515" t="str">
            <v>R</v>
          </cell>
          <cell r="Q515" t="str">
            <v>IIIA</v>
          </cell>
          <cell r="R515" t="str">
            <v>D</v>
          </cell>
          <cell r="T515" t="str">
            <v>30-06-025</v>
          </cell>
          <cell r="U515" t="str">
            <v>Jarocin</v>
          </cell>
          <cell r="V515" t="str">
            <v>30-06-025-0010</v>
          </cell>
          <cell r="W515" t="str">
            <v>Potarzyca</v>
          </cell>
          <cell r="X515" t="str">
            <v>8336/1</v>
          </cell>
          <cell r="Y515" t="str">
            <v>KZ1J/00027304/3</v>
          </cell>
          <cell r="Z515">
            <v>1</v>
          </cell>
          <cell r="AA515">
            <v>10.01</v>
          </cell>
          <cell r="AB515">
            <v>17.399999999999999</v>
          </cell>
          <cell r="AC515">
            <v>1</v>
          </cell>
          <cell r="AD515">
            <v>1.65</v>
          </cell>
          <cell r="AE515">
            <v>2.8679000000000001</v>
          </cell>
          <cell r="AG515" t="str">
            <v/>
          </cell>
          <cell r="AH515" t="str">
            <v/>
          </cell>
          <cell r="AI515" t="str">
            <v>ZS.2217.1.205.2019</v>
          </cell>
          <cell r="AJ515" t="str">
            <v>02-08-2019</v>
          </cell>
          <cell r="AK515" t="str">
            <v>26-08-2019</v>
          </cell>
          <cell r="AL515" t="str">
            <v>gospodarki rolnej</v>
          </cell>
        </row>
        <row r="516">
          <cell r="C516" t="str">
            <v>6214.9</v>
          </cell>
          <cell r="D516" t="str">
            <v>6214|D|Potarzyca|336 d|R|IIIA|8336/1|10,01|KZ1J/00027304/3</v>
          </cell>
          <cell r="E516">
            <v>6214</v>
          </cell>
          <cell r="F516">
            <v>9</v>
          </cell>
          <cell r="G516" t="str">
            <v>Tatka Mariusz</v>
          </cell>
          <cell r="H516" t="str">
            <v>ul. Węgierska 4</v>
          </cell>
          <cell r="I516" t="str">
            <v>62-020 Zalasewo</v>
          </cell>
          <cell r="J516" t="str">
            <v>Swarzędz</v>
          </cell>
          <cell r="K516" t="str">
            <v>10</v>
          </cell>
          <cell r="L516" t="str">
            <v>Potarzyca</v>
          </cell>
          <cell r="M516" t="str">
            <v>336 d</v>
          </cell>
          <cell r="N516" t="str">
            <v/>
          </cell>
          <cell r="O516">
            <v>1.0943000000000001</v>
          </cell>
          <cell r="P516" t="str">
            <v>R</v>
          </cell>
          <cell r="Q516" t="str">
            <v>IIIA</v>
          </cell>
          <cell r="R516" t="str">
            <v>D</v>
          </cell>
          <cell r="T516" t="str">
            <v>30-06-025</v>
          </cell>
          <cell r="U516" t="str">
            <v>Jarocin</v>
          </cell>
          <cell r="V516" t="str">
            <v>30-06-025-0010</v>
          </cell>
          <cell r="W516" t="str">
            <v>Potarzyca</v>
          </cell>
          <cell r="X516" t="str">
            <v>8336/1</v>
          </cell>
          <cell r="Y516" t="str">
            <v>KZ1J/00027304/3</v>
          </cell>
          <cell r="Z516">
            <v>1</v>
          </cell>
          <cell r="AA516">
            <v>10.01</v>
          </cell>
          <cell r="AB516">
            <v>10.95</v>
          </cell>
          <cell r="AC516">
            <v>1</v>
          </cell>
          <cell r="AD516">
            <v>1.65</v>
          </cell>
          <cell r="AE516">
            <v>1.8056000000000001</v>
          </cell>
          <cell r="AG516" t="str">
            <v/>
          </cell>
          <cell r="AH516" t="str">
            <v/>
          </cell>
          <cell r="AI516" t="str">
            <v>ZS.2217.1.205.2019</v>
          </cell>
          <cell r="AJ516" t="str">
            <v>02-08-2019</v>
          </cell>
          <cell r="AK516" t="str">
            <v>26-08-2019</v>
          </cell>
          <cell r="AL516" t="str">
            <v>gospodarki rolnej</v>
          </cell>
        </row>
        <row r="517">
          <cell r="C517" t="str">
            <v>6214.10</v>
          </cell>
          <cell r="D517" t="str">
            <v>6214|D|Potarzyca|336 f|R|IVB|8336/1|7,14|KZ1J/00027304/3</v>
          </cell>
          <cell r="E517">
            <v>6214</v>
          </cell>
          <cell r="F517">
            <v>10</v>
          </cell>
          <cell r="G517" t="str">
            <v>Tatka Mariusz</v>
          </cell>
          <cell r="H517" t="str">
            <v>ul. Węgierska 4</v>
          </cell>
          <cell r="I517" t="str">
            <v>62-020 Zalasewo</v>
          </cell>
          <cell r="J517" t="str">
            <v>Swarzędz</v>
          </cell>
          <cell r="K517" t="str">
            <v>10</v>
          </cell>
          <cell r="L517" t="str">
            <v>Potarzyca</v>
          </cell>
          <cell r="M517" t="str">
            <v>336 f</v>
          </cell>
          <cell r="N517" t="str">
            <v/>
          </cell>
          <cell r="O517">
            <v>0.89</v>
          </cell>
          <cell r="P517" t="str">
            <v>R</v>
          </cell>
          <cell r="Q517" t="str">
            <v>IVB</v>
          </cell>
          <cell r="R517" t="str">
            <v>D</v>
          </cell>
          <cell r="T517" t="str">
            <v>30-06-025</v>
          </cell>
          <cell r="U517" t="str">
            <v>Jarocin</v>
          </cell>
          <cell r="V517" t="str">
            <v>30-06-025-0010</v>
          </cell>
          <cell r="W517" t="str">
            <v>Potarzyca</v>
          </cell>
          <cell r="X517" t="str">
            <v>8336/1</v>
          </cell>
          <cell r="Y517" t="str">
            <v>KZ1J/00027304/3</v>
          </cell>
          <cell r="Z517">
            <v>1</v>
          </cell>
          <cell r="AA517">
            <v>7.14</v>
          </cell>
          <cell r="AB517">
            <v>6.35</v>
          </cell>
          <cell r="AC517">
            <v>1</v>
          </cell>
          <cell r="AD517">
            <v>0.8</v>
          </cell>
          <cell r="AE517">
            <v>0.71199999999999997</v>
          </cell>
          <cell r="AG517" t="str">
            <v/>
          </cell>
          <cell r="AH517" t="str">
            <v/>
          </cell>
          <cell r="AI517" t="str">
            <v>ZS.2217.1.205.2019</v>
          </cell>
          <cell r="AJ517" t="str">
            <v>02-08-2019</v>
          </cell>
          <cell r="AK517" t="str">
            <v>26-08-2019</v>
          </cell>
          <cell r="AL517" t="str">
            <v>gospodarki rolnej</v>
          </cell>
        </row>
        <row r="518">
          <cell r="C518" t="str">
            <v>6214.11</v>
          </cell>
          <cell r="D518" t="str">
            <v>6214|D|Potarzyca|336 l|R|IIIA|8336/1|10,01|KZ1J/00027304/3</v>
          </cell>
          <cell r="E518">
            <v>6214</v>
          </cell>
          <cell r="F518">
            <v>11</v>
          </cell>
          <cell r="G518" t="str">
            <v>Tatka Mariusz</v>
          </cell>
          <cell r="H518" t="str">
            <v>ul. Węgierska 4</v>
          </cell>
          <cell r="I518" t="str">
            <v>62-020 Zalasewo</v>
          </cell>
          <cell r="J518" t="str">
            <v>Swarzędz</v>
          </cell>
          <cell r="K518" t="str">
            <v>10</v>
          </cell>
          <cell r="L518" t="str">
            <v>Potarzyca</v>
          </cell>
          <cell r="M518" t="str">
            <v>336 l</v>
          </cell>
          <cell r="N518" t="str">
            <v/>
          </cell>
          <cell r="O518">
            <v>0.36759999999999998</v>
          </cell>
          <cell r="P518" t="str">
            <v>R</v>
          </cell>
          <cell r="Q518" t="str">
            <v>IIIA</v>
          </cell>
          <cell r="R518" t="str">
            <v>D</v>
          </cell>
          <cell r="T518" t="str">
            <v>30-06-025</v>
          </cell>
          <cell r="U518" t="str">
            <v>Jarocin</v>
          </cell>
          <cell r="V518" t="str">
            <v>30-06-025-0010</v>
          </cell>
          <cell r="W518" t="str">
            <v>Potarzyca</v>
          </cell>
          <cell r="X518" t="str">
            <v>8336/1</v>
          </cell>
          <cell r="Y518" t="str">
            <v>KZ1J/00027304/3</v>
          </cell>
          <cell r="Z518">
            <v>1</v>
          </cell>
          <cell r="AA518">
            <v>10.01</v>
          </cell>
          <cell r="AB518">
            <v>3.68</v>
          </cell>
          <cell r="AC518">
            <v>1</v>
          </cell>
          <cell r="AD518">
            <v>1.65</v>
          </cell>
          <cell r="AE518">
            <v>0.60650000000000004</v>
          </cell>
          <cell r="AG518" t="str">
            <v/>
          </cell>
          <cell r="AH518" t="str">
            <v/>
          </cell>
          <cell r="AI518" t="str">
            <v>ZS.2217.1.205.2019</v>
          </cell>
          <cell r="AJ518" t="str">
            <v>02-08-2019</v>
          </cell>
          <cell r="AK518" t="str">
            <v>26-08-2019</v>
          </cell>
          <cell r="AL518" t="str">
            <v>gospodarki rolnej</v>
          </cell>
        </row>
        <row r="519">
          <cell r="C519" t="str">
            <v>6214.12</v>
          </cell>
          <cell r="D519" t="str">
            <v>6214|D|Potarzyca|336 r|R|IVA|8336/1|7,14|KZ1J/00027304/3</v>
          </cell>
          <cell r="E519">
            <v>6214</v>
          </cell>
          <cell r="F519">
            <v>12</v>
          </cell>
          <cell r="G519" t="str">
            <v>Tatka Mariusz</v>
          </cell>
          <cell r="H519" t="str">
            <v>ul. Węgierska 4</v>
          </cell>
          <cell r="I519" t="str">
            <v>62-020 Zalasewo</v>
          </cell>
          <cell r="J519" t="str">
            <v>Swarzędz</v>
          </cell>
          <cell r="K519" t="str">
            <v>10</v>
          </cell>
          <cell r="L519" t="str">
            <v>Potarzyca</v>
          </cell>
          <cell r="M519" t="str">
            <v>336 r</v>
          </cell>
          <cell r="N519" t="str">
            <v/>
          </cell>
          <cell r="O519">
            <v>1.65</v>
          </cell>
          <cell r="P519" t="str">
            <v>R</v>
          </cell>
          <cell r="Q519" t="str">
            <v>IVA</v>
          </cell>
          <cell r="R519" t="str">
            <v>D</v>
          </cell>
          <cell r="T519" t="str">
            <v>30-06-025</v>
          </cell>
          <cell r="U519" t="str">
            <v>Jarocin</v>
          </cell>
          <cell r="V519" t="str">
            <v>30-06-025-0010</v>
          </cell>
          <cell r="W519" t="str">
            <v>Potarzyca</v>
          </cell>
          <cell r="X519" t="str">
            <v>8336/1</v>
          </cell>
          <cell r="Y519" t="str">
            <v>KZ1J/00027304/3</v>
          </cell>
          <cell r="Z519">
            <v>1</v>
          </cell>
          <cell r="AA519">
            <v>7.14</v>
          </cell>
          <cell r="AB519">
            <v>11.78</v>
          </cell>
          <cell r="AC519">
            <v>1</v>
          </cell>
          <cell r="AD519">
            <v>1.1000000000000001</v>
          </cell>
          <cell r="AE519">
            <v>1.8149999999999999</v>
          </cell>
          <cell r="AG519" t="str">
            <v/>
          </cell>
          <cell r="AH519" t="str">
            <v/>
          </cell>
          <cell r="AI519" t="str">
            <v>ZS.2217.1.205.2019</v>
          </cell>
          <cell r="AJ519" t="str">
            <v>02-08-2019</v>
          </cell>
          <cell r="AK519" t="str">
            <v>26-08-2019</v>
          </cell>
          <cell r="AL519" t="str">
            <v>gospodarki rolnej</v>
          </cell>
        </row>
        <row r="520">
          <cell r="C520" t="str">
            <v>6214.13</v>
          </cell>
          <cell r="D520" t="str">
            <v>6214|D|Potarzyca|357 i|R|IVA|8357/5|6,3|KZ1R/00034493/3</v>
          </cell>
          <cell r="E520">
            <v>6214</v>
          </cell>
          <cell r="F520">
            <v>13</v>
          </cell>
          <cell r="G520" t="str">
            <v>Tatka Mariusz</v>
          </cell>
          <cell r="H520" t="str">
            <v>ul. Węgierska 4</v>
          </cell>
          <cell r="I520" t="str">
            <v>62-020 Zalasewo</v>
          </cell>
          <cell r="J520" t="str">
            <v>Swarzędz</v>
          </cell>
          <cell r="K520" t="str">
            <v>10</v>
          </cell>
          <cell r="L520" t="str">
            <v>Potarzyca</v>
          </cell>
          <cell r="M520" t="str">
            <v>357 i</v>
          </cell>
          <cell r="N520" t="str">
            <v/>
          </cell>
          <cell r="O520">
            <v>0.53500000000000003</v>
          </cell>
          <cell r="P520" t="str">
            <v>R</v>
          </cell>
          <cell r="Q520" t="str">
            <v>IVA</v>
          </cell>
          <cell r="R520" t="str">
            <v>D</v>
          </cell>
          <cell r="T520" t="str">
            <v>30-12-035</v>
          </cell>
          <cell r="U520" t="str">
            <v>Koźmin</v>
          </cell>
          <cell r="V520" t="str">
            <v>30-12-035-0029</v>
          </cell>
          <cell r="W520" t="str">
            <v>Wyrębin</v>
          </cell>
          <cell r="X520" t="str">
            <v>8357/5</v>
          </cell>
          <cell r="Y520" t="str">
            <v>KZ1R/00034493/3</v>
          </cell>
          <cell r="Z520">
            <v>1</v>
          </cell>
          <cell r="AA520">
            <v>6.3</v>
          </cell>
          <cell r="AB520">
            <v>3.37</v>
          </cell>
          <cell r="AC520">
            <v>1</v>
          </cell>
          <cell r="AD520">
            <v>1.1000000000000001</v>
          </cell>
          <cell r="AE520">
            <v>0.58850000000000002</v>
          </cell>
          <cell r="AG520" t="str">
            <v/>
          </cell>
          <cell r="AH520" t="str">
            <v/>
          </cell>
          <cell r="AI520" t="str">
            <v>ZS.2217.1.205.2019</v>
          </cell>
          <cell r="AJ520" t="str">
            <v>02-08-2019</v>
          </cell>
          <cell r="AK520" t="str">
            <v>26-08-2019</v>
          </cell>
          <cell r="AL520" t="str">
            <v>gospodarki rolnej</v>
          </cell>
        </row>
        <row r="521">
          <cell r="C521" t="str">
            <v>6214.14</v>
          </cell>
          <cell r="D521" t="str">
            <v>6214|D|Potarzyca|357 j|R|IIIB|8357/5|8,01|KZ1R/00034493/3</v>
          </cell>
          <cell r="E521">
            <v>6214</v>
          </cell>
          <cell r="F521">
            <v>14</v>
          </cell>
          <cell r="G521" t="str">
            <v>Tatka Mariusz</v>
          </cell>
          <cell r="H521" t="str">
            <v>ul. Węgierska 4</v>
          </cell>
          <cell r="I521" t="str">
            <v>62-020 Zalasewo</v>
          </cell>
          <cell r="J521" t="str">
            <v>Swarzędz</v>
          </cell>
          <cell r="K521" t="str">
            <v>10</v>
          </cell>
          <cell r="L521" t="str">
            <v>Potarzyca</v>
          </cell>
          <cell r="M521" t="str">
            <v>357 j</v>
          </cell>
          <cell r="N521" t="str">
            <v/>
          </cell>
          <cell r="O521">
            <v>0.33</v>
          </cell>
          <cell r="P521" t="str">
            <v>R</v>
          </cell>
          <cell r="Q521" t="str">
            <v>IIIB</v>
          </cell>
          <cell r="R521" t="str">
            <v>D</v>
          </cell>
          <cell r="T521" t="str">
            <v>30-12-035</v>
          </cell>
          <cell r="U521" t="str">
            <v>Koźmin</v>
          </cell>
          <cell r="V521" t="str">
            <v>30-12-035-0029</v>
          </cell>
          <cell r="W521" t="str">
            <v>Wyrębin</v>
          </cell>
          <cell r="X521" t="str">
            <v>8357/5</v>
          </cell>
          <cell r="Y521" t="str">
            <v>KZ1R/00034493/3</v>
          </cell>
          <cell r="Z521">
            <v>1</v>
          </cell>
          <cell r="AA521">
            <v>8.01</v>
          </cell>
          <cell r="AB521">
            <v>2.64</v>
          </cell>
          <cell r="AC521">
            <v>1</v>
          </cell>
          <cell r="AD521">
            <v>1.35</v>
          </cell>
          <cell r="AE521">
            <v>0.44550000000000001</v>
          </cell>
          <cell r="AG521" t="str">
            <v/>
          </cell>
          <cell r="AH521" t="str">
            <v/>
          </cell>
          <cell r="AI521" t="str">
            <v>ZS.2217.1.205.2019</v>
          </cell>
          <cell r="AJ521" t="str">
            <v>02-08-2019</v>
          </cell>
          <cell r="AK521" t="str">
            <v>26-08-2019</v>
          </cell>
          <cell r="AL521" t="str">
            <v>gospodarki rolnej</v>
          </cell>
        </row>
        <row r="522">
          <cell r="C522" t="str">
            <v>6215.1</v>
          </cell>
          <cell r="D522" t="str">
            <v>6215|D|Radliniec|237 h|R|V|9237/2|39,3|PO1D/00040645/7</v>
          </cell>
          <cell r="E522">
            <v>6215</v>
          </cell>
          <cell r="F522">
            <v>1</v>
          </cell>
          <cell r="G522" t="str">
            <v>Włodarczak Mateusz</v>
          </cell>
          <cell r="H522" t="str">
            <v>Wolica Kozia 1</v>
          </cell>
          <cell r="I522" t="str">
            <v>63-040 Nowe Miasto nad Wartą</v>
          </cell>
          <cell r="J522" t="str">
            <v>Nowe Miasto nad Wartą</v>
          </cell>
          <cell r="K522" t="str">
            <v>22</v>
          </cell>
          <cell r="L522" t="str">
            <v>Radliniec</v>
          </cell>
          <cell r="M522" t="str">
            <v>237 h</v>
          </cell>
          <cell r="N522" t="str">
            <v/>
          </cell>
          <cell r="O522">
            <v>1.51</v>
          </cell>
          <cell r="P522" t="str">
            <v>R</v>
          </cell>
          <cell r="Q522" t="str">
            <v>V</v>
          </cell>
          <cell r="R522" t="str">
            <v>D</v>
          </cell>
          <cell r="T522" t="str">
            <v>30-25-032</v>
          </cell>
          <cell r="U522" t="str">
            <v>N.Miasto</v>
          </cell>
          <cell r="V522" t="str">
            <v>30-25-032-0008</v>
          </cell>
          <cell r="W522" t="str">
            <v>Klęka</v>
          </cell>
          <cell r="X522" t="str">
            <v>9237/2</v>
          </cell>
          <cell r="Y522" t="str">
            <v>PO1D/00040645/7</v>
          </cell>
          <cell r="Z522">
            <v>1</v>
          </cell>
          <cell r="AA522">
            <v>39.299999999999997</v>
          </cell>
          <cell r="AB522">
            <v>59.34</v>
          </cell>
          <cell r="AC522">
            <v>1</v>
          </cell>
          <cell r="AD522">
            <v>0.35</v>
          </cell>
          <cell r="AE522">
            <v>0.52849999999999997</v>
          </cell>
          <cell r="AG522" t="str">
            <v/>
          </cell>
          <cell r="AH522" t="str">
            <v/>
          </cell>
          <cell r="AI522" t="str">
            <v>ZS.2217.1.205.2019</v>
          </cell>
          <cell r="AJ522" t="str">
            <v>02-08-2019</v>
          </cell>
          <cell r="AK522" t="str">
            <v>26-08-2019</v>
          </cell>
          <cell r="AL522" t="str">
            <v>gospodarki rolnej</v>
          </cell>
        </row>
        <row r="523">
          <cell r="C523" t="str">
            <v>6215.2</v>
          </cell>
          <cell r="D523" t="str">
            <v>6215|D|Radliniec|237 i|R|IVB|9237/2|106,6|PO1D/00040645/7</v>
          </cell>
          <cell r="E523">
            <v>6215</v>
          </cell>
          <cell r="F523">
            <v>2</v>
          </cell>
          <cell r="G523" t="str">
            <v>Włodarczak Mateusz</v>
          </cell>
          <cell r="H523" t="str">
            <v>Wolica Kozia 1</v>
          </cell>
          <cell r="I523" t="str">
            <v>63-040 Nowe Miasto nad Wartą</v>
          </cell>
          <cell r="J523" t="str">
            <v>Nowe Miasto nad Wartą</v>
          </cell>
          <cell r="K523" t="str">
            <v>22</v>
          </cell>
          <cell r="L523" t="str">
            <v>Radliniec</v>
          </cell>
          <cell r="M523" t="str">
            <v>237 i</v>
          </cell>
          <cell r="N523" t="str">
            <v/>
          </cell>
          <cell r="O523">
            <v>4.0999999999999996</v>
          </cell>
          <cell r="P523" t="str">
            <v>R</v>
          </cell>
          <cell r="Q523" t="str">
            <v>IVB</v>
          </cell>
          <cell r="R523" t="str">
            <v>D</v>
          </cell>
          <cell r="T523" t="str">
            <v>30-25-032</v>
          </cell>
          <cell r="U523" t="str">
            <v>N.Miasto</v>
          </cell>
          <cell r="V523" t="str">
            <v>30-25-032-0008</v>
          </cell>
          <cell r="W523" t="str">
            <v>Klęka</v>
          </cell>
          <cell r="X523" t="str">
            <v>9237/2</v>
          </cell>
          <cell r="Y523" t="str">
            <v>PO1D/00040645/7</v>
          </cell>
          <cell r="Z523">
            <v>1</v>
          </cell>
          <cell r="AA523">
            <v>106.6</v>
          </cell>
          <cell r="AB523">
            <v>437.06</v>
          </cell>
          <cell r="AC523">
            <v>1</v>
          </cell>
          <cell r="AD523">
            <v>0.8</v>
          </cell>
          <cell r="AE523">
            <v>3.28</v>
          </cell>
          <cell r="AG523" t="str">
            <v/>
          </cell>
          <cell r="AH523" t="str">
            <v/>
          </cell>
          <cell r="AI523" t="str">
            <v>ZS.2217.1.205.2019</v>
          </cell>
          <cell r="AJ523" t="str">
            <v>02-08-2019</v>
          </cell>
          <cell r="AK523" t="str">
            <v>26-08-2019</v>
          </cell>
          <cell r="AL523" t="str">
            <v>gospodarki rolnej</v>
          </cell>
        </row>
        <row r="524">
          <cell r="C524" t="str">
            <v>6216.1</v>
          </cell>
          <cell r="D524" t="str">
            <v>6216|D|Czeszewo|167 o|R|IVB|598|15,1|PO1F/00031430/3</v>
          </cell>
          <cell r="E524">
            <v>6216</v>
          </cell>
          <cell r="F524">
            <v>1</v>
          </cell>
          <cell r="G524" t="str">
            <v>Zagórski Stanisław</v>
          </cell>
          <cell r="H524" t="str">
            <v>Czeszewo ul. Leśna 105</v>
          </cell>
          <cell r="I524" t="str">
            <v>62-322 Orzechowo</v>
          </cell>
          <cell r="J524" t="str">
            <v>Miłosław</v>
          </cell>
          <cell r="K524" t="str">
            <v>02</v>
          </cell>
          <cell r="L524" t="str">
            <v>Czeszewo</v>
          </cell>
          <cell r="M524" t="str">
            <v>167 o</v>
          </cell>
          <cell r="N524" t="str">
            <v/>
          </cell>
          <cell r="O524">
            <v>1.84</v>
          </cell>
          <cell r="P524" t="str">
            <v>R</v>
          </cell>
          <cell r="Q524" t="str">
            <v>IVB</v>
          </cell>
          <cell r="R524" t="str">
            <v>D</v>
          </cell>
          <cell r="T524" t="str">
            <v>30-30-025</v>
          </cell>
          <cell r="U524" t="str">
            <v>Miłosław</v>
          </cell>
          <cell r="V524" t="str">
            <v>30-30-025-0006</v>
          </cell>
          <cell r="W524" t="str">
            <v>Czeszewo</v>
          </cell>
          <cell r="X524" t="str">
            <v>598</v>
          </cell>
          <cell r="Y524" t="str">
            <v>PO1F/00031430/3</v>
          </cell>
          <cell r="Z524">
            <v>2</v>
          </cell>
          <cell r="AA524">
            <v>15.1</v>
          </cell>
          <cell r="AB524">
            <v>27.78</v>
          </cell>
          <cell r="AC524">
            <v>1</v>
          </cell>
          <cell r="AD524">
            <v>0.8</v>
          </cell>
          <cell r="AE524">
            <v>1.472</v>
          </cell>
          <cell r="AF524" t="str">
            <v>pisemna rezygnacja</v>
          </cell>
          <cell r="AG524" t="str">
            <v/>
          </cell>
          <cell r="AH524" t="str">
            <v/>
          </cell>
          <cell r="AI524" t="str">
            <v>ZS.2217.1.205.2019</v>
          </cell>
          <cell r="AJ524" t="str">
            <v>02-08-2019</v>
          </cell>
          <cell r="AK524" t="str">
            <v>26-08-2019</v>
          </cell>
          <cell r="AL524" t="str">
            <v>gospodarki rolnej</v>
          </cell>
        </row>
        <row r="525">
          <cell r="C525" t="str">
            <v>6216.2</v>
          </cell>
          <cell r="D525" t="str">
            <v>6216|D|Czeszewo|167 p|R|V|598|15,1|PO1F/00031430/3</v>
          </cell>
          <cell r="E525">
            <v>6216</v>
          </cell>
          <cell r="F525">
            <v>2</v>
          </cell>
          <cell r="G525" t="str">
            <v>Zagórski Stanisław</v>
          </cell>
          <cell r="H525" t="str">
            <v>Czeszewo ul. Leśna 105</v>
          </cell>
          <cell r="I525" t="str">
            <v>62-322 Orzechowo</v>
          </cell>
          <cell r="J525" t="str">
            <v>Miłosław</v>
          </cell>
          <cell r="K525" t="str">
            <v>02</v>
          </cell>
          <cell r="L525" t="str">
            <v>Czeszewo</v>
          </cell>
          <cell r="M525" t="str">
            <v>167 p</v>
          </cell>
          <cell r="N525" t="str">
            <v/>
          </cell>
          <cell r="O525">
            <v>0.56000000000000005</v>
          </cell>
          <cell r="P525" t="str">
            <v>R</v>
          </cell>
          <cell r="Q525" t="str">
            <v>V</v>
          </cell>
          <cell r="R525" t="str">
            <v>D</v>
          </cell>
          <cell r="T525" t="str">
            <v>30-30-025</v>
          </cell>
          <cell r="U525" t="str">
            <v>Miłosław</v>
          </cell>
          <cell r="V525" t="str">
            <v>30-30-025-0006</v>
          </cell>
          <cell r="W525" t="str">
            <v>Czeszewo</v>
          </cell>
          <cell r="X525" t="str">
            <v>598</v>
          </cell>
          <cell r="Y525" t="str">
            <v>PO1F/00031430/3</v>
          </cell>
          <cell r="Z525">
            <v>2</v>
          </cell>
          <cell r="AA525">
            <v>15.1</v>
          </cell>
          <cell r="AB525">
            <v>8.4600000000000009</v>
          </cell>
          <cell r="AC525">
            <v>1</v>
          </cell>
          <cell r="AD525">
            <v>0.35</v>
          </cell>
          <cell r="AE525">
            <v>0.19600000000000001</v>
          </cell>
          <cell r="AG525" t="str">
            <v/>
          </cell>
          <cell r="AH525" t="str">
            <v/>
          </cell>
          <cell r="AI525" t="str">
            <v>ZS.2217.1.205.2019</v>
          </cell>
          <cell r="AJ525" t="str">
            <v>02-08-2019</v>
          </cell>
          <cell r="AK525" t="str">
            <v>26-08-2019</v>
          </cell>
          <cell r="AL525" t="str">
            <v>gospodarki rolnej</v>
          </cell>
        </row>
        <row r="526">
          <cell r="C526" t="str">
            <v>6216.3</v>
          </cell>
          <cell r="D526" t="str">
            <v>6216|D|Czeszewo|167 r|R|VI|598|15,1|PO1F/00031430/3</v>
          </cell>
          <cell r="E526">
            <v>6216</v>
          </cell>
          <cell r="F526">
            <v>3</v>
          </cell>
          <cell r="G526" t="str">
            <v>Zagórski Stanisław</v>
          </cell>
          <cell r="H526" t="str">
            <v>Czeszewo ul. Leśna 105</v>
          </cell>
          <cell r="I526" t="str">
            <v>62-322 Orzechowo</v>
          </cell>
          <cell r="J526" t="str">
            <v>Miłosław</v>
          </cell>
          <cell r="K526" t="str">
            <v>02</v>
          </cell>
          <cell r="L526" t="str">
            <v>Czeszewo</v>
          </cell>
          <cell r="M526" t="str">
            <v>167 r</v>
          </cell>
          <cell r="N526" t="str">
            <v/>
          </cell>
          <cell r="O526">
            <v>0.59</v>
          </cell>
          <cell r="P526" t="str">
            <v>R</v>
          </cell>
          <cell r="Q526" t="str">
            <v>VI</v>
          </cell>
          <cell r="R526" t="str">
            <v>D</v>
          </cell>
          <cell r="T526" t="str">
            <v>30-30-025</v>
          </cell>
          <cell r="U526" t="str">
            <v>Miłosław</v>
          </cell>
          <cell r="V526" t="str">
            <v>30-30-025-0006</v>
          </cell>
          <cell r="W526" t="str">
            <v>Czeszewo</v>
          </cell>
          <cell r="X526" t="str">
            <v>598</v>
          </cell>
          <cell r="Y526" t="str">
            <v>PO1F/00031430/3</v>
          </cell>
          <cell r="Z526">
            <v>2</v>
          </cell>
          <cell r="AA526">
            <v>15.1</v>
          </cell>
          <cell r="AB526">
            <v>8.91</v>
          </cell>
          <cell r="AC526">
            <v>1</v>
          </cell>
          <cell r="AD526">
            <v>0.2</v>
          </cell>
          <cell r="AE526">
            <v>0.11799999999999999</v>
          </cell>
          <cell r="AG526" t="str">
            <v/>
          </cell>
          <cell r="AH526" t="str">
            <v/>
          </cell>
          <cell r="AI526" t="str">
            <v>ZS.2217.1.205.2019</v>
          </cell>
          <cell r="AJ526" t="str">
            <v>02-08-2019</v>
          </cell>
          <cell r="AK526" t="str">
            <v>26-08-2019</v>
          </cell>
          <cell r="AL526" t="str">
            <v>gospodarki rolnej</v>
          </cell>
        </row>
        <row r="527">
          <cell r="C527" t="str">
            <v>6216.4</v>
          </cell>
          <cell r="D527" t="str">
            <v>6216|D|Czeszewo|167 s|R|VI|599|15,1|PO1F/00031430/3</v>
          </cell>
          <cell r="E527">
            <v>6216</v>
          </cell>
          <cell r="F527">
            <v>4</v>
          </cell>
          <cell r="G527" t="str">
            <v>Zagórski Stanisław</v>
          </cell>
          <cell r="H527" t="str">
            <v>Czeszewo ul. Leśna 105</v>
          </cell>
          <cell r="I527" t="str">
            <v>62-322 Orzechowo</v>
          </cell>
          <cell r="J527" t="str">
            <v>Miłosław</v>
          </cell>
          <cell r="K527" t="str">
            <v>02</v>
          </cell>
          <cell r="L527" t="str">
            <v>Czeszewo</v>
          </cell>
          <cell r="M527" t="str">
            <v>167 s</v>
          </cell>
          <cell r="N527" t="str">
            <v/>
          </cell>
          <cell r="O527">
            <v>0.02</v>
          </cell>
          <cell r="P527" t="str">
            <v>R</v>
          </cell>
          <cell r="Q527" t="str">
            <v>VI</v>
          </cell>
          <cell r="R527" t="str">
            <v>D</v>
          </cell>
          <cell r="T527" t="str">
            <v>30-30-025</v>
          </cell>
          <cell r="U527" t="str">
            <v>Miłosław</v>
          </cell>
          <cell r="V527" t="str">
            <v>30-30-025-0006</v>
          </cell>
          <cell r="W527" t="str">
            <v>Czeszewo</v>
          </cell>
          <cell r="X527" t="str">
            <v>599</v>
          </cell>
          <cell r="Y527" t="str">
            <v>PO1F/00031430/3</v>
          </cell>
          <cell r="Z527">
            <v>2</v>
          </cell>
          <cell r="AA527">
            <v>15.1</v>
          </cell>
          <cell r="AB527">
            <v>0.3</v>
          </cell>
          <cell r="AC527">
            <v>1</v>
          </cell>
          <cell r="AD527">
            <v>0.2</v>
          </cell>
          <cell r="AE527">
            <v>4.0000000000000001E-3</v>
          </cell>
          <cell r="AG527" t="str">
            <v/>
          </cell>
          <cell r="AH527" t="str">
            <v/>
          </cell>
          <cell r="AI527" t="str">
            <v>ZS.2217.1.205.2019</v>
          </cell>
          <cell r="AJ527" t="str">
            <v>02-08-2019</v>
          </cell>
          <cell r="AK527" t="str">
            <v>26-08-2019</v>
          </cell>
          <cell r="AL527" t="str">
            <v>gospodarki rolnej</v>
          </cell>
        </row>
        <row r="528">
          <cell r="C528" t="str">
            <v>6216.5</v>
          </cell>
          <cell r="D528" t="str">
            <v>6216|D|Spławik|161 b|R|V|698|15,1|PO1F/00031430/3</v>
          </cell>
          <cell r="E528">
            <v>6216</v>
          </cell>
          <cell r="F528">
            <v>5</v>
          </cell>
          <cell r="G528" t="str">
            <v>Zagórski Stanisław</v>
          </cell>
          <cell r="H528" t="str">
            <v>Czeszewo ul. Leśna 105</v>
          </cell>
          <cell r="I528" t="str">
            <v>62-322 Orzechowo</v>
          </cell>
          <cell r="J528" t="str">
            <v>Miłosław</v>
          </cell>
          <cell r="K528" t="str">
            <v>05</v>
          </cell>
          <cell r="L528" t="str">
            <v>Spławik</v>
          </cell>
          <cell r="M528" t="str">
            <v>161 b</v>
          </cell>
          <cell r="N528" t="str">
            <v/>
          </cell>
          <cell r="O528">
            <v>0.26379999999999998</v>
          </cell>
          <cell r="P528" t="str">
            <v>R</v>
          </cell>
          <cell r="Q528" t="str">
            <v>V</v>
          </cell>
          <cell r="R528" t="str">
            <v>D</v>
          </cell>
          <cell r="T528" t="str">
            <v>30-30-025</v>
          </cell>
          <cell r="U528" t="str">
            <v>Miłosław</v>
          </cell>
          <cell r="V528" t="str">
            <v>30-30-025-0006</v>
          </cell>
          <cell r="W528" t="str">
            <v>Czeszewo</v>
          </cell>
          <cell r="X528" t="str">
            <v>698</v>
          </cell>
          <cell r="Y528" t="str">
            <v>PO1F/00031430/3</v>
          </cell>
          <cell r="Z528">
            <v>12</v>
          </cell>
          <cell r="AA528">
            <v>15.1</v>
          </cell>
          <cell r="AB528">
            <v>3.98</v>
          </cell>
          <cell r="AC528">
            <v>1</v>
          </cell>
          <cell r="AD528">
            <v>0.35</v>
          </cell>
          <cell r="AE528">
            <v>9.2299999999999993E-2</v>
          </cell>
          <cell r="AG528" t="str">
            <v/>
          </cell>
          <cell r="AH528" t="str">
            <v/>
          </cell>
          <cell r="AI528" t="str">
            <v>ZS.2217.1.205.2019</v>
          </cell>
          <cell r="AJ528" t="str">
            <v>02-08-2019</v>
          </cell>
          <cell r="AK528" t="str">
            <v>26-08-2019</v>
          </cell>
          <cell r="AL528" t="str">
            <v>gospodarki rolnej</v>
          </cell>
        </row>
        <row r="529">
          <cell r="C529" t="str">
            <v>6216.6</v>
          </cell>
          <cell r="D529" t="str">
            <v>6216|D|Spławik|161 d|R|VI|698|15,1|PO1F/00031430/3</v>
          </cell>
          <cell r="E529">
            <v>6216</v>
          </cell>
          <cell r="F529">
            <v>6</v>
          </cell>
          <cell r="G529" t="str">
            <v>Zagórski Stanisław</v>
          </cell>
          <cell r="H529" t="str">
            <v>Czeszewo ul. Leśna 105</v>
          </cell>
          <cell r="I529" t="str">
            <v>62-322 Orzechowo</v>
          </cell>
          <cell r="J529" t="str">
            <v>Miłosław</v>
          </cell>
          <cell r="K529" t="str">
            <v>05</v>
          </cell>
          <cell r="L529" t="str">
            <v>Spławik</v>
          </cell>
          <cell r="M529" t="str">
            <v>161 d</v>
          </cell>
          <cell r="N529" t="str">
            <v/>
          </cell>
          <cell r="O529">
            <v>0.18559999999999999</v>
          </cell>
          <cell r="P529" t="str">
            <v>R</v>
          </cell>
          <cell r="Q529" t="str">
            <v>VI</v>
          </cell>
          <cell r="R529" t="str">
            <v>D</v>
          </cell>
          <cell r="T529" t="str">
            <v>30-30-025</v>
          </cell>
          <cell r="U529" t="str">
            <v>Miłosław</v>
          </cell>
          <cell r="V529" t="str">
            <v>30-30-025-0006</v>
          </cell>
          <cell r="W529" t="str">
            <v>Czeszewo</v>
          </cell>
          <cell r="X529" t="str">
            <v>698</v>
          </cell>
          <cell r="Y529" t="str">
            <v>PO1F/00031430/3</v>
          </cell>
          <cell r="Z529">
            <v>12</v>
          </cell>
          <cell r="AA529">
            <v>15.1</v>
          </cell>
          <cell r="AB529">
            <v>2.8</v>
          </cell>
          <cell r="AC529">
            <v>1</v>
          </cell>
          <cell r="AD529">
            <v>0.2</v>
          </cell>
          <cell r="AE529">
            <v>3.7100000000000001E-2</v>
          </cell>
          <cell r="AG529" t="str">
            <v/>
          </cell>
          <cell r="AH529" t="str">
            <v/>
          </cell>
          <cell r="AI529" t="str">
            <v>ZS.2217.1.205.2019</v>
          </cell>
          <cell r="AJ529" t="str">
            <v>02-08-2019</v>
          </cell>
          <cell r="AK529" t="str">
            <v>26-08-2019</v>
          </cell>
          <cell r="AL529" t="str">
            <v>gospodarki rolnej</v>
          </cell>
        </row>
        <row r="530">
          <cell r="C530" t="str">
            <v>1296.1</v>
          </cell>
          <cell r="D530" t="str">
            <v>1296|D|Brzozowiec|123 a|Ł|VI|9123/1|20|PO1D/00042956/4</v>
          </cell>
          <cell r="E530">
            <v>1296</v>
          </cell>
          <cell r="F530">
            <v>1</v>
          </cell>
          <cell r="G530" t="str">
            <v>Ziętkowski Jarosław</v>
          </cell>
          <cell r="H530" t="str">
            <v>Murzynowiec Leśny 1</v>
          </cell>
          <cell r="I530" t="str">
            <v>63-023 Sulęcinek</v>
          </cell>
          <cell r="J530" t="str">
            <v>Krzykosy</v>
          </cell>
          <cell r="K530" t="str">
            <v>19</v>
          </cell>
          <cell r="L530" t="str">
            <v>Brzozowiec</v>
          </cell>
          <cell r="M530" t="str">
            <v>123 a</v>
          </cell>
          <cell r="N530" t="str">
            <v/>
          </cell>
          <cell r="O530">
            <v>5.8937999999999997</v>
          </cell>
          <cell r="P530" t="str">
            <v>Ł</v>
          </cell>
          <cell r="Q530" t="str">
            <v>VI</v>
          </cell>
          <cell r="R530" t="str">
            <v>D</v>
          </cell>
          <cell r="T530" t="str">
            <v>30-25-022</v>
          </cell>
          <cell r="U530" t="str">
            <v>Krzykosy</v>
          </cell>
          <cell r="V530" t="str">
            <v>30-25-022-0006</v>
          </cell>
          <cell r="W530" t="str">
            <v>Murzynowo Leśne</v>
          </cell>
          <cell r="X530" t="str">
            <v>9123/1</v>
          </cell>
          <cell r="Y530" t="str">
            <v>PO1D/00042956/4</v>
          </cell>
          <cell r="Z530">
            <v>3</v>
          </cell>
          <cell r="AA530">
            <v>20</v>
          </cell>
          <cell r="AB530">
            <v>117.88</v>
          </cell>
          <cell r="AC530">
            <v>2</v>
          </cell>
          <cell r="AD530">
            <v>0.15</v>
          </cell>
          <cell r="AE530">
            <v>0.8841</v>
          </cell>
          <cell r="AG530" t="str">
            <v/>
          </cell>
          <cell r="AH530" t="str">
            <v/>
          </cell>
          <cell r="AI530" t="str">
            <v>ZS.2217.1.205.2019</v>
          </cell>
          <cell r="AJ530" t="str">
            <v>02-08-2019</v>
          </cell>
          <cell r="AK530" t="str">
            <v>26-08-2019</v>
          </cell>
          <cell r="AL530" t="str">
            <v>gospodarki rolnej</v>
          </cell>
        </row>
        <row r="531">
          <cell r="C531" t="str">
            <v>1296.2</v>
          </cell>
          <cell r="D531" t="str">
            <v>1296|D|Brzozowiec|129 c|R|VI|9129/6|18,5|PO1D/00039818/1</v>
          </cell>
          <cell r="E531">
            <v>1296</v>
          </cell>
          <cell r="F531">
            <v>2</v>
          </cell>
          <cell r="G531" t="str">
            <v>Ziętkowski Jarosław</v>
          </cell>
          <cell r="H531" t="str">
            <v>Murzynowiec Leśny 1</v>
          </cell>
          <cell r="I531" t="str">
            <v>63-023 Sulęcinek</v>
          </cell>
          <cell r="J531" t="str">
            <v>Krzykosy</v>
          </cell>
          <cell r="K531" t="str">
            <v>19</v>
          </cell>
          <cell r="L531" t="str">
            <v>Brzozowiec</v>
          </cell>
          <cell r="M531" t="str">
            <v>129 c</v>
          </cell>
          <cell r="N531" t="str">
            <v/>
          </cell>
          <cell r="O531">
            <v>0.47099999999999997</v>
          </cell>
          <cell r="P531" t="str">
            <v>R</v>
          </cell>
          <cell r="Q531" t="str">
            <v>VI</v>
          </cell>
          <cell r="R531" t="str">
            <v>D</v>
          </cell>
          <cell r="T531" t="str">
            <v>30-25-022</v>
          </cell>
          <cell r="U531" t="str">
            <v>Krzykosy</v>
          </cell>
          <cell r="V531" t="str">
            <v>30-25-022-0006</v>
          </cell>
          <cell r="W531" t="str">
            <v>Murzynowo Leśne</v>
          </cell>
          <cell r="X531" t="str">
            <v>9129/6</v>
          </cell>
          <cell r="Y531" t="str">
            <v>PO1D/00039818/1</v>
          </cell>
          <cell r="Z531">
            <v>1</v>
          </cell>
          <cell r="AA531">
            <v>18.5</v>
          </cell>
          <cell r="AB531">
            <v>8.7100000000000009</v>
          </cell>
          <cell r="AC531">
            <v>2</v>
          </cell>
          <cell r="AD531">
            <v>0.15</v>
          </cell>
          <cell r="AE531">
            <v>7.0699999999999999E-2</v>
          </cell>
          <cell r="AG531" t="str">
            <v/>
          </cell>
          <cell r="AH531" t="str">
            <v/>
          </cell>
          <cell r="AI531" t="str">
            <v>ZS.2217.1.205.2019</v>
          </cell>
          <cell r="AJ531" t="str">
            <v>02-08-2019</v>
          </cell>
          <cell r="AK531" t="str">
            <v>26-08-2019</v>
          </cell>
          <cell r="AL531" t="str">
            <v>gospodarki rolnej</v>
          </cell>
        </row>
        <row r="532">
          <cell r="C532" t="str">
            <v>1296.3</v>
          </cell>
          <cell r="D532" t="str">
            <v>1296|D|Brzozowiec|129 d|R|VI|9129/7|18,5|PO1D/00042956/4</v>
          </cell>
          <cell r="E532">
            <v>1296</v>
          </cell>
          <cell r="F532">
            <v>3</v>
          </cell>
          <cell r="G532" t="str">
            <v>Ziętkowski Jarosław</v>
          </cell>
          <cell r="H532" t="str">
            <v>Murzynowiec Leśny 1</v>
          </cell>
          <cell r="I532" t="str">
            <v>63-023 Sulęcinek</v>
          </cell>
          <cell r="J532" t="str">
            <v>Krzykosy</v>
          </cell>
          <cell r="K532" t="str">
            <v>19</v>
          </cell>
          <cell r="L532" t="str">
            <v>Brzozowiec</v>
          </cell>
          <cell r="M532" t="str">
            <v>129 d</v>
          </cell>
          <cell r="N532" t="str">
            <v/>
          </cell>
          <cell r="O532">
            <v>2.9390000000000001</v>
          </cell>
          <cell r="P532" t="str">
            <v>R</v>
          </cell>
          <cell r="Q532" t="str">
            <v>VI</v>
          </cell>
          <cell r="R532" t="str">
            <v>D</v>
          </cell>
          <cell r="T532" t="str">
            <v>30-25-022</v>
          </cell>
          <cell r="U532" t="str">
            <v>Krzykosy</v>
          </cell>
          <cell r="V532" t="str">
            <v>30-25-022-0006</v>
          </cell>
          <cell r="W532" t="str">
            <v>Murzynowo Leśne</v>
          </cell>
          <cell r="X532" t="str">
            <v>9129/7</v>
          </cell>
          <cell r="Y532" t="str">
            <v>PO1D/00042956/4</v>
          </cell>
          <cell r="Z532">
            <v>1</v>
          </cell>
          <cell r="AA532">
            <v>18.5</v>
          </cell>
          <cell r="AB532">
            <v>54.37</v>
          </cell>
          <cell r="AC532">
            <v>2</v>
          </cell>
          <cell r="AD532">
            <v>0.15</v>
          </cell>
          <cell r="AE532">
            <v>0.44090000000000001</v>
          </cell>
          <cell r="AG532" t="str">
            <v/>
          </cell>
          <cell r="AH532" t="str">
            <v/>
          </cell>
          <cell r="AI532" t="str">
            <v>ZS.2217.1.205.2019</v>
          </cell>
          <cell r="AJ532" t="str">
            <v>02-08-2019</v>
          </cell>
          <cell r="AK532" t="str">
            <v>26-08-2019</v>
          </cell>
          <cell r="AL532" t="str">
            <v>gospodarki rolnej</v>
          </cell>
        </row>
        <row r="533">
          <cell r="C533" t="str">
            <v>1296.4</v>
          </cell>
          <cell r="D533" t="str">
            <v>1296|D|Brzozowiec|53 c|R|V|9053/4|18,5|PO1D/00042956/4</v>
          </cell>
          <cell r="E533">
            <v>1296</v>
          </cell>
          <cell r="F533">
            <v>4</v>
          </cell>
          <cell r="G533" t="str">
            <v>Ziętkowski Jarosław</v>
          </cell>
          <cell r="H533" t="str">
            <v>Murzynowiec Leśny 1</v>
          </cell>
          <cell r="I533" t="str">
            <v>63-023 Sulęcinek</v>
          </cell>
          <cell r="J533" t="str">
            <v>Krzykosy</v>
          </cell>
          <cell r="K533" t="str">
            <v>19</v>
          </cell>
          <cell r="L533" t="str">
            <v>Brzozowiec</v>
          </cell>
          <cell r="M533" t="str">
            <v>53 c</v>
          </cell>
          <cell r="N533" t="str">
            <v/>
          </cell>
          <cell r="O533">
            <v>0.14030000000000001</v>
          </cell>
          <cell r="P533" t="str">
            <v>R</v>
          </cell>
          <cell r="Q533" t="str">
            <v>V</v>
          </cell>
          <cell r="R533" t="str">
            <v>D</v>
          </cell>
          <cell r="T533" t="str">
            <v>30-25-022</v>
          </cell>
          <cell r="U533" t="str">
            <v>Krzykosy</v>
          </cell>
          <cell r="V533" t="str">
            <v>30-25-022-0006</v>
          </cell>
          <cell r="W533" t="str">
            <v>Murzynowo Leśne</v>
          </cell>
          <cell r="X533" t="str">
            <v>9053/4</v>
          </cell>
          <cell r="Y533" t="str">
            <v>PO1D/00042956/4</v>
          </cell>
          <cell r="Z533">
            <v>2</v>
          </cell>
          <cell r="AA533">
            <v>18.5</v>
          </cell>
          <cell r="AB533">
            <v>2.6</v>
          </cell>
          <cell r="AC533">
            <v>2</v>
          </cell>
          <cell r="AD533">
            <v>0.35</v>
          </cell>
          <cell r="AE533">
            <v>4.9099999999999998E-2</v>
          </cell>
          <cell r="AG533" t="str">
            <v/>
          </cell>
          <cell r="AH533" t="str">
            <v/>
          </cell>
          <cell r="AI533" t="str">
            <v>ZS.2217.1.205.2019</v>
          </cell>
          <cell r="AJ533" t="str">
            <v>02-08-2019</v>
          </cell>
          <cell r="AK533" t="str">
            <v>26-08-2019</v>
          </cell>
          <cell r="AL533" t="str">
            <v>gospodarki rolnej</v>
          </cell>
        </row>
        <row r="534">
          <cell r="C534" t="str">
            <v>1296.5</v>
          </cell>
          <cell r="D534" t="str">
            <v>1296|D|Brzozowiec|53 d|R|VI|9053/4|18,5|PO1D/00042956/4</v>
          </cell>
          <cell r="E534">
            <v>1296</v>
          </cell>
          <cell r="F534">
            <v>5</v>
          </cell>
          <cell r="G534" t="str">
            <v>Ziętkowski Jarosław</v>
          </cell>
          <cell r="H534" t="str">
            <v>Murzynowiec Leśny 1</v>
          </cell>
          <cell r="I534" t="str">
            <v>63-023 Sulęcinek</v>
          </cell>
          <cell r="J534" t="str">
            <v>Krzykosy</v>
          </cell>
          <cell r="K534" t="str">
            <v>19</v>
          </cell>
          <cell r="L534" t="str">
            <v>Brzozowiec</v>
          </cell>
          <cell r="M534" t="str">
            <v>53 d</v>
          </cell>
          <cell r="N534" t="str">
            <v/>
          </cell>
          <cell r="O534">
            <v>2.11</v>
          </cell>
          <cell r="P534" t="str">
            <v>R</v>
          </cell>
          <cell r="Q534" t="str">
            <v>VI</v>
          </cell>
          <cell r="R534" t="str">
            <v>D</v>
          </cell>
          <cell r="T534" t="str">
            <v>30-25-022</v>
          </cell>
          <cell r="U534" t="str">
            <v>Krzykosy</v>
          </cell>
          <cell r="V534" t="str">
            <v>30-25-022-0006</v>
          </cell>
          <cell r="W534" t="str">
            <v>Murzynowo Leśne</v>
          </cell>
          <cell r="X534" t="str">
            <v>9053/4</v>
          </cell>
          <cell r="Y534" t="str">
            <v>PO1D/00042956/4</v>
          </cell>
          <cell r="Z534">
            <v>2</v>
          </cell>
          <cell r="AA534">
            <v>18.5</v>
          </cell>
          <cell r="AB534">
            <v>39.04</v>
          </cell>
          <cell r="AC534">
            <v>2</v>
          </cell>
          <cell r="AD534">
            <v>0.15</v>
          </cell>
          <cell r="AE534">
            <v>0.3165</v>
          </cell>
          <cell r="AG534" t="str">
            <v/>
          </cell>
          <cell r="AH534" t="str">
            <v/>
          </cell>
          <cell r="AI534" t="str">
            <v>ZS.2217.1.205.2019</v>
          </cell>
          <cell r="AJ534" t="str">
            <v>02-08-2019</v>
          </cell>
          <cell r="AK534" t="str">
            <v>26-08-2019</v>
          </cell>
          <cell r="AL534" t="str">
            <v>gospodarki rolnej</v>
          </cell>
        </row>
        <row r="535">
          <cell r="C535" t="str">
            <v>6196.8</v>
          </cell>
          <cell r="D535" t="str">
            <v>6196|D|Brzozowiec|124 b|Ł|VI|9124/1|10|PO1D/00042956/4</v>
          </cell>
          <cell r="E535">
            <v>6196</v>
          </cell>
          <cell r="F535">
            <v>8</v>
          </cell>
          <cell r="G535" t="str">
            <v>Matuszak Tobiasz</v>
          </cell>
          <cell r="H535" t="str">
            <v>Witowo 82</v>
          </cell>
          <cell r="I535" t="str">
            <v>63-025 Witowo</v>
          </cell>
          <cell r="J535" t="str">
            <v>Witowo</v>
          </cell>
          <cell r="K535" t="str">
            <v>19</v>
          </cell>
          <cell r="L535" t="str">
            <v>Brzozowiec</v>
          </cell>
          <cell r="M535" t="str">
            <v>124 b</v>
          </cell>
          <cell r="N535" t="str">
            <v/>
          </cell>
          <cell r="O535">
            <v>0.44409999999999999</v>
          </cell>
          <cell r="P535" t="str">
            <v>Ł</v>
          </cell>
          <cell r="Q535" t="str">
            <v>VI</v>
          </cell>
          <cell r="R535" t="str">
            <v>D</v>
          </cell>
          <cell r="T535" t="str">
            <v>30-25-022</v>
          </cell>
          <cell r="U535" t="str">
            <v>Krzykosy</v>
          </cell>
          <cell r="V535" t="str">
            <v>30-25-022-0006</v>
          </cell>
          <cell r="W535" t="str">
            <v>Murzynowo Leśne</v>
          </cell>
          <cell r="X535" t="str">
            <v>9124/1</v>
          </cell>
          <cell r="Y535" t="str">
            <v>PO1D/00042956/4</v>
          </cell>
          <cell r="Z535">
            <v>3</v>
          </cell>
          <cell r="AA535">
            <v>10</v>
          </cell>
          <cell r="AB535">
            <v>4.4400000000000004</v>
          </cell>
          <cell r="AC535">
            <v>2</v>
          </cell>
          <cell r="AD535">
            <v>0.15</v>
          </cell>
          <cell r="AE535">
            <v>6.6600000000000006E-2</v>
          </cell>
          <cell r="AG535" t="str">
            <v/>
          </cell>
          <cell r="AH535" t="str">
            <v/>
          </cell>
          <cell r="AI535" t="str">
            <v>ZS.2217.1.205.2019</v>
          </cell>
          <cell r="AJ535" t="str">
            <v>02-08-2019</v>
          </cell>
          <cell r="AK535" t="str">
            <v>26-08-2019</v>
          </cell>
          <cell r="AL535" t="str">
            <v>gospodarki rolnej</v>
          </cell>
        </row>
        <row r="536">
          <cell r="C536" t="str">
            <v>287.2</v>
          </cell>
          <cell r="D536" t="str">
            <v>287|F|Lubonieczek|179 b|R|VI|9179/3|0|PO1D/00041593/4</v>
          </cell>
          <cell r="E536">
            <v>287</v>
          </cell>
          <cell r="F536">
            <v>2</v>
          </cell>
          <cell r="G536" t="str">
            <v>Nadleśnictwo Jarocin</v>
          </cell>
          <cell r="H536">
            <v>0</v>
          </cell>
          <cell r="I536">
            <v>0</v>
          </cell>
          <cell r="J536">
            <v>0</v>
          </cell>
          <cell r="K536" t="str">
            <v>18</v>
          </cell>
          <cell r="L536" t="str">
            <v>Lubonieczek</v>
          </cell>
          <cell r="M536" t="str">
            <v>179 b</v>
          </cell>
          <cell r="N536" t="str">
            <v>F30-25-052RVI</v>
          </cell>
          <cell r="O536">
            <v>0.28000000000000003</v>
          </cell>
          <cell r="P536" t="str">
            <v>R</v>
          </cell>
          <cell r="Q536" t="str">
            <v>VI</v>
          </cell>
          <cell r="R536" t="str">
            <v>F</v>
          </cell>
          <cell r="T536" t="str">
            <v>30-25-052</v>
          </cell>
          <cell r="U536" t="str">
            <v>Zaniemyśl</v>
          </cell>
          <cell r="V536" t="str">
            <v>30-25-052-0008</v>
          </cell>
          <cell r="W536" t="str">
            <v>Lubonieczek</v>
          </cell>
          <cell r="X536" t="str">
            <v>9179/3</v>
          </cell>
          <cell r="Y536" t="str">
            <v>PO1D/00041593/4</v>
          </cell>
          <cell r="Z536">
            <v>4</v>
          </cell>
          <cell r="AA536">
            <v>0</v>
          </cell>
          <cell r="AB536">
            <v>0</v>
          </cell>
          <cell r="AC536">
            <v>1</v>
          </cell>
          <cell r="AD536">
            <v>0.2</v>
          </cell>
          <cell r="AE536">
            <v>5.6000000000000001E-2</v>
          </cell>
          <cell r="AF536" t="str">
            <v>protokół rozbieżności drzewostan</v>
          </cell>
          <cell r="AG536" t="str">
            <v/>
          </cell>
          <cell r="AH536" t="str">
            <v/>
          </cell>
          <cell r="AI536" t="str">
            <v/>
          </cell>
          <cell r="AJ536" t="str">
            <v/>
          </cell>
          <cell r="AK536" t="str">
            <v/>
          </cell>
          <cell r="AL536" t="str">
            <v/>
          </cell>
        </row>
        <row r="537">
          <cell r="C537" t="str">
            <v>287.3</v>
          </cell>
          <cell r="D537" t="str">
            <v>287|F|Radliniec|231 k|Ł|V|9231/2|0|PO1D/00040644/0</v>
          </cell>
          <cell r="E537">
            <v>287</v>
          </cell>
          <cell r="F537">
            <v>3</v>
          </cell>
          <cell r="G537" t="str">
            <v>Nadleśnictwo Jarocin</v>
          </cell>
          <cell r="H537">
            <v>0</v>
          </cell>
          <cell r="I537">
            <v>0</v>
          </cell>
          <cell r="J537">
            <v>0</v>
          </cell>
          <cell r="K537" t="str">
            <v>22</v>
          </cell>
          <cell r="L537" t="str">
            <v>Radliniec</v>
          </cell>
          <cell r="M537" t="str">
            <v>231 k</v>
          </cell>
          <cell r="N537" t="str">
            <v>F30-25-032ŁV</v>
          </cell>
          <cell r="O537">
            <v>5.1299999999999998E-2</v>
          </cell>
          <cell r="P537" t="str">
            <v>Ł</v>
          </cell>
          <cell r="Q537" t="str">
            <v>V</v>
          </cell>
          <cell r="R537" t="str">
            <v>F</v>
          </cell>
          <cell r="T537" t="str">
            <v>30-25-032</v>
          </cell>
          <cell r="U537" t="str">
            <v>N.Miasto</v>
          </cell>
          <cell r="V537" t="str">
            <v>30-25-032-0020</v>
          </cell>
          <cell r="W537" t="str">
            <v>Wolica Kozia</v>
          </cell>
          <cell r="X537" t="str">
            <v>9231/2</v>
          </cell>
          <cell r="Y537" t="str">
            <v>PO1D/00040644/0</v>
          </cell>
          <cell r="Z537">
            <v>1</v>
          </cell>
          <cell r="AA537">
            <v>0</v>
          </cell>
          <cell r="AB537">
            <v>0</v>
          </cell>
          <cell r="AC537">
            <v>1</v>
          </cell>
          <cell r="AD537">
            <v>0.2</v>
          </cell>
          <cell r="AE537">
            <v>1.03E-2</v>
          </cell>
          <cell r="AF537" t="str">
            <v>protokół rozbieżności</v>
          </cell>
          <cell r="AG537" t="str">
            <v/>
          </cell>
          <cell r="AH537" t="str">
            <v/>
          </cell>
          <cell r="AI537" t="str">
            <v/>
          </cell>
          <cell r="AJ537" t="str">
            <v/>
          </cell>
          <cell r="AK537" t="str">
            <v/>
          </cell>
          <cell r="AL537" t="str">
            <v/>
          </cell>
        </row>
        <row r="538">
          <cell r="C538" t="str">
            <v>287.4</v>
          </cell>
          <cell r="D538" t="str">
            <v>287|EN|Czeszewo|184 m|R|V|619|0|PO1F/00031430/3</v>
          </cell>
          <cell r="E538">
            <v>287</v>
          </cell>
          <cell r="F538">
            <v>4</v>
          </cell>
          <cell r="G538" t="str">
            <v>Nadleśnictwo Jarocin</v>
          </cell>
          <cell r="H538">
            <v>0</v>
          </cell>
          <cell r="I538">
            <v>0</v>
          </cell>
          <cell r="J538">
            <v>0</v>
          </cell>
          <cell r="K538" t="str">
            <v>02</v>
          </cell>
          <cell r="L538" t="str">
            <v>Czeszewo</v>
          </cell>
          <cell r="M538" t="str">
            <v>184 m</v>
          </cell>
          <cell r="N538" t="str">
            <v>EN 30-30-025RV</v>
          </cell>
          <cell r="O538">
            <v>0.46</v>
          </cell>
          <cell r="P538" t="str">
            <v>R</v>
          </cell>
          <cell r="Q538" t="str">
            <v>V</v>
          </cell>
          <cell r="R538" t="str">
            <v>EN</v>
          </cell>
          <cell r="T538" t="str">
            <v>30-30-025</v>
          </cell>
          <cell r="U538" t="str">
            <v>Miłosław</v>
          </cell>
          <cell r="V538" t="str">
            <v>30-30-025-0006</v>
          </cell>
          <cell r="W538" t="str">
            <v>Czeszewo</v>
          </cell>
          <cell r="X538" t="str">
            <v>619</v>
          </cell>
          <cell r="Y538" t="str">
            <v>PO1F/00031430/3</v>
          </cell>
          <cell r="Z538">
            <v>8</v>
          </cell>
          <cell r="AA538">
            <v>0</v>
          </cell>
          <cell r="AB538">
            <v>0</v>
          </cell>
          <cell r="AC538">
            <v>1</v>
          </cell>
          <cell r="AD538">
            <v>0.35</v>
          </cell>
          <cell r="AE538">
            <v>0.161</v>
          </cell>
          <cell r="AF538" t="str">
            <v xml:space="preserve">plantacja choinkowa </v>
          </cell>
          <cell r="AG538" t="str">
            <v/>
          </cell>
          <cell r="AH538" t="str">
            <v/>
          </cell>
          <cell r="AI538" t="str">
            <v/>
          </cell>
          <cell r="AJ538" t="str">
            <v/>
          </cell>
          <cell r="AK538" t="str">
            <v/>
          </cell>
          <cell r="AL538" t="str">
            <v/>
          </cell>
        </row>
        <row r="539">
          <cell r="C539" t="str">
            <v>287.5</v>
          </cell>
          <cell r="D539" t="str">
            <v>287|F|Rozmarynów|224 a|R|VI|7224/4|0|KZ1J/00029705/8</v>
          </cell>
          <cell r="E539">
            <v>287</v>
          </cell>
          <cell r="F539">
            <v>5</v>
          </cell>
          <cell r="G539" t="str">
            <v>Nadleśnictwo Jarocin</v>
          </cell>
          <cell r="H539">
            <v>0</v>
          </cell>
          <cell r="I539">
            <v>0</v>
          </cell>
          <cell r="J539">
            <v>0</v>
          </cell>
          <cell r="K539" t="str">
            <v>03</v>
          </cell>
          <cell r="L539" t="str">
            <v>Rozmarynów</v>
          </cell>
          <cell r="M539" t="str">
            <v>224 a</v>
          </cell>
          <cell r="N539" t="str">
            <v>F30-06-045RVI</v>
          </cell>
          <cell r="O539">
            <v>0.19420000000000001</v>
          </cell>
          <cell r="P539" t="str">
            <v>R</v>
          </cell>
          <cell r="Q539" t="str">
            <v>VI</v>
          </cell>
          <cell r="R539" t="str">
            <v>F</v>
          </cell>
          <cell r="T539" t="str">
            <v>30-06-045</v>
          </cell>
          <cell r="U539" t="str">
            <v>Żerków</v>
          </cell>
          <cell r="V539" t="str">
            <v>30-06-045-0007</v>
          </cell>
          <cell r="W539" t="str">
            <v>Lgów</v>
          </cell>
          <cell r="X539" t="str">
            <v>7224/4</v>
          </cell>
          <cell r="Y539" t="str">
            <v>KZ1J/00029705/8</v>
          </cell>
          <cell r="Z539">
            <v>2</v>
          </cell>
          <cell r="AA539">
            <v>0</v>
          </cell>
          <cell r="AB539">
            <v>0</v>
          </cell>
          <cell r="AC539">
            <v>1</v>
          </cell>
          <cell r="AD539">
            <v>0.2</v>
          </cell>
          <cell r="AE539">
            <v>3.8800000000000001E-2</v>
          </cell>
          <cell r="AF539" t="str">
            <v>do zalesienia</v>
          </cell>
          <cell r="AG539" t="str">
            <v/>
          </cell>
          <cell r="AH539" t="str">
            <v/>
          </cell>
          <cell r="AI539" t="str">
            <v/>
          </cell>
          <cell r="AJ539" t="str">
            <v/>
          </cell>
          <cell r="AK539" t="str">
            <v/>
          </cell>
          <cell r="AL539" t="str">
            <v/>
          </cell>
        </row>
        <row r="540">
          <cell r="C540" t="str">
            <v>287.6</v>
          </cell>
          <cell r="D540" t="str">
            <v>287|F|Spławik|162 c|S-PS|VI|694|0|PO1F/00031430/3</v>
          </cell>
          <cell r="E540">
            <v>287</v>
          </cell>
          <cell r="F540">
            <v>6</v>
          </cell>
          <cell r="G540" t="str">
            <v>Nadleśnictwo Jarocin</v>
          </cell>
          <cell r="H540">
            <v>0</v>
          </cell>
          <cell r="I540">
            <v>0</v>
          </cell>
          <cell r="J540">
            <v>0</v>
          </cell>
          <cell r="K540" t="str">
            <v>05</v>
          </cell>
          <cell r="L540" t="str">
            <v>Spławik</v>
          </cell>
          <cell r="M540" t="str">
            <v>162 c</v>
          </cell>
          <cell r="N540" t="str">
            <v>F30-30-025S-PSVI</v>
          </cell>
          <cell r="O540">
            <v>0.21790000000000001</v>
          </cell>
          <cell r="P540" t="str">
            <v>S-PS</v>
          </cell>
          <cell r="Q540" t="str">
            <v>VI</v>
          </cell>
          <cell r="R540" t="str">
            <v>F</v>
          </cell>
          <cell r="T540" t="str">
            <v>30-30-025</v>
          </cell>
          <cell r="U540" t="str">
            <v>Miłosław</v>
          </cell>
          <cell r="V540" t="str">
            <v>30-30-025-0006</v>
          </cell>
          <cell r="W540" t="str">
            <v>Czeszewo</v>
          </cell>
          <cell r="X540" t="str">
            <v>694</v>
          </cell>
          <cell r="Y540" t="str">
            <v>PO1F/00031430/3</v>
          </cell>
          <cell r="Z540">
            <v>12</v>
          </cell>
          <cell r="AA540">
            <v>0</v>
          </cell>
          <cell r="AB540">
            <v>0</v>
          </cell>
          <cell r="AC540">
            <v>1</v>
          </cell>
          <cell r="AD540">
            <v>0</v>
          </cell>
          <cell r="AE540">
            <v>0</v>
          </cell>
          <cell r="AG540" t="str">
            <v/>
          </cell>
          <cell r="AH540" t="str">
            <v/>
          </cell>
          <cell r="AI540" t="str">
            <v/>
          </cell>
          <cell r="AJ540" t="str">
            <v/>
          </cell>
          <cell r="AK540" t="str">
            <v/>
          </cell>
          <cell r="AL540" t="str">
            <v/>
          </cell>
        </row>
        <row r="541">
          <cell r="C541" t="str">
            <v>287.7</v>
          </cell>
          <cell r="D541" t="str">
            <v>287|F|Cielcza|184 b|R|V|8184/9|0|KZ1J/00026538/5</v>
          </cell>
          <cell r="E541">
            <v>287</v>
          </cell>
          <cell r="F541">
            <v>7</v>
          </cell>
          <cell r="G541" t="str">
            <v>Nadleśnictwo Jarocin</v>
          </cell>
          <cell r="H541">
            <v>0</v>
          </cell>
          <cell r="I541">
            <v>0</v>
          </cell>
          <cell r="J541">
            <v>0</v>
          </cell>
          <cell r="K541" t="str">
            <v>08</v>
          </cell>
          <cell r="L541" t="str">
            <v>Cielcza</v>
          </cell>
          <cell r="M541" t="str">
            <v>184 b</v>
          </cell>
          <cell r="N541" t="str">
            <v>F30-06-025RV</v>
          </cell>
          <cell r="O541">
            <v>0.26</v>
          </cell>
          <cell r="P541" t="str">
            <v>R</v>
          </cell>
          <cell r="Q541" t="str">
            <v>V</v>
          </cell>
          <cell r="R541" t="str">
            <v>F</v>
          </cell>
          <cell r="T541" t="str">
            <v>30-06-025</v>
          </cell>
          <cell r="U541" t="str">
            <v>Jarocin</v>
          </cell>
          <cell r="V541" t="str">
            <v>30-06-025-0003</v>
          </cell>
          <cell r="W541" t="str">
            <v>Cielcza</v>
          </cell>
          <cell r="X541" t="str">
            <v>8184/9</v>
          </cell>
          <cell r="Y541" t="str">
            <v>KZ1J/00026538/5</v>
          </cell>
          <cell r="Z541">
            <v>3</v>
          </cell>
          <cell r="AA541">
            <v>0</v>
          </cell>
          <cell r="AB541">
            <v>0</v>
          </cell>
          <cell r="AC541">
            <v>1</v>
          </cell>
          <cell r="AD541">
            <v>0.35</v>
          </cell>
          <cell r="AE541">
            <v>9.0999999999999998E-2</v>
          </cell>
          <cell r="AF541" t="str">
            <v>protokół dodatkowy wniosek</v>
          </cell>
          <cell r="AG541" t="str">
            <v/>
          </cell>
          <cell r="AH541" t="str">
            <v/>
          </cell>
          <cell r="AI541" t="str">
            <v/>
          </cell>
          <cell r="AJ541" t="str">
            <v/>
          </cell>
          <cell r="AK541" t="str">
            <v/>
          </cell>
          <cell r="AL541" t="str">
            <v/>
          </cell>
        </row>
        <row r="542">
          <cell r="C542" t="str">
            <v>287.8</v>
          </cell>
          <cell r="D542" t="str">
            <v>287|F|Potarzyca|358 l|Ł|IV|8358/1|0|KZ1R/00033753/7</v>
          </cell>
          <cell r="E542">
            <v>287</v>
          </cell>
          <cell r="F542">
            <v>8</v>
          </cell>
          <cell r="G542" t="str">
            <v>Nadleśnictwo Jarocin</v>
          </cell>
          <cell r="H542">
            <v>0</v>
          </cell>
          <cell r="I542">
            <v>0</v>
          </cell>
          <cell r="J542">
            <v>0</v>
          </cell>
          <cell r="K542" t="str">
            <v>10</v>
          </cell>
          <cell r="L542" t="str">
            <v>Potarzyca</v>
          </cell>
          <cell r="M542" t="str">
            <v>358 l</v>
          </cell>
          <cell r="N542" t="str">
            <v>F30-12-035ŁIV</v>
          </cell>
          <cell r="O542">
            <v>0.9</v>
          </cell>
          <cell r="P542" t="str">
            <v>Ł</v>
          </cell>
          <cell r="Q542" t="str">
            <v>IV</v>
          </cell>
          <cell r="R542" t="str">
            <v>F</v>
          </cell>
          <cell r="T542" t="str">
            <v>30-12-035</v>
          </cell>
          <cell r="U542" t="str">
            <v>Koźmin</v>
          </cell>
          <cell r="V542" t="str">
            <v>30-12-035-0008</v>
          </cell>
          <cell r="W542" t="str">
            <v>Góreczki</v>
          </cell>
          <cell r="X542" t="str">
            <v>8358/1</v>
          </cell>
          <cell r="Y542" t="str">
            <v>KZ1R/00033753/7</v>
          </cell>
          <cell r="Z542">
            <v>1</v>
          </cell>
          <cell r="AA542">
            <v>0</v>
          </cell>
          <cell r="AB542">
            <v>0</v>
          </cell>
          <cell r="AC542">
            <v>1</v>
          </cell>
          <cell r="AD542">
            <v>0.75</v>
          </cell>
          <cell r="AE542">
            <v>0.67500000000000004</v>
          </cell>
          <cell r="AF542" t="str">
            <v>protokół dodatkowy klasyfikator</v>
          </cell>
          <cell r="AG542" t="str">
            <v/>
          </cell>
          <cell r="AH542" t="str">
            <v/>
          </cell>
          <cell r="AI542" t="str">
            <v/>
          </cell>
          <cell r="AJ542" t="str">
            <v/>
          </cell>
          <cell r="AK542" t="str">
            <v/>
          </cell>
          <cell r="AL542" t="str">
            <v/>
          </cell>
        </row>
        <row r="543">
          <cell r="C543" t="str">
            <v>287.9</v>
          </cell>
          <cell r="D543" t="str">
            <v>287|F|Tarce|23 g|R|V|8023/5|0|KZ1J/00026792/3</v>
          </cell>
          <cell r="E543">
            <v>287</v>
          </cell>
          <cell r="F543">
            <v>9</v>
          </cell>
          <cell r="G543" t="str">
            <v>Nadleśnictwo Jarocin</v>
          </cell>
          <cell r="H543">
            <v>0</v>
          </cell>
          <cell r="I543">
            <v>0</v>
          </cell>
          <cell r="J543">
            <v>0</v>
          </cell>
          <cell r="K543" t="str">
            <v>13</v>
          </cell>
          <cell r="L543" t="str">
            <v>Tarce</v>
          </cell>
          <cell r="M543" t="str">
            <v>23 g</v>
          </cell>
          <cell r="N543" t="str">
            <v>F30-06-025RV</v>
          </cell>
          <cell r="O543">
            <v>0.05</v>
          </cell>
          <cell r="P543" t="str">
            <v>R</v>
          </cell>
          <cell r="Q543" t="str">
            <v>V</v>
          </cell>
          <cell r="R543" t="str">
            <v>F</v>
          </cell>
          <cell r="T543" t="str">
            <v>30-06-025</v>
          </cell>
          <cell r="U543" t="str">
            <v>Jarocin</v>
          </cell>
          <cell r="V543" t="str">
            <v>30-06-025-0016</v>
          </cell>
          <cell r="W543" t="str">
            <v>Tarce</v>
          </cell>
          <cell r="X543" t="str">
            <v>8023/5</v>
          </cell>
          <cell r="Y543" t="str">
            <v>KZ1J/00026792/3</v>
          </cell>
          <cell r="Z543">
            <v>3</v>
          </cell>
          <cell r="AA543">
            <v>0</v>
          </cell>
          <cell r="AB543">
            <v>0</v>
          </cell>
          <cell r="AC543">
            <v>1</v>
          </cell>
          <cell r="AD543">
            <v>0.35</v>
          </cell>
          <cell r="AE543">
            <v>1.7500000000000002E-2</v>
          </cell>
          <cell r="AG543" t="str">
            <v/>
          </cell>
          <cell r="AH543" t="str">
            <v/>
          </cell>
          <cell r="AI543" t="str">
            <v>ZS.2217.1.212.2019</v>
          </cell>
          <cell r="AJ543" t="str">
            <v>02-08-2019</v>
          </cell>
          <cell r="AK543" t="str">
            <v/>
          </cell>
          <cell r="AL543" t="str">
            <v>prowadzenia gospodarstwa domowego</v>
          </cell>
        </row>
        <row r="544">
          <cell r="C544" t="str">
            <v>287.10</v>
          </cell>
          <cell r="D544" t="str">
            <v>287|F|Radliniec|231 n|Ł|IV|9231/2|0|PO1D/00040644/0</v>
          </cell>
          <cell r="E544">
            <v>287</v>
          </cell>
          <cell r="F544">
            <v>10</v>
          </cell>
          <cell r="G544" t="str">
            <v>Nadleśnictwo Jarocin</v>
          </cell>
          <cell r="H544">
            <v>0</v>
          </cell>
          <cell r="I544">
            <v>0</v>
          </cell>
          <cell r="J544">
            <v>0</v>
          </cell>
          <cell r="K544" t="str">
            <v>22</v>
          </cell>
          <cell r="L544" t="str">
            <v>Radliniec</v>
          </cell>
          <cell r="M544" t="str">
            <v>231 n</v>
          </cell>
          <cell r="N544" t="str">
            <v>F30-25-032ŁIV</v>
          </cell>
          <cell r="O544">
            <v>0.18</v>
          </cell>
          <cell r="P544" t="str">
            <v>Ł</v>
          </cell>
          <cell r="Q544" t="str">
            <v>IV</v>
          </cell>
          <cell r="R544" t="str">
            <v>F</v>
          </cell>
          <cell r="T544" t="str">
            <v>30-25-032</v>
          </cell>
          <cell r="U544" t="str">
            <v>N.Miasto</v>
          </cell>
          <cell r="V544" t="str">
            <v>30-25-032-0020</v>
          </cell>
          <cell r="W544" t="str">
            <v>Wolica Kozia</v>
          </cell>
          <cell r="X544" t="str">
            <v>9231/2</v>
          </cell>
          <cell r="Y544" t="str">
            <v>PO1D/00040644/0</v>
          </cell>
          <cell r="Z544">
            <v>1</v>
          </cell>
          <cell r="AA544">
            <v>0</v>
          </cell>
          <cell r="AB544">
            <v>0</v>
          </cell>
          <cell r="AC544">
            <v>1</v>
          </cell>
          <cell r="AD544">
            <v>0.75</v>
          </cell>
          <cell r="AE544">
            <v>0.13500000000000001</v>
          </cell>
          <cell r="AF544" t="str">
            <v>protokół rozbieżności</v>
          </cell>
          <cell r="AG544" t="str">
            <v/>
          </cell>
          <cell r="AH544" t="str">
            <v/>
          </cell>
          <cell r="AI544" t="str">
            <v/>
          </cell>
          <cell r="AJ544" t="str">
            <v/>
          </cell>
          <cell r="AK544" t="str">
            <v/>
          </cell>
          <cell r="AL544" t="str">
            <v/>
          </cell>
        </row>
        <row r="545">
          <cell r="C545" t="str">
            <v>287.11</v>
          </cell>
          <cell r="D545" t="str">
            <v>287|F|Czeszewo|184 k|R|V|619|0|PO1F/00031430/3</v>
          </cell>
          <cell r="E545">
            <v>287</v>
          </cell>
          <cell r="F545">
            <v>11</v>
          </cell>
          <cell r="G545" t="str">
            <v>Nadleśnictwo Jarocin</v>
          </cell>
          <cell r="H545">
            <v>0</v>
          </cell>
          <cell r="I545">
            <v>0</v>
          </cell>
          <cell r="J545">
            <v>0</v>
          </cell>
          <cell r="K545" t="str">
            <v>02</v>
          </cell>
          <cell r="L545" t="str">
            <v>Czeszewo</v>
          </cell>
          <cell r="M545" t="str">
            <v>184 k</v>
          </cell>
          <cell r="N545" t="str">
            <v>F30-30-025RV</v>
          </cell>
          <cell r="O545">
            <v>1.71</v>
          </cell>
          <cell r="P545" t="str">
            <v>R</v>
          </cell>
          <cell r="Q545" t="str">
            <v>V</v>
          </cell>
          <cell r="R545" t="str">
            <v>F</v>
          </cell>
          <cell r="T545" t="str">
            <v>30-30-025</v>
          </cell>
          <cell r="U545" t="str">
            <v>Miłosław</v>
          </cell>
          <cell r="V545" t="str">
            <v>30-30-025-0006</v>
          </cell>
          <cell r="W545" t="str">
            <v>Czeszewo</v>
          </cell>
          <cell r="X545" t="str">
            <v>619</v>
          </cell>
          <cell r="Y545" t="str">
            <v>PO1F/00031430/3</v>
          </cell>
          <cell r="Z545">
            <v>8</v>
          </cell>
          <cell r="AA545">
            <v>0</v>
          </cell>
          <cell r="AB545">
            <v>0</v>
          </cell>
          <cell r="AC545">
            <v>1</v>
          </cell>
          <cell r="AD545">
            <v>0.35</v>
          </cell>
          <cell r="AE545">
            <v>0.59850000000000003</v>
          </cell>
          <cell r="AG545" t="str">
            <v/>
          </cell>
          <cell r="AH545" t="str">
            <v/>
          </cell>
          <cell r="AI545" t="str">
            <v/>
          </cell>
          <cell r="AJ545" t="str">
            <v/>
          </cell>
          <cell r="AK545" t="str">
            <v/>
          </cell>
          <cell r="AL545" t="str">
            <v/>
          </cell>
        </row>
        <row r="546">
          <cell r="C546" t="str">
            <v>287.12</v>
          </cell>
          <cell r="D546" t="str">
            <v>287|F|Spławik|162 a|S-R|V|694|0|PO1F/00031430/3</v>
          </cell>
          <cell r="E546">
            <v>287</v>
          </cell>
          <cell r="F546">
            <v>12</v>
          </cell>
          <cell r="G546" t="str">
            <v>Nadleśnictwo Jarocin</v>
          </cell>
          <cell r="H546">
            <v>0</v>
          </cell>
          <cell r="I546">
            <v>0</v>
          </cell>
          <cell r="J546">
            <v>0</v>
          </cell>
          <cell r="K546" t="str">
            <v>05</v>
          </cell>
          <cell r="L546" t="str">
            <v>Spławik</v>
          </cell>
          <cell r="M546" t="str">
            <v>162 a</v>
          </cell>
          <cell r="N546" t="str">
            <v>F30-30-025S-RV</v>
          </cell>
          <cell r="O546">
            <v>0.1215</v>
          </cell>
          <cell r="P546" t="str">
            <v>S-R</v>
          </cell>
          <cell r="Q546" t="str">
            <v>V</v>
          </cell>
          <cell r="R546" t="str">
            <v>F</v>
          </cell>
          <cell r="T546" t="str">
            <v>30-30-025</v>
          </cell>
          <cell r="U546" t="str">
            <v>Miłosław</v>
          </cell>
          <cell r="V546" t="str">
            <v>30-30-025-0006</v>
          </cell>
          <cell r="W546" t="str">
            <v>Czeszewo</v>
          </cell>
          <cell r="X546" t="str">
            <v>694</v>
          </cell>
          <cell r="Y546" t="str">
            <v>PO1F/00031430/3</v>
          </cell>
          <cell r="Z546">
            <v>12</v>
          </cell>
          <cell r="AA546">
            <v>0</v>
          </cell>
          <cell r="AB546">
            <v>0</v>
          </cell>
          <cell r="AC546">
            <v>1</v>
          </cell>
          <cell r="AD546">
            <v>0.35</v>
          </cell>
          <cell r="AE546">
            <v>4.2500000000000003E-2</v>
          </cell>
          <cell r="AG546" t="str">
            <v/>
          </cell>
          <cell r="AH546" t="str">
            <v/>
          </cell>
          <cell r="AI546" t="str">
            <v>ZS.2217.1.212.2019</v>
          </cell>
          <cell r="AJ546" t="str">
            <v>02-08-2019</v>
          </cell>
          <cell r="AK546" t="str">
            <v/>
          </cell>
          <cell r="AL546" t="str">
            <v>prowadzenia gospodarstwa domowego</v>
          </cell>
        </row>
        <row r="547">
          <cell r="C547" t="str">
            <v>287.13</v>
          </cell>
          <cell r="D547" t="str">
            <v>287|F|Tarce|32 n|Ł|V|8032/2|0|KZ1J/00026792/3</v>
          </cell>
          <cell r="E547">
            <v>287</v>
          </cell>
          <cell r="F547">
            <v>13</v>
          </cell>
          <cell r="G547" t="str">
            <v>Nadleśnictwo Jarocin</v>
          </cell>
          <cell r="H547">
            <v>0</v>
          </cell>
          <cell r="I547">
            <v>0</v>
          </cell>
          <cell r="J547">
            <v>0</v>
          </cell>
          <cell r="K547" t="str">
            <v>13</v>
          </cell>
          <cell r="L547" t="str">
            <v>Tarce</v>
          </cell>
          <cell r="M547" t="str">
            <v>32 n</v>
          </cell>
          <cell r="N547" t="str">
            <v>F30-06-025ŁV</v>
          </cell>
          <cell r="O547">
            <v>9.7000000000000003E-3</v>
          </cell>
          <cell r="P547" t="str">
            <v>Ł</v>
          </cell>
          <cell r="Q547" t="str">
            <v>V</v>
          </cell>
          <cell r="R547" t="str">
            <v>F</v>
          </cell>
          <cell r="T547" t="str">
            <v>30-06-025</v>
          </cell>
          <cell r="U547" t="str">
            <v>Jarocin</v>
          </cell>
          <cell r="V547" t="str">
            <v>30-06-025-0016</v>
          </cell>
          <cell r="W547" t="str">
            <v>Tarce</v>
          </cell>
          <cell r="X547" t="str">
            <v>8032/2</v>
          </cell>
          <cell r="Y547" t="str">
            <v>KZ1J/00026792/3</v>
          </cell>
          <cell r="Z547">
            <v>2</v>
          </cell>
          <cell r="AA547">
            <v>0</v>
          </cell>
          <cell r="AB547">
            <v>0</v>
          </cell>
          <cell r="AC547">
            <v>1</v>
          </cell>
          <cell r="AD547">
            <v>0.2</v>
          </cell>
          <cell r="AE547">
            <v>1.9E-3</v>
          </cell>
          <cell r="AF547" t="str">
            <v xml:space="preserve">protokół </v>
          </cell>
          <cell r="AG547" t="str">
            <v/>
          </cell>
          <cell r="AH547" t="str">
            <v/>
          </cell>
          <cell r="AI547" t="str">
            <v/>
          </cell>
          <cell r="AJ547" t="str">
            <v/>
          </cell>
          <cell r="AK547" t="str">
            <v/>
          </cell>
          <cell r="AL547" t="str">
            <v/>
          </cell>
        </row>
        <row r="548">
          <cell r="C548" t="str">
            <v>287.14</v>
          </cell>
          <cell r="D548" t="str">
            <v>287|F|Brzozowiec|63 f|PS|VI|9063/2|0|PO1D/00044700/9</v>
          </cell>
          <cell r="E548">
            <v>287</v>
          </cell>
          <cell r="F548">
            <v>14</v>
          </cell>
          <cell r="G548" t="str">
            <v>Nadleśnictwo Jarocin</v>
          </cell>
          <cell r="H548">
            <v>0</v>
          </cell>
          <cell r="I548">
            <v>0</v>
          </cell>
          <cell r="J548">
            <v>0</v>
          </cell>
          <cell r="K548" t="str">
            <v>19</v>
          </cell>
          <cell r="L548" t="str">
            <v>Brzozowiec</v>
          </cell>
          <cell r="M548" t="str">
            <v>63 f</v>
          </cell>
          <cell r="N548" t="str">
            <v>F30-25-022PSVI</v>
          </cell>
          <cell r="O548">
            <v>0.56000000000000005</v>
          </cell>
          <cell r="P548" t="str">
            <v>PS</v>
          </cell>
          <cell r="Q548" t="str">
            <v>VI</v>
          </cell>
          <cell r="R548" t="str">
            <v>F</v>
          </cell>
          <cell r="T548" t="str">
            <v>30-25-022</v>
          </cell>
          <cell r="U548" t="str">
            <v>Krzykosy</v>
          </cell>
          <cell r="V548" t="str">
            <v>30-25-022-0010</v>
          </cell>
          <cell r="W548" t="str">
            <v>Sulęcinek</v>
          </cell>
          <cell r="X548" t="str">
            <v>9063/2</v>
          </cell>
          <cell r="Y548" t="str">
            <v>PO1D/00044700/9</v>
          </cell>
          <cell r="Z548">
            <v>7</v>
          </cell>
          <cell r="AA548">
            <v>0</v>
          </cell>
          <cell r="AB548">
            <v>0</v>
          </cell>
          <cell r="AC548">
            <v>2</v>
          </cell>
          <cell r="AD548">
            <v>0</v>
          </cell>
          <cell r="AE548">
            <v>0</v>
          </cell>
          <cell r="AF548" t="str">
            <v>protokół rozbieżności drzewostan</v>
          </cell>
          <cell r="AG548" t="str">
            <v/>
          </cell>
          <cell r="AH548" t="str">
            <v/>
          </cell>
          <cell r="AI548" t="str">
            <v/>
          </cell>
          <cell r="AJ548" t="str">
            <v/>
          </cell>
          <cell r="AK548" t="str">
            <v/>
          </cell>
          <cell r="AL548" t="str">
            <v/>
          </cell>
        </row>
        <row r="549">
          <cell r="C549" t="str">
            <v>287.15</v>
          </cell>
          <cell r="D549" t="str">
            <v>287|F|Radliniec|231 y|R|V|9231/2|0|PO1D/00040644/0</v>
          </cell>
          <cell r="E549">
            <v>287</v>
          </cell>
          <cell r="F549">
            <v>15</v>
          </cell>
          <cell r="G549" t="str">
            <v>Nadleśnictwo Jarocin</v>
          </cell>
          <cell r="H549">
            <v>0</v>
          </cell>
          <cell r="I549">
            <v>0</v>
          </cell>
          <cell r="J549">
            <v>0</v>
          </cell>
          <cell r="K549" t="str">
            <v>22</v>
          </cell>
          <cell r="L549" t="str">
            <v>Radliniec</v>
          </cell>
          <cell r="M549" t="str">
            <v>231 y</v>
          </cell>
          <cell r="N549" t="str">
            <v>F30-25-032RV</v>
          </cell>
          <cell r="O549">
            <v>3.7699999999999997E-2</v>
          </cell>
          <cell r="P549" t="str">
            <v>R</v>
          </cell>
          <cell r="Q549" t="str">
            <v>V</v>
          </cell>
          <cell r="R549" t="str">
            <v>F</v>
          </cell>
          <cell r="T549" t="str">
            <v>30-25-032</v>
          </cell>
          <cell r="U549" t="str">
            <v>N.Miasto</v>
          </cell>
          <cell r="V549" t="str">
            <v>30-25-032-0020</v>
          </cell>
          <cell r="W549" t="str">
            <v>Wolica Kozia</v>
          </cell>
          <cell r="X549" t="str">
            <v>9231/2</v>
          </cell>
          <cell r="Y549" t="str">
            <v>PO1D/00040644/0</v>
          </cell>
          <cell r="Z549">
            <v>1</v>
          </cell>
          <cell r="AA549">
            <v>0</v>
          </cell>
          <cell r="AB549">
            <v>0</v>
          </cell>
          <cell r="AC549">
            <v>1</v>
          </cell>
          <cell r="AD549">
            <v>0.35</v>
          </cell>
          <cell r="AE549">
            <v>1.32E-2</v>
          </cell>
          <cell r="AG549" t="str">
            <v/>
          </cell>
          <cell r="AH549" t="str">
            <v/>
          </cell>
          <cell r="AI549" t="str">
            <v>ZS.2217.1.212.2019</v>
          </cell>
          <cell r="AJ549" t="str">
            <v>02-08-2019</v>
          </cell>
          <cell r="AK549" t="str">
            <v/>
          </cell>
          <cell r="AL549" t="str">
            <v>prowadzenia gospodarstwa domowego</v>
          </cell>
        </row>
        <row r="550">
          <cell r="C550" t="str">
            <v>287.16</v>
          </cell>
          <cell r="D550" t="str">
            <v>287|F|Czeszewo|166 a|R|VI|608/1|0|PO1F/00031430/3</v>
          </cell>
          <cell r="E550">
            <v>287</v>
          </cell>
          <cell r="F550">
            <v>16</v>
          </cell>
          <cell r="G550" t="str">
            <v>Nadleśnictwo Jarocin</v>
          </cell>
          <cell r="H550">
            <v>0</v>
          </cell>
          <cell r="I550">
            <v>0</v>
          </cell>
          <cell r="J550">
            <v>0</v>
          </cell>
          <cell r="K550" t="str">
            <v>02</v>
          </cell>
          <cell r="L550" t="str">
            <v>Czeszewo</v>
          </cell>
          <cell r="M550" t="str">
            <v>166 a</v>
          </cell>
          <cell r="N550" t="str">
            <v>F30-30-025RVI</v>
          </cell>
          <cell r="O550">
            <v>3.0099999999999998E-2</v>
          </cell>
          <cell r="P550" t="str">
            <v>R</v>
          </cell>
          <cell r="Q550" t="str">
            <v>VI</v>
          </cell>
          <cell r="R550" t="str">
            <v>F</v>
          </cell>
          <cell r="T550" t="str">
            <v>30-30-025</v>
          </cell>
          <cell r="U550" t="str">
            <v>Miłosław</v>
          </cell>
          <cell r="V550" t="str">
            <v>30-30-025-0006</v>
          </cell>
          <cell r="W550" t="str">
            <v>Czeszewo</v>
          </cell>
          <cell r="X550" t="str">
            <v>608/1</v>
          </cell>
          <cell r="Y550" t="str">
            <v>PO1F/00031430/3</v>
          </cell>
          <cell r="Z550">
            <v>8</v>
          </cell>
          <cell r="AA550">
            <v>0</v>
          </cell>
          <cell r="AB550">
            <v>0</v>
          </cell>
          <cell r="AC550">
            <v>1</v>
          </cell>
          <cell r="AD550">
            <v>0.2</v>
          </cell>
          <cell r="AE550">
            <v>6.0000000000000001E-3</v>
          </cell>
          <cell r="AG550" t="str">
            <v/>
          </cell>
          <cell r="AH550" t="str">
            <v/>
          </cell>
          <cell r="AI550" t="str">
            <v/>
          </cell>
          <cell r="AJ550" t="str">
            <v/>
          </cell>
          <cell r="AK550" t="str">
            <v/>
          </cell>
          <cell r="AL550" t="str">
            <v/>
          </cell>
        </row>
        <row r="551">
          <cell r="C551" t="str">
            <v>287.17</v>
          </cell>
          <cell r="D551" t="str">
            <v>287|F|Czeszewo|196A a|PS|V|9196|0|PO1D/00035144/7</v>
          </cell>
          <cell r="E551">
            <v>287</v>
          </cell>
          <cell r="F551">
            <v>17</v>
          </cell>
          <cell r="G551" t="str">
            <v>Nadleśnictwo Jarocin</v>
          </cell>
          <cell r="H551">
            <v>0</v>
          </cell>
          <cell r="I551">
            <v>0</v>
          </cell>
          <cell r="J551">
            <v>0</v>
          </cell>
          <cell r="K551" t="str">
            <v>02</v>
          </cell>
          <cell r="L551" t="str">
            <v>Czeszewo</v>
          </cell>
          <cell r="M551" t="str">
            <v>196A a</v>
          </cell>
          <cell r="N551" t="str">
            <v>F30-25-032PSV</v>
          </cell>
          <cell r="O551">
            <v>0.81</v>
          </cell>
          <cell r="P551" t="str">
            <v>PS</v>
          </cell>
          <cell r="Q551" t="str">
            <v>V</v>
          </cell>
          <cell r="R551" t="str">
            <v>F</v>
          </cell>
          <cell r="T551" t="str">
            <v>30-25-032</v>
          </cell>
          <cell r="U551" t="str">
            <v>N.Miasto</v>
          </cell>
          <cell r="V551" t="str">
            <v>30-25-032-0007</v>
          </cell>
          <cell r="W551" t="str">
            <v>Dębno</v>
          </cell>
          <cell r="X551" t="str">
            <v>9196</v>
          </cell>
          <cell r="Y551" t="str">
            <v>PO1D/00035144/7</v>
          </cell>
          <cell r="Z551">
            <v>1</v>
          </cell>
          <cell r="AA551">
            <v>0</v>
          </cell>
          <cell r="AB551">
            <v>0</v>
          </cell>
          <cell r="AC551">
            <v>1</v>
          </cell>
          <cell r="AD551">
            <v>0.2</v>
          </cell>
          <cell r="AE551">
            <v>0.16200000000000001</v>
          </cell>
          <cell r="AG551" t="str">
            <v/>
          </cell>
          <cell r="AH551" t="str">
            <v/>
          </cell>
          <cell r="AI551" t="str">
            <v/>
          </cell>
          <cell r="AJ551" t="str">
            <v/>
          </cell>
          <cell r="AK551" t="str">
            <v/>
          </cell>
          <cell r="AL551" t="str">
            <v/>
          </cell>
        </row>
        <row r="552">
          <cell r="C552" t="str">
            <v>6220.1</v>
          </cell>
          <cell r="D552" t="str">
            <v>6220|D|Boguszyn|268 b|S-R|IIIA|9268/9|20|PO1D/00010415/7</v>
          </cell>
          <cell r="E552">
            <v>6220</v>
          </cell>
          <cell r="F552">
            <v>1</v>
          </cell>
          <cell r="G552" t="str">
            <v>Kałużniak Małgorzata</v>
          </cell>
          <cell r="H552" t="str">
            <v>Szypłów 40</v>
          </cell>
          <cell r="I552" t="str">
            <v>63-040 Nowe Miasto nad Wartą</v>
          </cell>
          <cell r="J552" t="str">
            <v>Nowe Miasto nad Wartą</v>
          </cell>
          <cell r="K552" t="str">
            <v>16</v>
          </cell>
          <cell r="L552" t="str">
            <v>Boguszyn</v>
          </cell>
          <cell r="M552" t="str">
            <v>268 b</v>
          </cell>
          <cell r="N552" t="str">
            <v/>
          </cell>
          <cell r="O552">
            <v>0.1968</v>
          </cell>
          <cell r="P552" t="str">
            <v>S-R</v>
          </cell>
          <cell r="Q552" t="str">
            <v>IIIA</v>
          </cell>
          <cell r="R552" t="str">
            <v>D</v>
          </cell>
          <cell r="T552" t="str">
            <v>30-25-032</v>
          </cell>
          <cell r="U552" t="str">
            <v>N.Miasto</v>
          </cell>
          <cell r="V552" t="str">
            <v>30-25-032-0018</v>
          </cell>
          <cell r="W552" t="str">
            <v>Szypłów-Tokarów</v>
          </cell>
          <cell r="X552" t="str">
            <v>9268/9</v>
          </cell>
          <cell r="Y552" t="str">
            <v>PO1D/00010415/7</v>
          </cell>
          <cell r="Z552">
            <v>1</v>
          </cell>
          <cell r="AA552">
            <v>20</v>
          </cell>
          <cell r="AB552">
            <v>3.9359999999999999</v>
          </cell>
          <cell r="AC552">
            <v>1</v>
          </cell>
          <cell r="AD552">
            <v>1.65</v>
          </cell>
          <cell r="AE552">
            <v>0.32469999999999999</v>
          </cell>
          <cell r="AG552" t="str">
            <v/>
          </cell>
          <cell r="AH552" t="str">
            <v/>
          </cell>
          <cell r="AI552" t="str">
            <v>ZS.2217.1.212.2019</v>
          </cell>
          <cell r="AJ552" t="str">
            <v>02-08-2019</v>
          </cell>
          <cell r="AK552" t="str">
            <v>wniosek-bezprzetargowo</v>
          </cell>
          <cell r="AL552" t="str">
            <v>prowadzenia gospodarstwa domowego</v>
          </cell>
        </row>
        <row r="553">
          <cell r="C553" t="str">
            <v>6222.1</v>
          </cell>
          <cell r="D553" t="str">
            <v>6222|D|Boguszyn|268 a|R|IIIB|9268/9|19,9|PO1D/00010415/7</v>
          </cell>
          <cell r="E553">
            <v>6222</v>
          </cell>
          <cell r="F553">
            <v>1</v>
          </cell>
          <cell r="G553" t="str">
            <v>Jarzyniak Iwona i Wojciech</v>
          </cell>
          <cell r="H553" t="str">
            <v>Tokarów 8</v>
          </cell>
          <cell r="I553" t="str">
            <v>63-040 Nowe Miasto nad Wartą</v>
          </cell>
          <cell r="J553" t="str">
            <v>Nowe Miasto nad Wartą</v>
          </cell>
          <cell r="K553" t="str">
            <v>16</v>
          </cell>
          <cell r="L553" t="str">
            <v>Boguszyn</v>
          </cell>
          <cell r="M553" t="str">
            <v>268 a</v>
          </cell>
          <cell r="N553" t="str">
            <v/>
          </cell>
          <cell r="O553">
            <v>0.62649999999999995</v>
          </cell>
          <cell r="P553" t="str">
            <v>R</v>
          </cell>
          <cell r="Q553" t="str">
            <v>IIIB</v>
          </cell>
          <cell r="R553" t="str">
            <v>D</v>
          </cell>
          <cell r="T553" t="str">
            <v>30-25-032</v>
          </cell>
          <cell r="U553" t="str">
            <v>N.Miasto</v>
          </cell>
          <cell r="V553" t="str">
            <v>30-25-032-0018</v>
          </cell>
          <cell r="W553" t="str">
            <v>Szypłów-Tokarów</v>
          </cell>
          <cell r="X553" t="str">
            <v>9268/9</v>
          </cell>
          <cell r="Y553" t="str">
            <v>PO1D/00010415/7</v>
          </cell>
          <cell r="Z553">
            <v>1</v>
          </cell>
          <cell r="AA553">
            <v>19.899999999999999</v>
          </cell>
          <cell r="AB553">
            <v>12.47</v>
          </cell>
          <cell r="AC553">
            <v>1</v>
          </cell>
          <cell r="AD553">
            <v>1.35</v>
          </cell>
          <cell r="AE553">
            <v>0.8458</v>
          </cell>
          <cell r="AG553" t="str">
            <v/>
          </cell>
          <cell r="AH553" t="str">
            <v/>
          </cell>
          <cell r="AI553" t="str">
            <v>ZS.2217.1.215.2019</v>
          </cell>
          <cell r="AJ553">
            <v>43690</v>
          </cell>
          <cell r="AK553" t="str">
            <v>wniosek-bezprzetargowo</v>
          </cell>
          <cell r="AL553" t="str">
            <v>gospodarki rolnej</v>
          </cell>
        </row>
        <row r="554">
          <cell r="C554" t="str">
            <v>5010.1</v>
          </cell>
          <cell r="D554" t="str">
            <v>5010|D|Sarnice|30 g|PS|V|112|14,1|PO1F/00031426/2</v>
          </cell>
          <cell r="E554">
            <v>5010</v>
          </cell>
          <cell r="F554">
            <v>1</v>
          </cell>
          <cell r="G554" t="str">
            <v>Mokracki Mateusz</v>
          </cell>
          <cell r="H554" t="str">
            <v>Chlebowo 42</v>
          </cell>
          <cell r="I554" t="str">
            <v>62-320 Miłosław</v>
          </cell>
          <cell r="J554" t="str">
            <v>Miłosław</v>
          </cell>
          <cell r="K554" t="str">
            <v>04</v>
          </cell>
          <cell r="L554" t="str">
            <v>Sarnice</v>
          </cell>
          <cell r="M554" t="str">
            <v>30 g</v>
          </cell>
          <cell r="N554" t="str">
            <v/>
          </cell>
          <cell r="O554">
            <v>-0.84</v>
          </cell>
          <cell r="P554" t="str">
            <v>PS</v>
          </cell>
          <cell r="Q554" t="str">
            <v>V</v>
          </cell>
          <cell r="R554" t="str">
            <v>D</v>
          </cell>
          <cell r="S554" t="str">
            <v>kosić 1 - 2 razy w roku</v>
          </cell>
          <cell r="T554" t="str">
            <v>30-30-025</v>
          </cell>
          <cell r="U554" t="str">
            <v>Miłosław</v>
          </cell>
          <cell r="V554" t="str">
            <v>30-30-025-0007</v>
          </cell>
          <cell r="W554" t="str">
            <v>Gorzyce</v>
          </cell>
          <cell r="X554" t="str">
            <v>112</v>
          </cell>
          <cell r="Y554" t="str">
            <v>PO1F/00031426/2</v>
          </cell>
          <cell r="Z554">
            <v>3</v>
          </cell>
          <cell r="AA554">
            <v>-14.1</v>
          </cell>
          <cell r="AB554">
            <v>-14.1</v>
          </cell>
          <cell r="AC554">
            <v>1</v>
          </cell>
          <cell r="AD554">
            <v>0.2</v>
          </cell>
          <cell r="AE554">
            <v>-0.16800000000000001</v>
          </cell>
          <cell r="AF554" t="str">
            <v>pisemna rezygnacja</v>
          </cell>
          <cell r="AG554" t="str">
            <v/>
          </cell>
          <cell r="AH554" t="str">
            <v/>
          </cell>
          <cell r="AI554" t="str">
            <v>ZS.2217.1.205.2019</v>
          </cell>
          <cell r="AJ554" t="str">
            <v>02-08-2019</v>
          </cell>
          <cell r="AK554" t="str">
            <v>26-08-2019</v>
          </cell>
          <cell r="AL554" t="str">
            <v>gospodarki rolnej</v>
          </cell>
        </row>
        <row r="555">
          <cell r="C555" t="str">
            <v>0.</v>
          </cell>
          <cell r="D555" t="str">
            <v>0|F|Sarnice|30 g|PS|V|112|0|PO1F/00031426/2</v>
          </cell>
          <cell r="E555">
            <v>0</v>
          </cell>
          <cell r="F555" t="str">
            <v/>
          </cell>
          <cell r="G555" t="str">
            <v>brak</v>
          </cell>
          <cell r="H555" t="str">
            <v>brak</v>
          </cell>
          <cell r="I555" t="str">
            <v>brak</v>
          </cell>
          <cell r="J555" t="str">
            <v>brak</v>
          </cell>
          <cell r="K555" t="str">
            <v>04</v>
          </cell>
          <cell r="L555" t="str">
            <v>Sarnice</v>
          </cell>
          <cell r="M555" t="str">
            <v>30 g</v>
          </cell>
          <cell r="N555" t="str">
            <v>F30-30-025PSV</v>
          </cell>
          <cell r="O555">
            <v>0.84</v>
          </cell>
          <cell r="P555" t="str">
            <v>PS</v>
          </cell>
          <cell r="Q555" t="str">
            <v>V</v>
          </cell>
          <cell r="R555" t="str">
            <v>F</v>
          </cell>
          <cell r="S555" t="str">
            <v>kosić 1 - 2 razy w roku</v>
          </cell>
          <cell r="T555" t="str">
            <v>30-30-025</v>
          </cell>
          <cell r="U555" t="str">
            <v>Miłosław</v>
          </cell>
          <cell r="V555" t="str">
            <v>30-30-025-0007</v>
          </cell>
          <cell r="W555" t="str">
            <v>Gorzyce</v>
          </cell>
          <cell r="X555" t="str">
            <v>112</v>
          </cell>
          <cell r="Y555" t="str">
            <v>PO1F/00031426/2</v>
          </cell>
          <cell r="Z555">
            <v>3</v>
          </cell>
          <cell r="AA555" t="str">
            <v/>
          </cell>
          <cell r="AB555" t="str">
            <v/>
          </cell>
          <cell r="AC555">
            <v>1</v>
          </cell>
          <cell r="AD555">
            <v>0.2</v>
          </cell>
          <cell r="AE555">
            <v>0.16800000000000001</v>
          </cell>
          <cell r="AG555" t="str">
            <v/>
          </cell>
          <cell r="AH555" t="str">
            <v/>
          </cell>
          <cell r="AI555" t="str">
            <v>ZS.2217.1.205.2019</v>
          </cell>
          <cell r="AJ555" t="str">
            <v>02-08-2019</v>
          </cell>
          <cell r="AK555" t="str">
            <v/>
          </cell>
          <cell r="AL555" t="str">
            <v>gospodarki rolnej</v>
          </cell>
        </row>
        <row r="556">
          <cell r="C556" t="str">
            <v>5010.9</v>
          </cell>
          <cell r="D556" t="str">
            <v>5010|D|Sarnice|99 a|R|IVA|254|23,1|PO1F/00031424/8</v>
          </cell>
          <cell r="E556">
            <v>5010</v>
          </cell>
          <cell r="F556">
            <v>9</v>
          </cell>
          <cell r="G556" t="str">
            <v>Mokracki Mateusz</v>
          </cell>
          <cell r="H556" t="str">
            <v>Chlebowo 42</v>
          </cell>
          <cell r="I556" t="str">
            <v>62-320 Miłosław</v>
          </cell>
          <cell r="J556" t="str">
            <v>Miłosław</v>
          </cell>
          <cell r="K556" t="str">
            <v>04</v>
          </cell>
          <cell r="L556" t="str">
            <v>Sarnice</v>
          </cell>
          <cell r="M556" t="str">
            <v>99 a</v>
          </cell>
          <cell r="N556" t="str">
            <v/>
          </cell>
          <cell r="O556">
            <v>-0.53</v>
          </cell>
          <cell r="P556" t="str">
            <v>R</v>
          </cell>
          <cell r="Q556" t="str">
            <v>IVA</v>
          </cell>
          <cell r="R556" t="str">
            <v>D</v>
          </cell>
          <cell r="T556" t="str">
            <v>30-30-025</v>
          </cell>
          <cell r="U556" t="str">
            <v>Miłosław</v>
          </cell>
          <cell r="V556" t="str">
            <v>30-30-025-0003</v>
          </cell>
          <cell r="W556" t="str">
            <v>Bugaj</v>
          </cell>
          <cell r="X556" t="str">
            <v>254</v>
          </cell>
          <cell r="Y556" t="str">
            <v>PO1F/00031424/8</v>
          </cell>
          <cell r="Z556">
            <v>4</v>
          </cell>
          <cell r="AA556">
            <v>-23.1</v>
          </cell>
          <cell r="AB556">
            <v>-23.1</v>
          </cell>
          <cell r="AC556">
            <v>1</v>
          </cell>
          <cell r="AD556">
            <v>1.1000000000000001</v>
          </cell>
          <cell r="AE556">
            <v>-0.58299999999999996</v>
          </cell>
          <cell r="AF556" t="str">
            <v>pisemna rezygnacja</v>
          </cell>
          <cell r="AG556" t="str">
            <v/>
          </cell>
          <cell r="AH556" t="str">
            <v/>
          </cell>
          <cell r="AI556" t="str">
            <v>ZS.2217.1.205.2019</v>
          </cell>
          <cell r="AJ556" t="str">
            <v>02-08-2019</v>
          </cell>
          <cell r="AK556" t="str">
            <v>26-08-2019</v>
          </cell>
          <cell r="AL556" t="str">
            <v>gospodarki rolnej</v>
          </cell>
        </row>
        <row r="557">
          <cell r="C557" t="str">
            <v>0.</v>
          </cell>
          <cell r="D557" t="str">
            <v>0|F|Sarnice|99 a|R|IVA|254|0|PO1F/00031424/8</v>
          </cell>
          <cell r="E557">
            <v>0</v>
          </cell>
          <cell r="F557" t="str">
            <v/>
          </cell>
          <cell r="G557" t="str">
            <v>brak</v>
          </cell>
          <cell r="H557" t="str">
            <v>brak</v>
          </cell>
          <cell r="I557" t="str">
            <v>brak</v>
          </cell>
          <cell r="J557" t="str">
            <v>brak</v>
          </cell>
          <cell r="K557" t="str">
            <v>04</v>
          </cell>
          <cell r="L557" t="str">
            <v>Sarnice</v>
          </cell>
          <cell r="M557" t="str">
            <v>99 a</v>
          </cell>
          <cell r="N557" t="str">
            <v>F30-30-025RIVA</v>
          </cell>
          <cell r="O557">
            <v>0.53</v>
          </cell>
          <cell r="P557" t="str">
            <v>R</v>
          </cell>
          <cell r="Q557" t="str">
            <v>IVA</v>
          </cell>
          <cell r="R557" t="str">
            <v>F</v>
          </cell>
          <cell r="T557" t="str">
            <v>30-30-025</v>
          </cell>
          <cell r="U557" t="str">
            <v>Miłosław</v>
          </cell>
          <cell r="V557" t="str">
            <v>30-30-025-0003</v>
          </cell>
          <cell r="W557" t="str">
            <v>Bugaj</v>
          </cell>
          <cell r="X557" t="str">
            <v>254</v>
          </cell>
          <cell r="Y557" t="str">
            <v>PO1F/00031424/8</v>
          </cell>
          <cell r="Z557">
            <v>4</v>
          </cell>
          <cell r="AA557" t="str">
            <v/>
          </cell>
          <cell r="AB557" t="str">
            <v/>
          </cell>
          <cell r="AC557">
            <v>1</v>
          </cell>
          <cell r="AD557">
            <v>1.1000000000000001</v>
          </cell>
          <cell r="AE557">
            <v>0.58299999999999996</v>
          </cell>
          <cell r="AG557" t="str">
            <v/>
          </cell>
          <cell r="AH557" t="str">
            <v/>
          </cell>
          <cell r="AI557" t="str">
            <v>ZS.2217.1.205.2019</v>
          </cell>
          <cell r="AJ557" t="str">
            <v>02-08-2019</v>
          </cell>
          <cell r="AK557" t="str">
            <v/>
          </cell>
          <cell r="AL557" t="str">
            <v>gospodarki rolnej</v>
          </cell>
        </row>
        <row r="558">
          <cell r="C558" t="str">
            <v>5010.10</v>
          </cell>
          <cell r="D558" t="str">
            <v>5010|D|Sarnice|99 b|R|IVB|254|23,1|PO1F/00031424/8</v>
          </cell>
          <cell r="E558">
            <v>5010</v>
          </cell>
          <cell r="F558">
            <v>10</v>
          </cell>
          <cell r="G558" t="str">
            <v>Mokracki Mateusz</v>
          </cell>
          <cell r="H558" t="str">
            <v>Chlebowo 42</v>
          </cell>
          <cell r="I558" t="str">
            <v>62-320 Miłosław</v>
          </cell>
          <cell r="J558" t="str">
            <v>Miłosław</v>
          </cell>
          <cell r="K558" t="str">
            <v>04</v>
          </cell>
          <cell r="L558" t="str">
            <v>Sarnice</v>
          </cell>
          <cell r="M558" t="str">
            <v>99 b</v>
          </cell>
          <cell r="N558" t="str">
            <v/>
          </cell>
          <cell r="O558">
            <v>-0.99</v>
          </cell>
          <cell r="P558" t="str">
            <v>R</v>
          </cell>
          <cell r="Q558" t="str">
            <v>IVB</v>
          </cell>
          <cell r="R558" t="str">
            <v>D</v>
          </cell>
          <cell r="T558" t="str">
            <v>30-30-025</v>
          </cell>
          <cell r="U558" t="str">
            <v>Miłosław</v>
          </cell>
          <cell r="V558" t="str">
            <v>30-30-025-0003</v>
          </cell>
          <cell r="W558" t="str">
            <v>Bugaj</v>
          </cell>
          <cell r="X558" t="str">
            <v>254</v>
          </cell>
          <cell r="Y558" t="str">
            <v>PO1F/00031424/8</v>
          </cell>
          <cell r="Z558">
            <v>4</v>
          </cell>
          <cell r="AA558">
            <v>-23.1</v>
          </cell>
          <cell r="AB558">
            <v>-23.1</v>
          </cell>
          <cell r="AC558">
            <v>1</v>
          </cell>
          <cell r="AD558">
            <v>0.8</v>
          </cell>
          <cell r="AE558">
            <v>-0.79200000000000004</v>
          </cell>
          <cell r="AF558" t="str">
            <v>pisemna rezygnacja</v>
          </cell>
          <cell r="AG558" t="str">
            <v/>
          </cell>
          <cell r="AH558" t="str">
            <v/>
          </cell>
          <cell r="AI558" t="str">
            <v>ZS.2217.1.205.2019</v>
          </cell>
          <cell r="AJ558" t="str">
            <v>02-08-2019</v>
          </cell>
          <cell r="AK558" t="str">
            <v>26-08-2019</v>
          </cell>
          <cell r="AL558" t="str">
            <v>gospodarki rolnej</v>
          </cell>
        </row>
        <row r="559">
          <cell r="C559" t="str">
            <v>0.</v>
          </cell>
          <cell r="D559" t="str">
            <v>0|F|Sarnice|99 b|R|IVB|254|0|PO1F/00031424/8</v>
          </cell>
          <cell r="E559">
            <v>0</v>
          </cell>
          <cell r="F559" t="str">
            <v/>
          </cell>
          <cell r="G559" t="str">
            <v>brak</v>
          </cell>
          <cell r="H559" t="str">
            <v>brak</v>
          </cell>
          <cell r="I559" t="str">
            <v>brak</v>
          </cell>
          <cell r="J559" t="str">
            <v>brak</v>
          </cell>
          <cell r="K559" t="str">
            <v>04</v>
          </cell>
          <cell r="L559" t="str">
            <v>Sarnice</v>
          </cell>
          <cell r="M559" t="str">
            <v>99 b</v>
          </cell>
          <cell r="N559" t="str">
            <v>F30-30-025RIVB</v>
          </cell>
          <cell r="O559">
            <v>0.99</v>
          </cell>
          <cell r="P559" t="str">
            <v>R</v>
          </cell>
          <cell r="Q559" t="str">
            <v>IVB</v>
          </cell>
          <cell r="R559" t="str">
            <v>F</v>
          </cell>
          <cell r="T559" t="str">
            <v>30-30-025</v>
          </cell>
          <cell r="U559" t="str">
            <v>Miłosław</v>
          </cell>
          <cell r="V559" t="str">
            <v>30-30-025-0003</v>
          </cell>
          <cell r="W559" t="str">
            <v>Bugaj</v>
          </cell>
          <cell r="X559" t="str">
            <v>254</v>
          </cell>
          <cell r="Y559" t="str">
            <v>PO1F/00031424/8</v>
          </cell>
          <cell r="Z559">
            <v>4</v>
          </cell>
          <cell r="AA559" t="str">
            <v/>
          </cell>
          <cell r="AB559" t="str">
            <v/>
          </cell>
          <cell r="AC559">
            <v>1</v>
          </cell>
          <cell r="AD559">
            <v>0.8</v>
          </cell>
          <cell r="AE559">
            <v>0.79200000000000004</v>
          </cell>
          <cell r="AG559" t="str">
            <v/>
          </cell>
          <cell r="AH559" t="str">
            <v/>
          </cell>
          <cell r="AI559" t="str">
            <v>ZS.2217.1.205.2019</v>
          </cell>
          <cell r="AJ559" t="str">
            <v>02-08-2019</v>
          </cell>
          <cell r="AK559" t="str">
            <v/>
          </cell>
          <cell r="AL559" t="str">
            <v>gospodarki rolnej</v>
          </cell>
        </row>
        <row r="560">
          <cell r="C560" t="str">
            <v>5010.11</v>
          </cell>
          <cell r="D560" t="str">
            <v>5010|D|Sarnice|99 c|R|V|254|20,1|PO1F/00031424/8</v>
          </cell>
          <cell r="E560">
            <v>5010</v>
          </cell>
          <cell r="F560">
            <v>11</v>
          </cell>
          <cell r="G560" t="str">
            <v>Mokracki Mateusz</v>
          </cell>
          <cell r="H560" t="str">
            <v>Chlebowo 42</v>
          </cell>
          <cell r="I560" t="str">
            <v>62-320 Miłosław</v>
          </cell>
          <cell r="J560" t="str">
            <v>Miłosław</v>
          </cell>
          <cell r="K560" t="str">
            <v>04</v>
          </cell>
          <cell r="L560" t="str">
            <v>Sarnice</v>
          </cell>
          <cell r="M560" t="str">
            <v>99 c</v>
          </cell>
          <cell r="N560" t="str">
            <v/>
          </cell>
          <cell r="O560">
            <v>-0.79</v>
          </cell>
          <cell r="P560" t="str">
            <v>R</v>
          </cell>
          <cell r="Q560" t="str">
            <v>V</v>
          </cell>
          <cell r="R560" t="str">
            <v>D</v>
          </cell>
          <cell r="T560" t="str">
            <v>30-30-025</v>
          </cell>
          <cell r="U560" t="str">
            <v>Miłosław</v>
          </cell>
          <cell r="V560" t="str">
            <v>30-30-025-0003</v>
          </cell>
          <cell r="W560" t="str">
            <v>Bugaj</v>
          </cell>
          <cell r="X560" t="str">
            <v>254</v>
          </cell>
          <cell r="Y560" t="str">
            <v>PO1F/00031424/8</v>
          </cell>
          <cell r="Z560">
            <v>4</v>
          </cell>
          <cell r="AA560">
            <v>-20.100000000000001</v>
          </cell>
          <cell r="AB560">
            <v>-20.100000000000001</v>
          </cell>
          <cell r="AC560">
            <v>1</v>
          </cell>
          <cell r="AD560">
            <v>0.35</v>
          </cell>
          <cell r="AE560">
            <v>-0.27650000000000002</v>
          </cell>
          <cell r="AF560" t="str">
            <v>pisemna rezygnacja</v>
          </cell>
          <cell r="AG560" t="str">
            <v/>
          </cell>
          <cell r="AH560" t="str">
            <v/>
          </cell>
          <cell r="AI560" t="str">
            <v>ZS.2217.1.205.2019</v>
          </cell>
          <cell r="AJ560" t="str">
            <v>02-08-2019</v>
          </cell>
          <cell r="AK560" t="str">
            <v>26-08-2019</v>
          </cell>
          <cell r="AL560" t="str">
            <v>gospodarki rolnej</v>
          </cell>
        </row>
        <row r="561">
          <cell r="C561" t="str">
            <v>0.</v>
          </cell>
          <cell r="D561" t="str">
            <v>0|F|Sarnice|99 c|R|V|254|0|PO1F/00031424/8</v>
          </cell>
          <cell r="E561">
            <v>0</v>
          </cell>
          <cell r="F561" t="str">
            <v/>
          </cell>
          <cell r="G561" t="str">
            <v>brak</v>
          </cell>
          <cell r="H561" t="str">
            <v>brak</v>
          </cell>
          <cell r="I561" t="str">
            <v>brak</v>
          </cell>
          <cell r="J561" t="str">
            <v>brak</v>
          </cell>
          <cell r="K561" t="str">
            <v>04</v>
          </cell>
          <cell r="L561" t="str">
            <v>Sarnice</v>
          </cell>
          <cell r="M561" t="str">
            <v>99 c</v>
          </cell>
          <cell r="N561" t="str">
            <v>F30-30-025RV</v>
          </cell>
          <cell r="O561">
            <v>0.79</v>
          </cell>
          <cell r="P561" t="str">
            <v>R</v>
          </cell>
          <cell r="Q561" t="str">
            <v>V</v>
          </cell>
          <cell r="R561" t="str">
            <v>F</v>
          </cell>
          <cell r="T561" t="str">
            <v>30-30-025</v>
          </cell>
          <cell r="U561" t="str">
            <v>Miłosław</v>
          </cell>
          <cell r="V561" t="str">
            <v>30-30-025-0003</v>
          </cell>
          <cell r="W561" t="str">
            <v>Bugaj</v>
          </cell>
          <cell r="X561" t="str">
            <v>254</v>
          </cell>
          <cell r="Y561" t="str">
            <v>PO1F/00031424/8</v>
          </cell>
          <cell r="Z561">
            <v>4</v>
          </cell>
          <cell r="AA561" t="str">
            <v/>
          </cell>
          <cell r="AB561" t="str">
            <v/>
          </cell>
          <cell r="AC561">
            <v>1</v>
          </cell>
          <cell r="AD561">
            <v>0.35</v>
          </cell>
          <cell r="AE561">
            <v>0.27650000000000002</v>
          </cell>
          <cell r="AG561" t="str">
            <v/>
          </cell>
          <cell r="AH561" t="str">
            <v/>
          </cell>
          <cell r="AI561" t="str">
            <v>ZS.2217.1.205.2019</v>
          </cell>
          <cell r="AJ561" t="str">
            <v>02-08-2019</v>
          </cell>
          <cell r="AK561" t="str">
            <v/>
          </cell>
          <cell r="AL561" t="str">
            <v>gospodarki rolnej</v>
          </cell>
        </row>
        <row r="562">
          <cell r="C562" t="str">
            <v>5010.12</v>
          </cell>
          <cell r="D562" t="str">
            <v>5010|D|Sarnice|99 d|R|VI|254|13,1|PO1F/00031424/8</v>
          </cell>
          <cell r="E562">
            <v>5010</v>
          </cell>
          <cell r="F562">
            <v>12</v>
          </cell>
          <cell r="G562" t="str">
            <v>Mokracki Mateusz</v>
          </cell>
          <cell r="H562" t="str">
            <v>Chlebowo 42</v>
          </cell>
          <cell r="I562" t="str">
            <v>62-320 Miłosław</v>
          </cell>
          <cell r="J562" t="str">
            <v>Miłosław</v>
          </cell>
          <cell r="K562" t="str">
            <v>04</v>
          </cell>
          <cell r="L562" t="str">
            <v>Sarnice</v>
          </cell>
          <cell r="M562" t="str">
            <v>99 d</v>
          </cell>
          <cell r="N562" t="str">
            <v/>
          </cell>
          <cell r="O562">
            <v>-0.76</v>
          </cell>
          <cell r="P562" t="str">
            <v>R</v>
          </cell>
          <cell r="Q562" t="str">
            <v>VI</v>
          </cell>
          <cell r="R562" t="str">
            <v>D</v>
          </cell>
          <cell r="T562" t="str">
            <v>30-30-025</v>
          </cell>
          <cell r="U562" t="str">
            <v>Miłosław</v>
          </cell>
          <cell r="V562" t="str">
            <v>30-30-025-0003</v>
          </cell>
          <cell r="W562" t="str">
            <v>Bugaj</v>
          </cell>
          <cell r="X562" t="str">
            <v>254</v>
          </cell>
          <cell r="Y562" t="str">
            <v>PO1F/00031424/8</v>
          </cell>
          <cell r="Z562">
            <v>4</v>
          </cell>
          <cell r="AA562">
            <v>-13.1</v>
          </cell>
          <cell r="AB562">
            <v>-13.1</v>
          </cell>
          <cell r="AC562">
            <v>1</v>
          </cell>
          <cell r="AD562">
            <v>0.2</v>
          </cell>
          <cell r="AE562">
            <v>-0.152</v>
          </cell>
          <cell r="AF562" t="str">
            <v>pisemna rezygnacja</v>
          </cell>
          <cell r="AG562" t="str">
            <v/>
          </cell>
          <cell r="AH562" t="str">
            <v/>
          </cell>
          <cell r="AI562" t="str">
            <v>ZS.2217.1.205.2019</v>
          </cell>
          <cell r="AJ562" t="str">
            <v>02-08-2019</v>
          </cell>
          <cell r="AK562" t="str">
            <v>26-08-2019</v>
          </cell>
          <cell r="AL562" t="str">
            <v>gospodarki rolnej</v>
          </cell>
        </row>
        <row r="563">
          <cell r="C563" t="str">
            <v>0.</v>
          </cell>
          <cell r="D563" t="str">
            <v>0|F|Sarnice|99 d|R|VI|254|0|PO1F/00031424/8</v>
          </cell>
          <cell r="E563">
            <v>0</v>
          </cell>
          <cell r="F563" t="str">
            <v/>
          </cell>
          <cell r="G563" t="str">
            <v>brak</v>
          </cell>
          <cell r="H563" t="str">
            <v>brak</v>
          </cell>
          <cell r="I563" t="str">
            <v>brak</v>
          </cell>
          <cell r="J563" t="str">
            <v>brak</v>
          </cell>
          <cell r="K563" t="str">
            <v>04</v>
          </cell>
          <cell r="L563" t="str">
            <v>Sarnice</v>
          </cell>
          <cell r="M563" t="str">
            <v>99 d</v>
          </cell>
          <cell r="N563" t="str">
            <v>F30-30-025RVI</v>
          </cell>
          <cell r="O563">
            <v>0.76</v>
          </cell>
          <cell r="P563" t="str">
            <v>R</v>
          </cell>
          <cell r="Q563" t="str">
            <v>VI</v>
          </cell>
          <cell r="R563" t="str">
            <v>F</v>
          </cell>
          <cell r="T563" t="str">
            <v>30-30-025</v>
          </cell>
          <cell r="U563" t="str">
            <v>Miłosław</v>
          </cell>
          <cell r="V563" t="str">
            <v>30-30-025-0003</v>
          </cell>
          <cell r="W563" t="str">
            <v>Bugaj</v>
          </cell>
          <cell r="X563" t="str">
            <v>254</v>
          </cell>
          <cell r="Y563" t="str">
            <v>PO1F/00031424/8</v>
          </cell>
          <cell r="Z563">
            <v>4</v>
          </cell>
          <cell r="AA563" t="str">
            <v/>
          </cell>
          <cell r="AB563" t="str">
            <v/>
          </cell>
          <cell r="AC563">
            <v>1</v>
          </cell>
          <cell r="AD563">
            <v>0.2</v>
          </cell>
          <cell r="AE563">
            <v>0.152</v>
          </cell>
          <cell r="AG563" t="str">
            <v/>
          </cell>
          <cell r="AH563" t="str">
            <v/>
          </cell>
          <cell r="AI563" t="str">
            <v>ZS.2217.1.205.2019</v>
          </cell>
          <cell r="AJ563" t="str">
            <v>02-08-2019</v>
          </cell>
          <cell r="AK563" t="str">
            <v/>
          </cell>
          <cell r="AL563" t="str">
            <v>gospodarki rolnej</v>
          </cell>
        </row>
        <row r="564">
          <cell r="C564" t="str">
            <v>5010.27</v>
          </cell>
          <cell r="D564" t="str">
            <v>5010|D|Murzynówko|56A b|R|V|265|18,1|PO1F/00031424/8</v>
          </cell>
          <cell r="E564">
            <v>5010</v>
          </cell>
          <cell r="F564">
            <v>27</v>
          </cell>
          <cell r="G564" t="str">
            <v>Mokracki Mateusz</v>
          </cell>
          <cell r="H564" t="str">
            <v>Chlebowo 42</v>
          </cell>
          <cell r="I564" t="str">
            <v>62-320 Miłosław</v>
          </cell>
          <cell r="J564" t="str">
            <v>Miłosław</v>
          </cell>
          <cell r="K564" t="str">
            <v>20</v>
          </cell>
          <cell r="L564" t="str">
            <v>Murzynówko</v>
          </cell>
          <cell r="M564" t="str">
            <v>56A b</v>
          </cell>
          <cell r="N564" t="str">
            <v/>
          </cell>
          <cell r="O564">
            <v>-4.0199999999999996</v>
          </cell>
          <cell r="P564" t="str">
            <v>R</v>
          </cell>
          <cell r="Q564" t="str">
            <v>V</v>
          </cell>
          <cell r="R564" t="str">
            <v>D</v>
          </cell>
          <cell r="T564" t="str">
            <v>30-30-025</v>
          </cell>
          <cell r="U564" t="str">
            <v>Miłosław</v>
          </cell>
          <cell r="V564" t="str">
            <v>30-30-025-0003</v>
          </cell>
          <cell r="W564" t="str">
            <v>Bugaj</v>
          </cell>
          <cell r="X564" t="str">
            <v>265</v>
          </cell>
          <cell r="Y564" t="str">
            <v>PO1F/00031424/8</v>
          </cell>
          <cell r="Z564">
            <v>5</v>
          </cell>
          <cell r="AA564">
            <v>-18.100000000000001</v>
          </cell>
          <cell r="AB564">
            <v>-18.100000000000001</v>
          </cell>
          <cell r="AC564">
            <v>1</v>
          </cell>
          <cell r="AD564">
            <v>0.35</v>
          </cell>
          <cell r="AE564">
            <v>-1.407</v>
          </cell>
          <cell r="AF564" t="str">
            <v>pisemna rezygnacja</v>
          </cell>
          <cell r="AG564" t="str">
            <v/>
          </cell>
          <cell r="AH564" t="str">
            <v/>
          </cell>
          <cell r="AI564" t="str">
            <v>ZS.2217.1.205.2019</v>
          </cell>
          <cell r="AJ564" t="str">
            <v>02-08-2019</v>
          </cell>
          <cell r="AK564" t="str">
            <v>26-08-2019</v>
          </cell>
          <cell r="AL564" t="str">
            <v>gospodarki rolnej</v>
          </cell>
        </row>
        <row r="565">
          <cell r="C565" t="str">
            <v>0.</v>
          </cell>
          <cell r="D565" t="str">
            <v>0|F|Murzynówko|56A b|R|V|265|0|PO1F/00031424/8</v>
          </cell>
          <cell r="E565">
            <v>0</v>
          </cell>
          <cell r="F565" t="str">
            <v/>
          </cell>
          <cell r="G565" t="str">
            <v>brak</v>
          </cell>
          <cell r="H565" t="str">
            <v>brak</v>
          </cell>
          <cell r="I565" t="str">
            <v>brak</v>
          </cell>
          <cell r="J565" t="str">
            <v>brak</v>
          </cell>
          <cell r="K565" t="str">
            <v>20</v>
          </cell>
          <cell r="L565" t="str">
            <v>Murzynówko</v>
          </cell>
          <cell r="M565" t="str">
            <v>56A b</v>
          </cell>
          <cell r="N565" t="str">
            <v>F30-30-025RV</v>
          </cell>
          <cell r="O565">
            <v>4.0199999999999996</v>
          </cell>
          <cell r="P565" t="str">
            <v>R</v>
          </cell>
          <cell r="Q565" t="str">
            <v>V</v>
          </cell>
          <cell r="R565" t="str">
            <v>F</v>
          </cell>
          <cell r="T565" t="str">
            <v>30-30-025</v>
          </cell>
          <cell r="U565" t="str">
            <v>Miłosław</v>
          </cell>
          <cell r="V565" t="str">
            <v>30-30-025-0003</v>
          </cell>
          <cell r="W565" t="str">
            <v>Bugaj</v>
          </cell>
          <cell r="X565" t="str">
            <v>265</v>
          </cell>
          <cell r="Y565" t="str">
            <v>PO1F/00031424/8</v>
          </cell>
          <cell r="Z565">
            <v>5</v>
          </cell>
          <cell r="AA565" t="str">
            <v/>
          </cell>
          <cell r="AB565" t="str">
            <v/>
          </cell>
          <cell r="AC565">
            <v>1</v>
          </cell>
          <cell r="AD565">
            <v>0.35</v>
          </cell>
          <cell r="AE565">
            <v>1.407</v>
          </cell>
          <cell r="AF565" t="str">
            <v>pisemna rezygnacja</v>
          </cell>
          <cell r="AG565" t="str">
            <v/>
          </cell>
          <cell r="AH565" t="str">
            <v/>
          </cell>
          <cell r="AI565" t="str">
            <v>ZS.2217.1.205.2019</v>
          </cell>
          <cell r="AJ565" t="str">
            <v>02-08-2019</v>
          </cell>
          <cell r="AK565" t="str">
            <v/>
          </cell>
          <cell r="AL565" t="str">
            <v>gospodarki rolnej</v>
          </cell>
        </row>
        <row r="566">
          <cell r="C566" t="str">
            <v>5010.28</v>
          </cell>
          <cell r="D566" t="str">
            <v>5010|D|Murzynówko|56A c|R|VI|265|13,1|PO1F/00031424/8</v>
          </cell>
          <cell r="E566">
            <v>5010</v>
          </cell>
          <cell r="F566">
            <v>28</v>
          </cell>
          <cell r="G566" t="str">
            <v>Mokracki Mateusz</v>
          </cell>
          <cell r="H566" t="str">
            <v>Chlebowo 42</v>
          </cell>
          <cell r="I566" t="str">
            <v>62-320 Miłosław</v>
          </cell>
          <cell r="J566" t="str">
            <v>Miłosław</v>
          </cell>
          <cell r="K566" t="str">
            <v>20</v>
          </cell>
          <cell r="L566" t="str">
            <v>Murzynówko</v>
          </cell>
          <cell r="M566" t="str">
            <v>56A c</v>
          </cell>
          <cell r="N566" t="str">
            <v/>
          </cell>
          <cell r="O566">
            <v>-2.0299999999999998</v>
          </cell>
          <cell r="P566" t="str">
            <v>R</v>
          </cell>
          <cell r="Q566" t="str">
            <v>VI</v>
          </cell>
          <cell r="R566" t="str">
            <v>D</v>
          </cell>
          <cell r="T566" t="str">
            <v>30-30-025</v>
          </cell>
          <cell r="U566" t="str">
            <v>Miłosław</v>
          </cell>
          <cell r="V566" t="str">
            <v>30-30-025-0003</v>
          </cell>
          <cell r="W566" t="str">
            <v>Bugaj</v>
          </cell>
          <cell r="X566" t="str">
            <v>265</v>
          </cell>
          <cell r="Y566" t="str">
            <v>PO1F/00031424/8</v>
          </cell>
          <cell r="Z566">
            <v>5</v>
          </cell>
          <cell r="AA566">
            <v>-13.1</v>
          </cell>
          <cell r="AB566">
            <v>-13.1</v>
          </cell>
          <cell r="AC566">
            <v>1</v>
          </cell>
          <cell r="AD566">
            <v>0.2</v>
          </cell>
          <cell r="AE566">
            <v>-0.40600000000000003</v>
          </cell>
          <cell r="AF566" t="str">
            <v>pisemna rezygnacja</v>
          </cell>
          <cell r="AG566" t="str">
            <v/>
          </cell>
          <cell r="AH566" t="str">
            <v/>
          </cell>
          <cell r="AI566" t="str">
            <v/>
          </cell>
          <cell r="AJ566" t="str">
            <v/>
          </cell>
          <cell r="AK566" t="str">
            <v/>
          </cell>
          <cell r="AL566" t="str">
            <v/>
          </cell>
        </row>
        <row r="567">
          <cell r="C567" t="str">
            <v>0.</v>
          </cell>
          <cell r="D567" t="str">
            <v>0|F|Murzynówko|56A c|R|VI|265|0|PO1F/00031424/8</v>
          </cell>
          <cell r="E567">
            <v>0</v>
          </cell>
          <cell r="F567" t="str">
            <v/>
          </cell>
          <cell r="G567" t="str">
            <v>brak</v>
          </cell>
          <cell r="H567" t="str">
            <v>brak</v>
          </cell>
          <cell r="I567" t="str">
            <v>brak</v>
          </cell>
          <cell r="J567" t="str">
            <v>brak</v>
          </cell>
          <cell r="K567" t="str">
            <v>20</v>
          </cell>
          <cell r="L567" t="str">
            <v>Murzynówko</v>
          </cell>
          <cell r="M567" t="str">
            <v>56A c</v>
          </cell>
          <cell r="N567" t="str">
            <v>F30-30-025RVI</v>
          </cell>
          <cell r="O567">
            <v>2.0299999999999998</v>
          </cell>
          <cell r="P567" t="str">
            <v>R</v>
          </cell>
          <cell r="Q567" t="str">
            <v>VI</v>
          </cell>
          <cell r="R567" t="str">
            <v>F</v>
          </cell>
          <cell r="T567" t="str">
            <v>30-30-025</v>
          </cell>
          <cell r="U567" t="str">
            <v>Miłosław</v>
          </cell>
          <cell r="V567" t="str">
            <v>30-30-025-0003</v>
          </cell>
          <cell r="W567" t="str">
            <v>Bugaj</v>
          </cell>
          <cell r="X567" t="str">
            <v>265</v>
          </cell>
          <cell r="Y567" t="str">
            <v>PO1F/00031424/8</v>
          </cell>
          <cell r="Z567">
            <v>5</v>
          </cell>
          <cell r="AA567" t="str">
            <v/>
          </cell>
          <cell r="AB567" t="str">
            <v/>
          </cell>
          <cell r="AC567">
            <v>1</v>
          </cell>
          <cell r="AD567">
            <v>0.2</v>
          </cell>
          <cell r="AE567">
            <v>0.40600000000000003</v>
          </cell>
          <cell r="AG567" t="str">
            <v/>
          </cell>
          <cell r="AH567" t="str">
            <v/>
          </cell>
          <cell r="AI567" t="str">
            <v/>
          </cell>
          <cell r="AJ567" t="str">
            <v/>
          </cell>
          <cell r="AK567" t="str">
            <v/>
          </cell>
          <cell r="AL567" t="str">
            <v/>
          </cell>
        </row>
        <row r="568">
          <cell r="C568" t="str">
            <v>5010.29</v>
          </cell>
          <cell r="D568" t="str">
            <v>5010|D|Murzynówko|56A d|R|IVB|265|20,1|PO1F/00031424/8</v>
          </cell>
          <cell r="E568">
            <v>5010</v>
          </cell>
          <cell r="F568">
            <v>29</v>
          </cell>
          <cell r="G568" t="str">
            <v>Mokracki Mateusz</v>
          </cell>
          <cell r="H568" t="str">
            <v>Chlebowo 42</v>
          </cell>
          <cell r="I568" t="str">
            <v>62-320 Miłosław</v>
          </cell>
          <cell r="J568" t="str">
            <v>Miłosław</v>
          </cell>
          <cell r="K568" t="str">
            <v>20</v>
          </cell>
          <cell r="L568" t="str">
            <v>Murzynówko</v>
          </cell>
          <cell r="M568" t="str">
            <v>56A d</v>
          </cell>
          <cell r="N568" t="str">
            <v/>
          </cell>
          <cell r="O568">
            <v>-2.5</v>
          </cell>
          <cell r="P568" t="str">
            <v>R</v>
          </cell>
          <cell r="Q568" t="str">
            <v>IVB</v>
          </cell>
          <cell r="R568" t="str">
            <v>D</v>
          </cell>
          <cell r="T568" t="str">
            <v>30-30-025</v>
          </cell>
          <cell r="U568" t="str">
            <v>Miłosław</v>
          </cell>
          <cell r="V568" t="str">
            <v>30-30-025-0003</v>
          </cell>
          <cell r="W568" t="str">
            <v>Bugaj</v>
          </cell>
          <cell r="X568" t="str">
            <v>265</v>
          </cell>
          <cell r="Y568" t="str">
            <v>PO1F/00031424/8</v>
          </cell>
          <cell r="Z568">
            <v>5</v>
          </cell>
          <cell r="AA568">
            <v>-20.100000000000001</v>
          </cell>
          <cell r="AB568">
            <v>-20.100000000000001</v>
          </cell>
          <cell r="AC568">
            <v>1</v>
          </cell>
          <cell r="AD568">
            <v>0.8</v>
          </cell>
          <cell r="AE568">
            <v>-2</v>
          </cell>
          <cell r="AF568" t="str">
            <v>pisemna rezygnacja</v>
          </cell>
          <cell r="AG568" t="str">
            <v/>
          </cell>
          <cell r="AH568" t="str">
            <v/>
          </cell>
          <cell r="AI568" t="str">
            <v>ZS.2217.1.205.2019</v>
          </cell>
          <cell r="AJ568" t="str">
            <v>02-08-2019</v>
          </cell>
          <cell r="AK568" t="str">
            <v>26-08-2019</v>
          </cell>
          <cell r="AL568" t="str">
            <v>gospodarki rolnej</v>
          </cell>
        </row>
        <row r="569">
          <cell r="C569" t="str">
            <v>0.</v>
          </cell>
          <cell r="D569" t="str">
            <v>0|F|Murzynówko|56A d|R|IVB|265|0|PO1F/00031424/8</v>
          </cell>
          <cell r="E569">
            <v>0</v>
          </cell>
          <cell r="F569" t="str">
            <v/>
          </cell>
          <cell r="G569" t="str">
            <v>brak</v>
          </cell>
          <cell r="H569" t="str">
            <v>brak</v>
          </cell>
          <cell r="I569" t="str">
            <v>brak</v>
          </cell>
          <cell r="J569" t="str">
            <v>brak</v>
          </cell>
          <cell r="K569" t="str">
            <v>20</v>
          </cell>
          <cell r="L569" t="str">
            <v>Murzynówko</v>
          </cell>
          <cell r="M569" t="str">
            <v>56A d</v>
          </cell>
          <cell r="N569" t="str">
            <v>F30-30-025RIVB</v>
          </cell>
          <cell r="O569">
            <v>2.5</v>
          </cell>
          <cell r="P569" t="str">
            <v>R</v>
          </cell>
          <cell r="Q569" t="str">
            <v>IVB</v>
          </cell>
          <cell r="R569" t="str">
            <v>F</v>
          </cell>
          <cell r="T569" t="str">
            <v>30-30-025</v>
          </cell>
          <cell r="U569" t="str">
            <v>Miłosław</v>
          </cell>
          <cell r="V569" t="str">
            <v>30-30-025-0003</v>
          </cell>
          <cell r="W569" t="str">
            <v>Bugaj</v>
          </cell>
          <cell r="X569" t="str">
            <v>265</v>
          </cell>
          <cell r="Y569" t="str">
            <v>PO1F/00031424/8</v>
          </cell>
          <cell r="Z569">
            <v>5</v>
          </cell>
          <cell r="AA569" t="str">
            <v/>
          </cell>
          <cell r="AB569" t="str">
            <v/>
          </cell>
          <cell r="AC569">
            <v>1</v>
          </cell>
          <cell r="AD569">
            <v>0.8</v>
          </cell>
          <cell r="AE569">
            <v>2</v>
          </cell>
          <cell r="AG569" t="str">
            <v/>
          </cell>
          <cell r="AH569" t="str">
            <v/>
          </cell>
          <cell r="AI569" t="str">
            <v>ZS.2217.1.205.2019</v>
          </cell>
          <cell r="AJ569" t="str">
            <v>02-08-2019</v>
          </cell>
          <cell r="AK569" t="str">
            <v/>
          </cell>
          <cell r="AL569" t="str">
            <v>gospodarki rolnej</v>
          </cell>
        </row>
        <row r="570">
          <cell r="C570" t="str">
            <v>5010.30</v>
          </cell>
          <cell r="D570" t="str">
            <v>5010|D|Murzynówko|56A s|Ł|V|269/2|12,6|PO1F/00031424/8</v>
          </cell>
          <cell r="E570">
            <v>5010</v>
          </cell>
          <cell r="F570">
            <v>30</v>
          </cell>
          <cell r="G570" t="str">
            <v>Mokracki Mateusz</v>
          </cell>
          <cell r="H570" t="str">
            <v>Chlebowo 42</v>
          </cell>
          <cell r="I570" t="str">
            <v>62-320 Miłosław</v>
          </cell>
          <cell r="J570" t="str">
            <v>Miłosław</v>
          </cell>
          <cell r="K570" t="str">
            <v>20</v>
          </cell>
          <cell r="L570" t="str">
            <v>Murzynówko</v>
          </cell>
          <cell r="M570" t="str">
            <v>56A s</v>
          </cell>
          <cell r="N570" t="str">
            <v/>
          </cell>
          <cell r="O570">
            <v>-2.39</v>
          </cell>
          <cell r="P570" t="str">
            <v>Ł</v>
          </cell>
          <cell r="Q570" t="str">
            <v>V</v>
          </cell>
          <cell r="R570" t="str">
            <v>D</v>
          </cell>
          <cell r="T570" t="str">
            <v>30-30-025</v>
          </cell>
          <cell r="U570" t="str">
            <v>Miłosław</v>
          </cell>
          <cell r="V570" t="str">
            <v>30-30-025-0003</v>
          </cell>
          <cell r="W570" t="str">
            <v>Bugaj</v>
          </cell>
          <cell r="X570" t="str">
            <v>269/2</v>
          </cell>
          <cell r="Y570" t="str">
            <v>PO1F/00031424/8</v>
          </cell>
          <cell r="Z570">
            <v>5</v>
          </cell>
          <cell r="AA570">
            <v>-12.6</v>
          </cell>
          <cell r="AB570">
            <v>-12.6</v>
          </cell>
          <cell r="AC570">
            <v>1</v>
          </cell>
          <cell r="AD570">
            <v>0.2</v>
          </cell>
          <cell r="AE570">
            <v>-0.47799999999999998</v>
          </cell>
          <cell r="AF570" t="str">
            <v>pisemna rezygnacja</v>
          </cell>
          <cell r="AG570" t="str">
            <v/>
          </cell>
          <cell r="AH570" t="str">
            <v/>
          </cell>
          <cell r="AI570" t="str">
            <v>ZS.2217.1.205.2019</v>
          </cell>
          <cell r="AJ570" t="str">
            <v>02-08-2019</v>
          </cell>
          <cell r="AK570" t="str">
            <v>26-08-2019</v>
          </cell>
          <cell r="AL570" t="str">
            <v>gospodarki rolnej</v>
          </cell>
        </row>
        <row r="571">
          <cell r="C571" t="str">
            <v>0.</v>
          </cell>
          <cell r="D571" t="str">
            <v>0|F|Murzynówko|56A s|Ł|V|269/2|0|PO1F/00031424/8</v>
          </cell>
          <cell r="E571">
            <v>0</v>
          </cell>
          <cell r="F571" t="str">
            <v/>
          </cell>
          <cell r="G571" t="str">
            <v>brak</v>
          </cell>
          <cell r="H571" t="str">
            <v>brak</v>
          </cell>
          <cell r="I571" t="str">
            <v>brak</v>
          </cell>
          <cell r="J571" t="str">
            <v>brak</v>
          </cell>
          <cell r="K571" t="str">
            <v>20</v>
          </cell>
          <cell r="L571" t="str">
            <v>Murzynówko</v>
          </cell>
          <cell r="M571" t="str">
            <v>56A s</v>
          </cell>
          <cell r="N571" t="str">
            <v>F30-30-025ŁV</v>
          </cell>
          <cell r="O571">
            <v>2.39</v>
          </cell>
          <cell r="P571" t="str">
            <v>Ł</v>
          </cell>
          <cell r="Q571" t="str">
            <v>V</v>
          </cell>
          <cell r="R571" t="str">
            <v>F</v>
          </cell>
          <cell r="T571" t="str">
            <v>30-30-025</v>
          </cell>
          <cell r="U571" t="str">
            <v>Miłosław</v>
          </cell>
          <cell r="V571" t="str">
            <v>30-30-025-0003</v>
          </cell>
          <cell r="W571" t="str">
            <v>Bugaj</v>
          </cell>
          <cell r="X571" t="str">
            <v>269/2</v>
          </cell>
          <cell r="Y571" t="str">
            <v>PO1F/00031424/8</v>
          </cell>
          <cell r="Z571">
            <v>5</v>
          </cell>
          <cell r="AA571" t="str">
            <v/>
          </cell>
          <cell r="AB571" t="str">
            <v/>
          </cell>
          <cell r="AC571">
            <v>1</v>
          </cell>
          <cell r="AD571">
            <v>0.2</v>
          </cell>
          <cell r="AE571">
            <v>0.47799999999999998</v>
          </cell>
          <cell r="AG571" t="str">
            <v/>
          </cell>
          <cell r="AH571" t="str">
            <v/>
          </cell>
          <cell r="AI571" t="str">
            <v>ZS.2217.1.205.2019</v>
          </cell>
          <cell r="AJ571" t="str">
            <v>02-08-2019</v>
          </cell>
          <cell r="AK571" t="str">
            <v/>
          </cell>
          <cell r="AL571" t="str">
            <v>gospodarki rolnej</v>
          </cell>
        </row>
        <row r="572">
          <cell r="C572" t="str">
            <v>5010.31</v>
          </cell>
          <cell r="D572" t="str">
            <v>5010|D|Murzynówko|57A m|Ł|V|266|12,6|PO1F/00031424/8</v>
          </cell>
          <cell r="E572">
            <v>5010</v>
          </cell>
          <cell r="F572">
            <v>31</v>
          </cell>
          <cell r="G572" t="str">
            <v>Mokracki Mateusz</v>
          </cell>
          <cell r="H572" t="str">
            <v>Chlebowo 42</v>
          </cell>
          <cell r="I572" t="str">
            <v>62-320 Miłosław</v>
          </cell>
          <cell r="J572" t="str">
            <v>Miłosław</v>
          </cell>
          <cell r="K572" t="str">
            <v>20</v>
          </cell>
          <cell r="L572" t="str">
            <v>Murzynówko</v>
          </cell>
          <cell r="M572" t="str">
            <v>57A m</v>
          </cell>
          <cell r="N572" t="str">
            <v/>
          </cell>
          <cell r="O572">
            <v>-4.38</v>
          </cell>
          <cell r="P572" t="str">
            <v>Ł</v>
          </cell>
          <cell r="Q572" t="str">
            <v>V</v>
          </cell>
          <cell r="R572" t="str">
            <v>D</v>
          </cell>
          <cell r="T572" t="str">
            <v>30-30-025</v>
          </cell>
          <cell r="U572" t="str">
            <v>Miłosław</v>
          </cell>
          <cell r="V572" t="str">
            <v>30-30-025-0003</v>
          </cell>
          <cell r="W572" t="str">
            <v>Bugaj</v>
          </cell>
          <cell r="X572" t="str">
            <v>266</v>
          </cell>
          <cell r="Y572" t="str">
            <v>PO1F/00031424/8</v>
          </cell>
          <cell r="Z572">
            <v>5</v>
          </cell>
          <cell r="AA572">
            <v>-12.6</v>
          </cell>
          <cell r="AB572">
            <v>-12.6</v>
          </cell>
          <cell r="AC572">
            <v>1</v>
          </cell>
          <cell r="AD572">
            <v>0.2</v>
          </cell>
          <cell r="AE572">
            <v>-0.876</v>
          </cell>
          <cell r="AF572" t="str">
            <v>pisemna rezygnacja</v>
          </cell>
          <cell r="AG572" t="str">
            <v/>
          </cell>
          <cell r="AH572" t="str">
            <v/>
          </cell>
          <cell r="AI572" t="str">
            <v>ZS.2217.1.205.2019</v>
          </cell>
          <cell r="AJ572" t="str">
            <v>02-08-2019</v>
          </cell>
          <cell r="AK572" t="str">
            <v>26-08-2019</v>
          </cell>
          <cell r="AL572" t="str">
            <v>gospodarki rolnej</v>
          </cell>
        </row>
        <row r="573">
          <cell r="C573" t="str">
            <v>0.</v>
          </cell>
          <cell r="D573" t="str">
            <v>0|F|Murzynówko|57A m|Ł|V|266|0|PO1F/00031424/8</v>
          </cell>
          <cell r="E573">
            <v>0</v>
          </cell>
          <cell r="F573" t="str">
            <v/>
          </cell>
          <cell r="G573" t="str">
            <v>brak</v>
          </cell>
          <cell r="H573" t="str">
            <v>brak</v>
          </cell>
          <cell r="I573" t="str">
            <v>brak</v>
          </cell>
          <cell r="J573" t="str">
            <v>brak</v>
          </cell>
          <cell r="K573" t="str">
            <v>20</v>
          </cell>
          <cell r="L573" t="str">
            <v>Murzynówko</v>
          </cell>
          <cell r="M573" t="str">
            <v>57A m</v>
          </cell>
          <cell r="N573" t="str">
            <v>F30-30-025ŁV</v>
          </cell>
          <cell r="O573">
            <v>4.38</v>
          </cell>
          <cell r="P573" t="str">
            <v>Ł</v>
          </cell>
          <cell r="Q573" t="str">
            <v>V</v>
          </cell>
          <cell r="R573" t="str">
            <v>F</v>
          </cell>
          <cell r="T573" t="str">
            <v>30-30-025</v>
          </cell>
          <cell r="U573" t="str">
            <v>Miłosław</v>
          </cell>
          <cell r="V573" t="str">
            <v>30-30-025-0003</v>
          </cell>
          <cell r="W573" t="str">
            <v>Bugaj</v>
          </cell>
          <cell r="X573" t="str">
            <v>266</v>
          </cell>
          <cell r="Y573" t="str">
            <v>PO1F/00031424/8</v>
          </cell>
          <cell r="Z573">
            <v>5</v>
          </cell>
          <cell r="AA573" t="str">
            <v/>
          </cell>
          <cell r="AB573" t="str">
            <v/>
          </cell>
          <cell r="AC573">
            <v>1</v>
          </cell>
          <cell r="AD573">
            <v>0.2</v>
          </cell>
          <cell r="AE573">
            <v>0.876</v>
          </cell>
          <cell r="AG573" t="str">
            <v/>
          </cell>
          <cell r="AH573" t="str">
            <v/>
          </cell>
          <cell r="AI573" t="str">
            <v>ZS.2217.1.205.2019</v>
          </cell>
          <cell r="AJ573" t="str">
            <v>02-08-2019</v>
          </cell>
          <cell r="AK573" t="str">
            <v/>
          </cell>
          <cell r="AL573" t="str">
            <v>gospodarki rolnej</v>
          </cell>
        </row>
        <row r="574">
          <cell r="C574" t="str">
            <v>287.18</v>
          </cell>
          <cell r="D574" t="str">
            <v>287|F|Czeszewo|179 c|Ł|VI|623|0|PO1F/00031430/3</v>
          </cell>
          <cell r="E574">
            <v>287</v>
          </cell>
          <cell r="F574">
            <v>18</v>
          </cell>
          <cell r="G574" t="str">
            <v>Nadleśnictwo Jarocin</v>
          </cell>
          <cell r="H574">
            <v>0</v>
          </cell>
          <cell r="I574">
            <v>0</v>
          </cell>
          <cell r="J574">
            <v>0</v>
          </cell>
          <cell r="K574" t="str">
            <v>02</v>
          </cell>
          <cell r="L574" t="str">
            <v>Czeszewo</v>
          </cell>
          <cell r="M574" t="str">
            <v>179 c</v>
          </cell>
          <cell r="N574" t="str">
            <v>F30-30-025ŁVI</v>
          </cell>
          <cell r="O574">
            <v>0.4</v>
          </cell>
          <cell r="P574" t="str">
            <v>Ł</v>
          </cell>
          <cell r="Q574" t="str">
            <v>VI</v>
          </cell>
          <cell r="R574" t="str">
            <v>F</v>
          </cell>
          <cell r="S574" t="str">
            <v>kosić 1 raz po 15 sierpnia</v>
          </cell>
          <cell r="T574" t="str">
            <v>30-30-025</v>
          </cell>
          <cell r="U574" t="str">
            <v>Miłosław</v>
          </cell>
          <cell r="V574" t="str">
            <v>30-30-025-0006</v>
          </cell>
          <cell r="W574" t="str">
            <v>Czeszewo</v>
          </cell>
          <cell r="X574" t="str">
            <v>623</v>
          </cell>
          <cell r="Y574" t="str">
            <v>PO1F/00031430/3</v>
          </cell>
          <cell r="Z574">
            <v>8</v>
          </cell>
          <cell r="AA574">
            <v>0</v>
          </cell>
          <cell r="AB574">
            <v>0</v>
          </cell>
          <cell r="AC574">
            <v>1</v>
          </cell>
          <cell r="AD574">
            <v>0.15</v>
          </cell>
          <cell r="AE574">
            <v>0.06</v>
          </cell>
          <cell r="AF574" t="str">
            <v>rezerwat</v>
          </cell>
          <cell r="AG574" t="str">
            <v/>
          </cell>
          <cell r="AH574" t="str">
            <v/>
          </cell>
          <cell r="AI574" t="str">
            <v/>
          </cell>
          <cell r="AJ574" t="str">
            <v/>
          </cell>
          <cell r="AK574" t="str">
            <v/>
          </cell>
          <cell r="AL574" t="str">
            <v/>
          </cell>
        </row>
        <row r="575">
          <cell r="C575" t="str">
            <v>287.19</v>
          </cell>
          <cell r="D575" t="str">
            <v>287|F|Czeszewo|199A j|B-R|VI|9199/2|0|PO1D/00035144/7</v>
          </cell>
          <cell r="E575">
            <v>287</v>
          </cell>
          <cell r="F575">
            <v>19</v>
          </cell>
          <cell r="G575" t="str">
            <v>Nadleśnictwo Jarocin</v>
          </cell>
          <cell r="H575">
            <v>0</v>
          </cell>
          <cell r="I575">
            <v>0</v>
          </cell>
          <cell r="J575">
            <v>0</v>
          </cell>
          <cell r="K575" t="str">
            <v>02</v>
          </cell>
          <cell r="L575" t="str">
            <v>Czeszewo</v>
          </cell>
          <cell r="M575" t="str">
            <v>199A j</v>
          </cell>
          <cell r="N575" t="str">
            <v>F30-25-032B-RVI</v>
          </cell>
          <cell r="O575">
            <v>0.12</v>
          </cell>
          <cell r="P575" t="str">
            <v>B-R</v>
          </cell>
          <cell r="Q575" t="str">
            <v>VI</v>
          </cell>
          <cell r="R575" t="str">
            <v>F</v>
          </cell>
          <cell r="T575" t="str">
            <v>30-25-032</v>
          </cell>
          <cell r="U575" t="str">
            <v>N.Miasto</v>
          </cell>
          <cell r="V575" t="str">
            <v>30-25-032-0007</v>
          </cell>
          <cell r="W575" t="str">
            <v>Dębno</v>
          </cell>
          <cell r="X575" t="str">
            <v>9199/2</v>
          </cell>
          <cell r="Y575" t="str">
            <v>PO1D/00035144/7</v>
          </cell>
          <cell r="Z575">
            <v>1</v>
          </cell>
          <cell r="AA575">
            <v>0</v>
          </cell>
          <cell r="AB575">
            <v>0</v>
          </cell>
          <cell r="AC575">
            <v>1</v>
          </cell>
          <cell r="AD575">
            <v>0</v>
          </cell>
          <cell r="AE575">
            <v>0</v>
          </cell>
          <cell r="AF575" t="str">
            <v>protokół rozbieżności drzewostan</v>
          </cell>
          <cell r="AG575" t="str">
            <v/>
          </cell>
          <cell r="AH575" t="str">
            <v/>
          </cell>
          <cell r="AI575" t="str">
            <v/>
          </cell>
          <cell r="AJ575" t="str">
            <v/>
          </cell>
          <cell r="AK575" t="str">
            <v/>
          </cell>
          <cell r="AL575" t="str">
            <v/>
          </cell>
        </row>
        <row r="576">
          <cell r="C576" t="str">
            <v>287.20</v>
          </cell>
          <cell r="D576" t="str">
            <v>287|F|Cielcza|191 b|Ł|IV|9191/2|0|KZ1J/00030205/3</v>
          </cell>
          <cell r="E576">
            <v>287</v>
          </cell>
          <cell r="F576">
            <v>20</v>
          </cell>
          <cell r="G576" t="str">
            <v>Nadleśnictwo Jarocin</v>
          </cell>
          <cell r="H576">
            <v>0</v>
          </cell>
          <cell r="I576">
            <v>0</v>
          </cell>
          <cell r="J576">
            <v>0</v>
          </cell>
          <cell r="K576" t="str">
            <v>08</v>
          </cell>
          <cell r="L576" t="str">
            <v>Cielcza</v>
          </cell>
          <cell r="M576" t="str">
            <v>191 b</v>
          </cell>
          <cell r="N576" t="str">
            <v>F30-06-025ŁIV</v>
          </cell>
          <cell r="O576">
            <v>0.7</v>
          </cell>
          <cell r="P576" t="str">
            <v>Ł</v>
          </cell>
          <cell r="Q576" t="str">
            <v>IV</v>
          </cell>
          <cell r="R576" t="str">
            <v>F</v>
          </cell>
          <cell r="T576" t="str">
            <v>30-06-025</v>
          </cell>
          <cell r="U576" t="str">
            <v>Jarocin</v>
          </cell>
          <cell r="V576" t="str">
            <v>30-06-025-0009</v>
          </cell>
          <cell r="W576" t="str">
            <v>Osiek</v>
          </cell>
          <cell r="X576" t="str">
            <v>9191/2</v>
          </cell>
          <cell r="Y576" t="str">
            <v>KZ1J/00030205/3</v>
          </cell>
          <cell r="Z576">
            <v>3</v>
          </cell>
          <cell r="AA576">
            <v>0</v>
          </cell>
          <cell r="AB576">
            <v>0</v>
          </cell>
          <cell r="AC576">
            <v>1</v>
          </cell>
          <cell r="AD576">
            <v>0.75</v>
          </cell>
          <cell r="AE576">
            <v>0.52500000000000002</v>
          </cell>
          <cell r="AF576" t="str">
            <v>protokół rozbieżności sukcesja</v>
          </cell>
          <cell r="AG576" t="str">
            <v/>
          </cell>
          <cell r="AH576" t="str">
            <v/>
          </cell>
          <cell r="AI576" t="str">
            <v/>
          </cell>
          <cell r="AJ576" t="str">
            <v/>
          </cell>
          <cell r="AK576" t="str">
            <v/>
          </cell>
          <cell r="AL576" t="str">
            <v/>
          </cell>
        </row>
        <row r="577">
          <cell r="C577" t="str">
            <v>287.21</v>
          </cell>
          <cell r="D577" t="str">
            <v>287|F|Tarce|23 f|R|V|8023/3|0|KZ1J/00026792/3</v>
          </cell>
          <cell r="E577">
            <v>287</v>
          </cell>
          <cell r="F577">
            <v>21</v>
          </cell>
          <cell r="G577" t="str">
            <v>Nadleśnictwo Jarocin</v>
          </cell>
          <cell r="H577">
            <v>0</v>
          </cell>
          <cell r="I577">
            <v>0</v>
          </cell>
          <cell r="J577">
            <v>0</v>
          </cell>
          <cell r="K577" t="str">
            <v>13</v>
          </cell>
          <cell r="L577" t="str">
            <v>Tarce</v>
          </cell>
          <cell r="M577" t="str">
            <v>23 f</v>
          </cell>
          <cell r="N577" t="str">
            <v>F30-06-025RV</v>
          </cell>
          <cell r="O577">
            <v>1.83E-2</v>
          </cell>
          <cell r="P577" t="str">
            <v>R</v>
          </cell>
          <cell r="Q577" t="str">
            <v>V</v>
          </cell>
          <cell r="R577" t="str">
            <v>F</v>
          </cell>
          <cell r="T577" t="str">
            <v>30-06-025</v>
          </cell>
          <cell r="U577" t="str">
            <v>Jarocin</v>
          </cell>
          <cell r="V577" t="str">
            <v>30-06-025-0016</v>
          </cell>
          <cell r="W577" t="str">
            <v>Tarce</v>
          </cell>
          <cell r="X577" t="str">
            <v>8023/3</v>
          </cell>
          <cell r="Y577" t="str">
            <v>KZ1J/00026792/3</v>
          </cell>
          <cell r="Z577">
            <v>3</v>
          </cell>
          <cell r="AA577">
            <v>0</v>
          </cell>
          <cell r="AB577">
            <v>0</v>
          </cell>
          <cell r="AC577">
            <v>1</v>
          </cell>
          <cell r="AD577">
            <v>0.35</v>
          </cell>
          <cell r="AE577">
            <v>6.4000000000000003E-3</v>
          </cell>
          <cell r="AF577" t="str">
            <v>protokół rozbieżności drzewostan</v>
          </cell>
          <cell r="AG577" t="str">
            <v/>
          </cell>
          <cell r="AH577" t="str">
            <v/>
          </cell>
          <cell r="AI577" t="str">
            <v/>
          </cell>
          <cell r="AJ577" t="str">
            <v/>
          </cell>
          <cell r="AK577" t="str">
            <v/>
          </cell>
          <cell r="AL577" t="str">
            <v/>
          </cell>
        </row>
        <row r="578">
          <cell r="C578" t="str">
            <v>287.22</v>
          </cell>
          <cell r="D578" t="str">
            <v>287|F|Brzozowiec|109 f|R|VI|9109/1|0|PO1D/00044700/9</v>
          </cell>
          <cell r="E578">
            <v>287</v>
          </cell>
          <cell r="F578">
            <v>22</v>
          </cell>
          <cell r="G578" t="str">
            <v>Nadleśnictwo Jarocin</v>
          </cell>
          <cell r="H578">
            <v>0</v>
          </cell>
          <cell r="I578">
            <v>0</v>
          </cell>
          <cell r="J578">
            <v>0</v>
          </cell>
          <cell r="K578" t="str">
            <v>19</v>
          </cell>
          <cell r="L578" t="str">
            <v>Brzozowiec</v>
          </cell>
          <cell r="M578" t="str">
            <v>109 f</v>
          </cell>
          <cell r="N578" t="str">
            <v>F30-25-022RVI</v>
          </cell>
          <cell r="O578">
            <v>0.01</v>
          </cell>
          <cell r="P578" t="str">
            <v>R</v>
          </cell>
          <cell r="Q578" t="str">
            <v>VI</v>
          </cell>
          <cell r="R578" t="str">
            <v>F</v>
          </cell>
          <cell r="T578" t="str">
            <v>30-25-022</v>
          </cell>
          <cell r="U578" t="str">
            <v>Krzykosy</v>
          </cell>
          <cell r="V578" t="str">
            <v>30-25-022-0010</v>
          </cell>
          <cell r="W578" t="str">
            <v>Sulęcinek</v>
          </cell>
          <cell r="X578" t="str">
            <v>9109/1</v>
          </cell>
          <cell r="Y578" t="str">
            <v>PO1D/00044700/9</v>
          </cell>
          <cell r="Z578">
            <v>8</v>
          </cell>
          <cell r="AA578">
            <v>0</v>
          </cell>
          <cell r="AB578">
            <v>0</v>
          </cell>
          <cell r="AC578">
            <v>2</v>
          </cell>
          <cell r="AD578">
            <v>0.15</v>
          </cell>
          <cell r="AE578">
            <v>1.5E-3</v>
          </cell>
          <cell r="AG578" t="str">
            <v/>
          </cell>
          <cell r="AH578" t="str">
            <v/>
          </cell>
          <cell r="AI578" t="str">
            <v/>
          </cell>
          <cell r="AJ578" t="str">
            <v/>
          </cell>
          <cell r="AK578" t="str">
            <v/>
          </cell>
          <cell r="AL578" t="str">
            <v/>
          </cell>
        </row>
        <row r="579">
          <cell r="C579" t="str">
            <v>287.24</v>
          </cell>
          <cell r="D579" t="str">
            <v>287|F|Boguszyn|332 r|R|VI|9332/6|0|PO1M/00036963/0</v>
          </cell>
          <cell r="E579">
            <v>287</v>
          </cell>
          <cell r="F579">
            <v>24</v>
          </cell>
          <cell r="G579" t="str">
            <v>Nadleśnictwo Jarocin</v>
          </cell>
          <cell r="H579">
            <v>0</v>
          </cell>
          <cell r="I579">
            <v>0</v>
          </cell>
          <cell r="J579">
            <v>0</v>
          </cell>
          <cell r="K579" t="str">
            <v>16</v>
          </cell>
          <cell r="L579" t="str">
            <v>Boguszyn</v>
          </cell>
          <cell r="M579" t="str">
            <v>332 r</v>
          </cell>
          <cell r="N579" t="str">
            <v>F30-26-035RVI</v>
          </cell>
          <cell r="O579">
            <v>0.15559999999999999</v>
          </cell>
          <cell r="P579" t="str">
            <v>R</v>
          </cell>
          <cell r="Q579" t="str">
            <v>VI</v>
          </cell>
          <cell r="R579" t="str">
            <v>F</v>
          </cell>
          <cell r="T579" t="str">
            <v>30-26-035</v>
          </cell>
          <cell r="U579" t="str">
            <v>Książ</v>
          </cell>
          <cell r="V579" t="str">
            <v>30-26-035-0018</v>
          </cell>
          <cell r="W579" t="str">
            <v>Zakrzewice</v>
          </cell>
          <cell r="X579" t="str">
            <v>9332/6</v>
          </cell>
          <cell r="Y579" t="str">
            <v>PO1M/00036963/0</v>
          </cell>
          <cell r="Z579">
            <v>3</v>
          </cell>
          <cell r="AA579">
            <v>0</v>
          </cell>
          <cell r="AB579">
            <v>0</v>
          </cell>
          <cell r="AC579">
            <v>1</v>
          </cell>
          <cell r="AD579">
            <v>0.2</v>
          </cell>
          <cell r="AE579">
            <v>3.1099999999999999E-2</v>
          </cell>
          <cell r="AG579" t="str">
            <v/>
          </cell>
          <cell r="AH579" t="str">
            <v/>
          </cell>
          <cell r="AI579" t="str">
            <v>ZS.2217.1.212.2019</v>
          </cell>
          <cell r="AJ579" t="str">
            <v>02-08-2019</v>
          </cell>
          <cell r="AK579" t="str">
            <v/>
          </cell>
          <cell r="AL579" t="str">
            <v>prowadzenia gospodarstwa domowego</v>
          </cell>
        </row>
        <row r="580">
          <cell r="C580" t="str">
            <v>287.25</v>
          </cell>
          <cell r="D580" t="str">
            <v>287|F|Brzozowiec|109 i|Ł|VI|9109/1|0|PO1D/00044700/9</v>
          </cell>
          <cell r="E580">
            <v>287</v>
          </cell>
          <cell r="F580">
            <v>25</v>
          </cell>
          <cell r="G580" t="str">
            <v>Nadleśnictwo Jarocin</v>
          </cell>
          <cell r="H580">
            <v>0</v>
          </cell>
          <cell r="I580">
            <v>0</v>
          </cell>
          <cell r="J580">
            <v>0</v>
          </cell>
          <cell r="K580" t="str">
            <v>19</v>
          </cell>
          <cell r="L580" t="str">
            <v>Brzozowiec</v>
          </cell>
          <cell r="M580" t="str">
            <v>109 i</v>
          </cell>
          <cell r="N580" t="str">
            <v>F30-25-022ŁVI</v>
          </cell>
          <cell r="O580">
            <v>0.24</v>
          </cell>
          <cell r="P580" t="str">
            <v>Ł</v>
          </cell>
          <cell r="Q580" t="str">
            <v>VI</v>
          </cell>
          <cell r="R580" t="str">
            <v>F</v>
          </cell>
          <cell r="T580" t="str">
            <v>30-25-022</v>
          </cell>
          <cell r="U580" t="str">
            <v>Krzykosy</v>
          </cell>
          <cell r="V580" t="str">
            <v>30-25-022-0010</v>
          </cell>
          <cell r="W580" t="str">
            <v>Sulęcinek</v>
          </cell>
          <cell r="X580" t="str">
            <v>9109/1</v>
          </cell>
          <cell r="Y580" t="str">
            <v>PO1D/00044700/9</v>
          </cell>
          <cell r="Z580">
            <v>8</v>
          </cell>
          <cell r="AA580">
            <v>0</v>
          </cell>
          <cell r="AB580">
            <v>0</v>
          </cell>
          <cell r="AC580">
            <v>2</v>
          </cell>
          <cell r="AD580">
            <v>0.15</v>
          </cell>
          <cell r="AE580">
            <v>3.5999999999999997E-2</v>
          </cell>
          <cell r="AF580" t="str">
            <v>protokół rozbieżności drzewostan</v>
          </cell>
          <cell r="AG580" t="str">
            <v/>
          </cell>
          <cell r="AH580" t="str">
            <v/>
          </cell>
          <cell r="AI580" t="str">
            <v/>
          </cell>
          <cell r="AJ580" t="str">
            <v/>
          </cell>
          <cell r="AK580" t="str">
            <v/>
          </cell>
          <cell r="AL580" t="str">
            <v/>
          </cell>
        </row>
        <row r="581">
          <cell r="C581" t="str">
            <v>287.27</v>
          </cell>
          <cell r="D581" t="str">
            <v>287|F|Czeszewo|182 n|Ł|V|626|0|PO1F/00031430/3</v>
          </cell>
          <cell r="E581">
            <v>287</v>
          </cell>
          <cell r="F581">
            <v>27</v>
          </cell>
          <cell r="G581" t="str">
            <v>Nadleśnictwo Jarocin</v>
          </cell>
          <cell r="H581">
            <v>0</v>
          </cell>
          <cell r="I581">
            <v>0</v>
          </cell>
          <cell r="J581">
            <v>0</v>
          </cell>
          <cell r="K581" t="str">
            <v>02</v>
          </cell>
          <cell r="L581" t="str">
            <v>Czeszewo</v>
          </cell>
          <cell r="M581" t="str">
            <v>182 n</v>
          </cell>
          <cell r="N581" t="str">
            <v>F30-30-025ŁV</v>
          </cell>
          <cell r="O581">
            <v>0.19</v>
          </cell>
          <cell r="P581" t="str">
            <v>Ł</v>
          </cell>
          <cell r="Q581" t="str">
            <v>V</v>
          </cell>
          <cell r="R581" t="str">
            <v>F</v>
          </cell>
          <cell r="T581" t="str">
            <v>30-30-025</v>
          </cell>
          <cell r="U581" t="str">
            <v>Miłosław</v>
          </cell>
          <cell r="V581" t="str">
            <v>30-30-025-0006</v>
          </cell>
          <cell r="W581" t="str">
            <v>Czeszewo</v>
          </cell>
          <cell r="X581" t="str">
            <v>626</v>
          </cell>
          <cell r="Y581" t="str">
            <v>PO1F/00031430/3</v>
          </cell>
          <cell r="Z581">
            <v>8</v>
          </cell>
          <cell r="AA581">
            <v>0</v>
          </cell>
          <cell r="AB581">
            <v>0</v>
          </cell>
          <cell r="AC581">
            <v>1</v>
          </cell>
          <cell r="AD581">
            <v>0.2</v>
          </cell>
          <cell r="AE581">
            <v>3.7999999999999999E-2</v>
          </cell>
          <cell r="AF581" t="str">
            <v>rezerwat</v>
          </cell>
          <cell r="AG581" t="str">
            <v/>
          </cell>
          <cell r="AH581" t="str">
            <v/>
          </cell>
          <cell r="AI581" t="str">
            <v/>
          </cell>
          <cell r="AJ581" t="str">
            <v/>
          </cell>
          <cell r="AK581" t="str">
            <v/>
          </cell>
          <cell r="AL581" t="str">
            <v/>
          </cell>
        </row>
        <row r="582">
          <cell r="C582" t="str">
            <v>287.28</v>
          </cell>
          <cell r="D582" t="str">
            <v>287|F|Góra|236 o|R|IVA|8236/6/21|0|KZ1J/00026540/2</v>
          </cell>
          <cell r="E582">
            <v>287</v>
          </cell>
          <cell r="F582">
            <v>28</v>
          </cell>
          <cell r="G582" t="str">
            <v>Nadleśnictwo Jarocin</v>
          </cell>
          <cell r="H582">
            <v>0</v>
          </cell>
          <cell r="I582">
            <v>0</v>
          </cell>
          <cell r="J582">
            <v>0</v>
          </cell>
          <cell r="K582" t="str">
            <v>09</v>
          </cell>
          <cell r="L582" t="str">
            <v>Góra</v>
          </cell>
          <cell r="M582" t="str">
            <v>236 o</v>
          </cell>
          <cell r="N582" t="str">
            <v>F30-06-025RIVA</v>
          </cell>
          <cell r="O582">
            <v>1.5504</v>
          </cell>
          <cell r="P582" t="str">
            <v>R</v>
          </cell>
          <cell r="Q582" t="str">
            <v>IVA</v>
          </cell>
          <cell r="R582" t="str">
            <v>F</v>
          </cell>
          <cell r="T582" t="str">
            <v>30-06-025</v>
          </cell>
          <cell r="U582" t="str">
            <v>Jarocin</v>
          </cell>
          <cell r="V582" t="str">
            <v>30-06-024-0002</v>
          </cell>
          <cell r="W582" t="str">
            <v>Bogusław-Ługi</v>
          </cell>
          <cell r="X582" t="str">
            <v>8236/6/21</v>
          </cell>
          <cell r="Y582" t="str">
            <v>KZ1J/00026540/2</v>
          </cell>
          <cell r="Z582">
            <v>21</v>
          </cell>
          <cell r="AA582">
            <v>0</v>
          </cell>
          <cell r="AB582">
            <v>0</v>
          </cell>
          <cell r="AC582">
            <v>1</v>
          </cell>
          <cell r="AD582">
            <v>1.1000000000000001</v>
          </cell>
          <cell r="AE582">
            <v>1.7054</v>
          </cell>
          <cell r="AG582" t="str">
            <v/>
          </cell>
          <cell r="AH582" t="str">
            <v/>
          </cell>
          <cell r="AI582" t="str">
            <v/>
          </cell>
          <cell r="AJ582" t="str">
            <v/>
          </cell>
          <cell r="AK582" t="str">
            <v/>
          </cell>
          <cell r="AL582" t="str">
            <v/>
          </cell>
        </row>
        <row r="583">
          <cell r="C583" t="str">
            <v>287.29</v>
          </cell>
          <cell r="D583" t="str">
            <v>287|F|Tarce|32 a|Ł|V|8032/2|0|KZ1J/00026792/3</v>
          </cell>
          <cell r="E583">
            <v>287</v>
          </cell>
          <cell r="F583">
            <v>29</v>
          </cell>
          <cell r="G583" t="str">
            <v>Nadleśnictwo Jarocin</v>
          </cell>
          <cell r="H583">
            <v>0</v>
          </cell>
          <cell r="I583">
            <v>0</v>
          </cell>
          <cell r="J583">
            <v>0</v>
          </cell>
          <cell r="K583" t="str">
            <v>13</v>
          </cell>
          <cell r="L583" t="str">
            <v>Tarce</v>
          </cell>
          <cell r="M583" t="str">
            <v>32 a</v>
          </cell>
          <cell r="N583" t="str">
            <v>F30-06-025ŁV</v>
          </cell>
          <cell r="O583">
            <v>5.5500000000000001E-2</v>
          </cell>
          <cell r="P583" t="str">
            <v>Ł</v>
          </cell>
          <cell r="Q583" t="str">
            <v>V</v>
          </cell>
          <cell r="R583" t="str">
            <v>F</v>
          </cell>
          <cell r="T583" t="str">
            <v>30-06-025</v>
          </cell>
          <cell r="U583" t="str">
            <v>Jarocin</v>
          </cell>
          <cell r="V583" t="str">
            <v>30-06-025-0016</v>
          </cell>
          <cell r="W583" t="str">
            <v>Tarce</v>
          </cell>
          <cell r="X583" t="str">
            <v>8032/2</v>
          </cell>
          <cell r="Y583" t="str">
            <v>KZ1J/00026792/3</v>
          </cell>
          <cell r="Z583">
            <v>2</v>
          </cell>
          <cell r="AA583">
            <v>0</v>
          </cell>
          <cell r="AB583">
            <v>0</v>
          </cell>
          <cell r="AC583">
            <v>1</v>
          </cell>
          <cell r="AD583">
            <v>0.2</v>
          </cell>
          <cell r="AE583">
            <v>1.11E-2</v>
          </cell>
          <cell r="AG583" t="str">
            <v/>
          </cell>
          <cell r="AH583" t="str">
            <v/>
          </cell>
          <cell r="AI583" t="str">
            <v/>
          </cell>
          <cell r="AJ583" t="str">
            <v/>
          </cell>
          <cell r="AK583" t="str">
            <v/>
          </cell>
          <cell r="AL583" t="str">
            <v/>
          </cell>
        </row>
        <row r="584">
          <cell r="C584" t="str">
            <v>287.30</v>
          </cell>
          <cell r="D584" t="str">
            <v>287|F|Radliniec|211 i|PS|V|9211/8|0|PO1D/00035144/7</v>
          </cell>
          <cell r="E584">
            <v>287</v>
          </cell>
          <cell r="F584">
            <v>30</v>
          </cell>
          <cell r="G584" t="str">
            <v>Nadleśnictwo Jarocin</v>
          </cell>
          <cell r="H584">
            <v>0</v>
          </cell>
          <cell r="I584">
            <v>0</v>
          </cell>
          <cell r="J584">
            <v>0</v>
          </cell>
          <cell r="K584" t="str">
            <v>22</v>
          </cell>
          <cell r="L584" t="str">
            <v>Radliniec</v>
          </cell>
          <cell r="M584" t="str">
            <v>211 i</v>
          </cell>
          <cell r="N584" t="str">
            <v>F30-25-032PSV</v>
          </cell>
          <cell r="O584">
            <v>1.34</v>
          </cell>
          <cell r="P584" t="str">
            <v>PS</v>
          </cell>
          <cell r="Q584" t="str">
            <v>V</v>
          </cell>
          <cell r="R584" t="str">
            <v>F</v>
          </cell>
          <cell r="T584" t="str">
            <v>30-25-032</v>
          </cell>
          <cell r="U584" t="str">
            <v>N.Miasto</v>
          </cell>
          <cell r="V584" t="str">
            <v>30-25-032-0007</v>
          </cell>
          <cell r="W584" t="str">
            <v>Dębno</v>
          </cell>
          <cell r="X584" t="str">
            <v>9211/8</v>
          </cell>
          <cell r="Y584" t="str">
            <v>PO1D/00035144/7</v>
          </cell>
          <cell r="Z584">
            <v>1</v>
          </cell>
          <cell r="AA584">
            <v>0</v>
          </cell>
          <cell r="AB584">
            <v>0</v>
          </cell>
          <cell r="AC584">
            <v>1</v>
          </cell>
          <cell r="AD584">
            <v>0.2</v>
          </cell>
          <cell r="AE584">
            <v>0.26800000000000002</v>
          </cell>
          <cell r="AF584" t="str">
            <v>protokół dodatkowy wniosek</v>
          </cell>
          <cell r="AG584" t="str">
            <v/>
          </cell>
          <cell r="AH584" t="str">
            <v/>
          </cell>
          <cell r="AI584" t="str">
            <v/>
          </cell>
          <cell r="AJ584" t="str">
            <v/>
          </cell>
          <cell r="AK584" t="str">
            <v/>
          </cell>
          <cell r="AL584" t="str">
            <v/>
          </cell>
        </row>
        <row r="585">
          <cell r="C585" t="str">
            <v>287.31</v>
          </cell>
          <cell r="D585" t="str">
            <v>287|F|Radliniec|231 x|S-R|V|9231/2|0|PO1D/00040644/0</v>
          </cell>
          <cell r="E585">
            <v>287</v>
          </cell>
          <cell r="F585">
            <v>31</v>
          </cell>
          <cell r="G585" t="str">
            <v>Nadleśnictwo Jarocin</v>
          </cell>
          <cell r="H585">
            <v>0</v>
          </cell>
          <cell r="I585">
            <v>0</v>
          </cell>
          <cell r="J585">
            <v>0</v>
          </cell>
          <cell r="K585" t="str">
            <v>22</v>
          </cell>
          <cell r="L585" t="str">
            <v>Radliniec</v>
          </cell>
          <cell r="M585" t="str">
            <v>231 x</v>
          </cell>
          <cell r="N585" t="str">
            <v>F30-25-032S-RV</v>
          </cell>
          <cell r="O585">
            <v>7.0000000000000007E-2</v>
          </cell>
          <cell r="P585" t="str">
            <v>S-R</v>
          </cell>
          <cell r="Q585" t="str">
            <v>V</v>
          </cell>
          <cell r="R585" t="str">
            <v>F</v>
          </cell>
          <cell r="T585" t="str">
            <v>30-25-032</v>
          </cell>
          <cell r="U585" t="str">
            <v>N.Miasto</v>
          </cell>
          <cell r="V585" t="str">
            <v>30-25-032-0020</v>
          </cell>
          <cell r="W585" t="str">
            <v>Wolica Kozia</v>
          </cell>
          <cell r="X585" t="str">
            <v>9231/2</v>
          </cell>
          <cell r="Y585" t="str">
            <v>PO1D/00040644/0</v>
          </cell>
          <cell r="Z585">
            <v>1</v>
          </cell>
          <cell r="AA585">
            <v>0</v>
          </cell>
          <cell r="AB585">
            <v>0</v>
          </cell>
          <cell r="AC585">
            <v>1</v>
          </cell>
          <cell r="AD585">
            <v>0.35</v>
          </cell>
          <cell r="AE585">
            <v>2.4500000000000001E-2</v>
          </cell>
          <cell r="AG585" t="str">
            <v/>
          </cell>
          <cell r="AH585" t="str">
            <v/>
          </cell>
          <cell r="AI585" t="str">
            <v>ZS.2217.1.212.2019</v>
          </cell>
          <cell r="AJ585" t="str">
            <v>02-08-2019</v>
          </cell>
          <cell r="AK585" t="str">
            <v/>
          </cell>
          <cell r="AL585" t="str">
            <v>prowadzenia gospodarstwa domowego</v>
          </cell>
        </row>
        <row r="586">
          <cell r="C586" t="str">
            <v>287.32</v>
          </cell>
          <cell r="D586" t="str">
            <v>287|F|Potarzyca|365 i|R|V|8365|0|KZ1J/00029860/2</v>
          </cell>
          <cell r="E586">
            <v>287</v>
          </cell>
          <cell r="F586">
            <v>32</v>
          </cell>
          <cell r="G586" t="str">
            <v>Nadleśnictwo Jarocin</v>
          </cell>
          <cell r="H586">
            <v>0</v>
          </cell>
          <cell r="I586">
            <v>0</v>
          </cell>
          <cell r="J586">
            <v>0</v>
          </cell>
          <cell r="K586" t="str">
            <v>10</v>
          </cell>
          <cell r="L586" t="str">
            <v>Potarzyca</v>
          </cell>
          <cell r="M586" t="str">
            <v>365 i</v>
          </cell>
          <cell r="N586" t="str">
            <v>F30-06-015RV</v>
          </cell>
          <cell r="O586">
            <v>0.26</v>
          </cell>
          <cell r="P586" t="str">
            <v>R</v>
          </cell>
          <cell r="Q586" t="str">
            <v>V</v>
          </cell>
          <cell r="R586" t="str">
            <v>F</v>
          </cell>
          <cell r="T586" t="str">
            <v>30-06-015</v>
          </cell>
          <cell r="U586" t="str">
            <v>Jaraczewo</v>
          </cell>
          <cell r="V586" t="str">
            <v>30-06-015-0015</v>
          </cell>
          <cell r="W586" t="str">
            <v>Strzyżewko</v>
          </cell>
          <cell r="X586" t="str">
            <v>8365</v>
          </cell>
          <cell r="Y586" t="str">
            <v>KZ1J/00029860/2</v>
          </cell>
          <cell r="Z586">
            <v>1</v>
          </cell>
          <cell r="AA586">
            <v>0</v>
          </cell>
          <cell r="AB586">
            <v>0</v>
          </cell>
          <cell r="AC586">
            <v>1</v>
          </cell>
          <cell r="AD586">
            <v>0.35</v>
          </cell>
          <cell r="AE586">
            <v>9.0999999999999998E-2</v>
          </cell>
          <cell r="AF586" t="str">
            <v>do zalesienia</v>
          </cell>
          <cell r="AG586" t="str">
            <v/>
          </cell>
          <cell r="AH586" t="str">
            <v/>
          </cell>
          <cell r="AI586" t="str">
            <v/>
          </cell>
          <cell r="AJ586" t="str">
            <v/>
          </cell>
          <cell r="AK586" t="str">
            <v/>
          </cell>
          <cell r="AL586" t="str">
            <v/>
          </cell>
        </row>
        <row r="587">
          <cell r="C587" t="str">
            <v>287.33</v>
          </cell>
          <cell r="D587" t="str">
            <v>287|EN|Tarce|102 f|R|IIIA|8102|0|KZ1J/00026792/3</v>
          </cell>
          <cell r="E587">
            <v>287</v>
          </cell>
          <cell r="F587">
            <v>33</v>
          </cell>
          <cell r="G587" t="str">
            <v>Nadleśnictwo Jarocin</v>
          </cell>
          <cell r="H587">
            <v>0</v>
          </cell>
          <cell r="I587">
            <v>0</v>
          </cell>
          <cell r="J587">
            <v>0</v>
          </cell>
          <cell r="K587" t="str">
            <v>13</v>
          </cell>
          <cell r="L587" t="str">
            <v>Tarce</v>
          </cell>
          <cell r="M587" t="str">
            <v>102 f</v>
          </cell>
          <cell r="N587" t="str">
            <v>EN30-06-025RIIIA</v>
          </cell>
          <cell r="O587">
            <v>0.1409</v>
          </cell>
          <cell r="P587" t="str">
            <v>R</v>
          </cell>
          <cell r="Q587" t="str">
            <v>IIIA</v>
          </cell>
          <cell r="R587" t="str">
            <v>EN</v>
          </cell>
          <cell r="T587" t="str">
            <v>30-06-025</v>
          </cell>
          <cell r="U587" t="str">
            <v>Jarocin</v>
          </cell>
          <cell r="V587" t="str">
            <v>30-06-025-0016</v>
          </cell>
          <cell r="W587" t="str">
            <v>Tarce</v>
          </cell>
          <cell r="X587" t="str">
            <v>8102</v>
          </cell>
          <cell r="Y587" t="str">
            <v>KZ1J/00026792/3</v>
          </cell>
          <cell r="Z587">
            <v>4</v>
          </cell>
          <cell r="AA587">
            <v>0</v>
          </cell>
          <cell r="AB587">
            <v>0</v>
          </cell>
          <cell r="AC587">
            <v>1</v>
          </cell>
          <cell r="AD587">
            <v>1.65</v>
          </cell>
          <cell r="AE587">
            <v>0.23250000000000001</v>
          </cell>
          <cell r="AF587" t="str">
            <v>plantacja choinkowa</v>
          </cell>
          <cell r="AG587" t="str">
            <v/>
          </cell>
          <cell r="AH587" t="str">
            <v/>
          </cell>
          <cell r="AI587" t="str">
            <v/>
          </cell>
          <cell r="AJ587" t="str">
            <v/>
          </cell>
          <cell r="AK587" t="str">
            <v/>
          </cell>
          <cell r="AL587" t="str">
            <v/>
          </cell>
        </row>
        <row r="588">
          <cell r="C588" t="str">
            <v>287.37</v>
          </cell>
          <cell r="D588" t="str">
            <v>287|F|Czeszewo|182 f|Ł|VI|626|0|PO1F/00031430/3</v>
          </cell>
          <cell r="E588">
            <v>287</v>
          </cell>
          <cell r="F588">
            <v>37</v>
          </cell>
          <cell r="G588" t="str">
            <v>Nadleśnictwo Jarocin</v>
          </cell>
          <cell r="H588">
            <v>0</v>
          </cell>
          <cell r="I588">
            <v>0</v>
          </cell>
          <cell r="J588">
            <v>0</v>
          </cell>
          <cell r="K588" t="str">
            <v>02</v>
          </cell>
          <cell r="L588" t="str">
            <v>Czeszewo</v>
          </cell>
          <cell r="M588" t="str">
            <v>182 f</v>
          </cell>
          <cell r="N588" t="str">
            <v>F30-30-025ŁVI</v>
          </cell>
          <cell r="O588">
            <v>1.81</v>
          </cell>
          <cell r="P588" t="str">
            <v>Ł</v>
          </cell>
          <cell r="Q588" t="str">
            <v>VI</v>
          </cell>
          <cell r="R588" t="str">
            <v>F</v>
          </cell>
          <cell r="T588" t="str">
            <v>30-30-025</v>
          </cell>
          <cell r="U588" t="str">
            <v>Miłosław</v>
          </cell>
          <cell r="V588" t="str">
            <v>30-30-025-0006</v>
          </cell>
          <cell r="W588" t="str">
            <v>Czeszewo</v>
          </cell>
          <cell r="X588" t="str">
            <v>626</v>
          </cell>
          <cell r="Y588" t="str">
            <v>PO1F/00031430/3</v>
          </cell>
          <cell r="Z588">
            <v>8</v>
          </cell>
          <cell r="AA588">
            <v>0</v>
          </cell>
          <cell r="AB588">
            <v>0</v>
          </cell>
          <cell r="AC588">
            <v>1</v>
          </cell>
          <cell r="AD588">
            <v>0.15</v>
          </cell>
          <cell r="AE588">
            <v>0.27150000000000002</v>
          </cell>
          <cell r="AF588" t="str">
            <v>rezerwat</v>
          </cell>
          <cell r="AG588" t="str">
            <v/>
          </cell>
          <cell r="AH588" t="str">
            <v/>
          </cell>
          <cell r="AI588" t="str">
            <v/>
          </cell>
          <cell r="AJ588" t="str">
            <v/>
          </cell>
          <cell r="AK588" t="str">
            <v/>
          </cell>
          <cell r="AL588" t="str">
            <v/>
          </cell>
        </row>
        <row r="589">
          <cell r="C589" t="str">
            <v>287.38</v>
          </cell>
          <cell r="D589" t="str">
            <v>287|F|Boguszyn|320A a|R|IVB|9320/7|0|PO1M/00002003/6</v>
          </cell>
          <cell r="E589">
            <v>287</v>
          </cell>
          <cell r="F589">
            <v>38</v>
          </cell>
          <cell r="G589" t="str">
            <v>Nadleśnictwo Jarocin</v>
          </cell>
          <cell r="H589">
            <v>0</v>
          </cell>
          <cell r="I589">
            <v>0</v>
          </cell>
          <cell r="J589">
            <v>0</v>
          </cell>
          <cell r="K589" t="str">
            <v>16</v>
          </cell>
          <cell r="L589" t="str">
            <v>Boguszyn</v>
          </cell>
          <cell r="M589" t="str">
            <v>320A a</v>
          </cell>
          <cell r="N589" t="str">
            <v>F30-26-035RIVB</v>
          </cell>
          <cell r="O589">
            <v>0.122</v>
          </cell>
          <cell r="P589" t="str">
            <v>R</v>
          </cell>
          <cell r="Q589" t="str">
            <v>IVB</v>
          </cell>
          <cell r="R589" t="str">
            <v>F</v>
          </cell>
          <cell r="T589" t="str">
            <v>30-26-035</v>
          </cell>
          <cell r="U589" t="str">
            <v>Książ</v>
          </cell>
          <cell r="V589" t="str">
            <v>30-26-035-0014</v>
          </cell>
          <cell r="W589" t="str">
            <v>Świączyń</v>
          </cell>
          <cell r="X589" t="str">
            <v>9320/7</v>
          </cell>
          <cell r="Y589" t="str">
            <v>PO1M/00002003/6</v>
          </cell>
          <cell r="Z589">
            <v>4</v>
          </cell>
          <cell r="AA589">
            <v>0</v>
          </cell>
          <cell r="AB589">
            <v>0</v>
          </cell>
          <cell r="AC589">
            <v>1</v>
          </cell>
          <cell r="AD589">
            <v>0.8</v>
          </cell>
          <cell r="AE589">
            <v>9.7600000000000006E-2</v>
          </cell>
          <cell r="AG589" t="str">
            <v/>
          </cell>
          <cell r="AH589" t="str">
            <v/>
          </cell>
          <cell r="AI589" t="str">
            <v/>
          </cell>
          <cell r="AJ589" t="str">
            <v/>
          </cell>
          <cell r="AK589" t="str">
            <v/>
          </cell>
          <cell r="AL589" t="str">
            <v/>
          </cell>
        </row>
        <row r="590">
          <cell r="C590" t="str">
            <v>287.39</v>
          </cell>
          <cell r="D590" t="str">
            <v>287|F|Czeszewo|167 k|Ł|VI|598|0|PO1F/00031430/3</v>
          </cell>
          <cell r="E590">
            <v>287</v>
          </cell>
          <cell r="F590">
            <v>39</v>
          </cell>
          <cell r="G590" t="str">
            <v>Nadleśnictwo Jarocin</v>
          </cell>
          <cell r="H590">
            <v>0</v>
          </cell>
          <cell r="I590">
            <v>0</v>
          </cell>
          <cell r="J590">
            <v>0</v>
          </cell>
          <cell r="K590" t="str">
            <v>02</v>
          </cell>
          <cell r="L590" t="str">
            <v>Czeszewo</v>
          </cell>
          <cell r="M590" t="str">
            <v>167 k</v>
          </cell>
          <cell r="N590" t="str">
            <v>F30-30-025ŁVI</v>
          </cell>
          <cell r="O590">
            <v>0.54</v>
          </cell>
          <cell r="P590" t="str">
            <v>Ł</v>
          </cell>
          <cell r="Q590" t="str">
            <v>VI</v>
          </cell>
          <cell r="R590" t="str">
            <v>F</v>
          </cell>
          <cell r="T590" t="str">
            <v>30-30-025</v>
          </cell>
          <cell r="U590" t="str">
            <v>Miłosław</v>
          </cell>
          <cell r="V590" t="str">
            <v>30-30-025-0006</v>
          </cell>
          <cell r="W590" t="str">
            <v>Czeszewo</v>
          </cell>
          <cell r="X590" t="str">
            <v>598</v>
          </cell>
          <cell r="Y590" t="str">
            <v>PO1F/00031430/3</v>
          </cell>
          <cell r="Z590">
            <v>2</v>
          </cell>
          <cell r="AA590">
            <v>0</v>
          </cell>
          <cell r="AB590">
            <v>0</v>
          </cell>
          <cell r="AC590">
            <v>1</v>
          </cell>
          <cell r="AD590">
            <v>0.15</v>
          </cell>
          <cell r="AE590">
            <v>8.1000000000000003E-2</v>
          </cell>
          <cell r="AG590" t="str">
            <v/>
          </cell>
          <cell r="AH590" t="str">
            <v/>
          </cell>
          <cell r="AI590" t="str">
            <v/>
          </cell>
          <cell r="AJ590" t="str">
            <v/>
          </cell>
          <cell r="AK590" t="str">
            <v/>
          </cell>
          <cell r="AL590" t="str">
            <v/>
          </cell>
        </row>
        <row r="591">
          <cell r="C591" t="str">
            <v>287.40</v>
          </cell>
          <cell r="D591" t="str">
            <v>287|F|Czeszewo|184 i|R|IVB|619|0|PO1F/00031430/3</v>
          </cell>
          <cell r="E591">
            <v>287</v>
          </cell>
          <cell r="F591">
            <v>40</v>
          </cell>
          <cell r="G591" t="str">
            <v>Nadleśnictwo Jarocin</v>
          </cell>
          <cell r="H591">
            <v>0</v>
          </cell>
          <cell r="I591">
            <v>0</v>
          </cell>
          <cell r="J591">
            <v>0</v>
          </cell>
          <cell r="K591" t="str">
            <v>02</v>
          </cell>
          <cell r="L591" t="str">
            <v>Czeszewo</v>
          </cell>
          <cell r="M591" t="str">
            <v>184 i</v>
          </cell>
          <cell r="N591" t="str">
            <v>F30-30-025RIVB</v>
          </cell>
          <cell r="O591">
            <v>0.72</v>
          </cell>
          <cell r="P591" t="str">
            <v>R</v>
          </cell>
          <cell r="Q591" t="str">
            <v>IVB</v>
          </cell>
          <cell r="R591" t="str">
            <v>F</v>
          </cell>
          <cell r="T591" t="str">
            <v>30-30-025</v>
          </cell>
          <cell r="U591" t="str">
            <v>Miłosław</v>
          </cell>
          <cell r="V591" t="str">
            <v>30-30-025-0006</v>
          </cell>
          <cell r="W591" t="str">
            <v>Czeszewo</v>
          </cell>
          <cell r="X591" t="str">
            <v>619</v>
          </cell>
          <cell r="Y591" t="str">
            <v>PO1F/00031430/3</v>
          </cell>
          <cell r="Z591">
            <v>8</v>
          </cell>
          <cell r="AA591">
            <v>0</v>
          </cell>
          <cell r="AB591">
            <v>0</v>
          </cell>
          <cell r="AC591">
            <v>1</v>
          </cell>
          <cell r="AD591">
            <v>0.8</v>
          </cell>
          <cell r="AE591">
            <v>0.57599999999999996</v>
          </cell>
          <cell r="AF591" t="str">
            <v>sukcesja</v>
          </cell>
          <cell r="AG591" t="str">
            <v/>
          </cell>
          <cell r="AH591" t="str">
            <v/>
          </cell>
          <cell r="AI591" t="str">
            <v/>
          </cell>
          <cell r="AJ591" t="str">
            <v/>
          </cell>
          <cell r="AK591" t="str">
            <v/>
          </cell>
          <cell r="AL591" t="str">
            <v/>
          </cell>
        </row>
        <row r="592">
          <cell r="C592" t="str">
            <v>287.41</v>
          </cell>
          <cell r="D592" t="str">
            <v>287|F|Czeszewo|195 d|Ł|V|7195/1|0|PO1D/00035145/4</v>
          </cell>
          <cell r="E592">
            <v>287</v>
          </cell>
          <cell r="F592">
            <v>41</v>
          </cell>
          <cell r="G592" t="str">
            <v>Nadleśnictwo Jarocin</v>
          </cell>
          <cell r="H592">
            <v>0</v>
          </cell>
          <cell r="I592">
            <v>0</v>
          </cell>
          <cell r="J592">
            <v>0</v>
          </cell>
          <cell r="K592" t="str">
            <v>02</v>
          </cell>
          <cell r="L592" t="str">
            <v>Czeszewo</v>
          </cell>
          <cell r="M592" t="str">
            <v>195 d</v>
          </cell>
          <cell r="N592" t="str">
            <v>F30-25-032ŁV</v>
          </cell>
          <cell r="O592">
            <v>0.74</v>
          </cell>
          <cell r="P592" t="str">
            <v>Ł</v>
          </cell>
          <cell r="Q592" t="str">
            <v>V</v>
          </cell>
          <cell r="R592" t="str">
            <v>F</v>
          </cell>
          <cell r="T592" t="str">
            <v>30-25-032</v>
          </cell>
          <cell r="U592" t="str">
            <v>N.Miasto</v>
          </cell>
          <cell r="V592" t="str">
            <v>30-25-032-0007</v>
          </cell>
          <cell r="W592" t="str">
            <v>Dębno</v>
          </cell>
          <cell r="X592" t="str">
            <v>7195/1</v>
          </cell>
          <cell r="Y592" t="str">
            <v>PO1D/00035145/4</v>
          </cell>
          <cell r="Z592">
            <v>2</v>
          </cell>
          <cell r="AA592">
            <v>0</v>
          </cell>
          <cell r="AB592">
            <v>0</v>
          </cell>
          <cell r="AC592">
            <v>1</v>
          </cell>
          <cell r="AD592">
            <v>0.2</v>
          </cell>
          <cell r="AE592">
            <v>0.14799999999999999</v>
          </cell>
          <cell r="AG592" t="str">
            <v/>
          </cell>
          <cell r="AH592" t="str">
            <v/>
          </cell>
          <cell r="AI592" t="str">
            <v/>
          </cell>
          <cell r="AJ592" t="str">
            <v/>
          </cell>
          <cell r="AK592" t="str">
            <v/>
          </cell>
          <cell r="AL592" t="str">
            <v/>
          </cell>
        </row>
        <row r="593">
          <cell r="C593" t="str">
            <v>287.42</v>
          </cell>
          <cell r="D593" t="str">
            <v>287|F|Góra|253 h|R|IIIA|8253/1|0|KZ1J/00027606/0</v>
          </cell>
          <cell r="E593">
            <v>287</v>
          </cell>
          <cell r="F593">
            <v>42</v>
          </cell>
          <cell r="G593" t="str">
            <v>Nadleśnictwo Jarocin</v>
          </cell>
          <cell r="H593">
            <v>0</v>
          </cell>
          <cell r="I593">
            <v>0</v>
          </cell>
          <cell r="J593">
            <v>0</v>
          </cell>
          <cell r="K593" t="str">
            <v>09</v>
          </cell>
          <cell r="L593" t="str">
            <v>Góra</v>
          </cell>
          <cell r="M593" t="str">
            <v>253 h</v>
          </cell>
          <cell r="N593" t="str">
            <v>F30-06-015RIIIA</v>
          </cell>
          <cell r="O593">
            <v>4.0000000000000001E-3</v>
          </cell>
          <cell r="P593" t="str">
            <v>R</v>
          </cell>
          <cell r="Q593" t="str">
            <v>IIIA</v>
          </cell>
          <cell r="R593" t="str">
            <v>F</v>
          </cell>
          <cell r="T593" t="str">
            <v>30-06-015</v>
          </cell>
          <cell r="U593" t="str">
            <v>Jaraczewo</v>
          </cell>
          <cell r="V593" t="str">
            <v>30-06-015-0005</v>
          </cell>
          <cell r="W593" t="str">
            <v>Góra</v>
          </cell>
          <cell r="X593" t="str">
            <v>8253/1</v>
          </cell>
          <cell r="Y593" t="str">
            <v>KZ1J/00027606/0</v>
          </cell>
          <cell r="Z593">
            <v>3</v>
          </cell>
          <cell r="AA593">
            <v>0</v>
          </cell>
          <cell r="AB593">
            <v>0</v>
          </cell>
          <cell r="AC593">
            <v>1</v>
          </cell>
          <cell r="AD593">
            <v>1.65</v>
          </cell>
          <cell r="AE593">
            <v>6.6E-3</v>
          </cell>
          <cell r="AG593" t="str">
            <v/>
          </cell>
          <cell r="AH593" t="str">
            <v/>
          </cell>
          <cell r="AI593" t="str">
            <v/>
          </cell>
          <cell r="AJ593" t="str">
            <v/>
          </cell>
          <cell r="AK593" t="str">
            <v/>
          </cell>
          <cell r="AL593" t="str">
            <v/>
          </cell>
        </row>
        <row r="594">
          <cell r="C594" t="str">
            <v>287.43</v>
          </cell>
          <cell r="D594" t="str">
            <v>287|F|Brzozowiec|114 h|R|V|9114/4|0|PO1D/00044700/9</v>
          </cell>
          <cell r="E594">
            <v>287</v>
          </cell>
          <cell r="F594">
            <v>43</v>
          </cell>
          <cell r="G594" t="str">
            <v>Nadleśnictwo Jarocin</v>
          </cell>
          <cell r="H594">
            <v>0</v>
          </cell>
          <cell r="I594">
            <v>0</v>
          </cell>
          <cell r="J594">
            <v>0</v>
          </cell>
          <cell r="K594" t="str">
            <v>19</v>
          </cell>
          <cell r="L594" t="str">
            <v>Brzozowiec</v>
          </cell>
          <cell r="M594" t="str">
            <v>114 h</v>
          </cell>
          <cell r="N594" t="str">
            <v>F30-25-022RV</v>
          </cell>
          <cell r="O594">
            <v>0.13739999999999999</v>
          </cell>
          <cell r="P594" t="str">
            <v>R</v>
          </cell>
          <cell r="Q594" t="str">
            <v>V</v>
          </cell>
          <cell r="R594" t="str">
            <v>F</v>
          </cell>
          <cell r="T594" t="str">
            <v>30-25-022</v>
          </cell>
          <cell r="U594" t="str">
            <v>Krzykosy</v>
          </cell>
          <cell r="V594" t="str">
            <v>30-25-022-0010</v>
          </cell>
          <cell r="W594" t="str">
            <v>Sulęcinek</v>
          </cell>
          <cell r="X594" t="str">
            <v>9114/4</v>
          </cell>
          <cell r="Y594" t="str">
            <v>PO1D/00044700/9</v>
          </cell>
          <cell r="Z594">
            <v>8</v>
          </cell>
          <cell r="AA594">
            <v>0</v>
          </cell>
          <cell r="AB594">
            <v>0</v>
          </cell>
          <cell r="AC594">
            <v>2</v>
          </cell>
          <cell r="AD594">
            <v>0.3</v>
          </cell>
          <cell r="AE594">
            <v>4.1200000000000001E-2</v>
          </cell>
          <cell r="AF594" t="str">
            <v>do zalesienia</v>
          </cell>
          <cell r="AG594" t="str">
            <v/>
          </cell>
          <cell r="AH594" t="str">
            <v/>
          </cell>
          <cell r="AI594" t="str">
            <v/>
          </cell>
          <cell r="AJ594" t="str">
            <v/>
          </cell>
          <cell r="AK594" t="str">
            <v/>
          </cell>
          <cell r="AL594" t="str">
            <v/>
          </cell>
        </row>
        <row r="595">
          <cell r="C595" t="str">
            <v>287.44</v>
          </cell>
          <cell r="D595" t="str">
            <v>287|F|Rozmarynów|227 r|R|IVB|7227/2|0|KZ1J/00029745/0</v>
          </cell>
          <cell r="E595">
            <v>287</v>
          </cell>
          <cell r="F595">
            <v>44</v>
          </cell>
          <cell r="G595" t="str">
            <v>Nadleśnictwo Jarocin</v>
          </cell>
          <cell r="H595">
            <v>0</v>
          </cell>
          <cell r="I595">
            <v>0</v>
          </cell>
          <cell r="J595">
            <v>0</v>
          </cell>
          <cell r="K595" t="str">
            <v>03</v>
          </cell>
          <cell r="L595" t="str">
            <v>Rozmarynów</v>
          </cell>
          <cell r="M595" t="str">
            <v>227 r</v>
          </cell>
          <cell r="N595" t="str">
            <v>F30-06-045RIVB</v>
          </cell>
          <cell r="O595">
            <v>1.2436</v>
          </cell>
          <cell r="P595" t="str">
            <v>R</v>
          </cell>
          <cell r="Q595" t="str">
            <v>IVB</v>
          </cell>
          <cell r="R595" t="str">
            <v>F</v>
          </cell>
          <cell r="T595" t="str">
            <v>30-06-045</v>
          </cell>
          <cell r="U595" t="str">
            <v>Żerków</v>
          </cell>
          <cell r="V595" t="str">
            <v>30-06-045-0003</v>
          </cell>
          <cell r="W595" t="str">
            <v>Brzóstków</v>
          </cell>
          <cell r="X595" t="str">
            <v>7227/2</v>
          </cell>
          <cell r="Y595" t="str">
            <v>KZ1J/00029745/0</v>
          </cell>
          <cell r="Z595">
            <v>2</v>
          </cell>
          <cell r="AA595">
            <v>0</v>
          </cell>
          <cell r="AB595">
            <v>0</v>
          </cell>
          <cell r="AC595">
            <v>1</v>
          </cell>
          <cell r="AD595">
            <v>0.8</v>
          </cell>
          <cell r="AE595">
            <v>0.99490000000000001</v>
          </cell>
          <cell r="AG595" t="str">
            <v/>
          </cell>
          <cell r="AH595" t="str">
            <v/>
          </cell>
          <cell r="AI595" t="str">
            <v/>
          </cell>
          <cell r="AJ595" t="str">
            <v/>
          </cell>
          <cell r="AK595" t="str">
            <v/>
          </cell>
          <cell r="AL595" t="str">
            <v/>
          </cell>
        </row>
        <row r="596">
          <cell r="C596" t="str">
            <v>287.45</v>
          </cell>
          <cell r="D596" t="str">
            <v>287|F|Cielcza|194 o|B-R|V|8194/10|0|Tom 38 Karta 1305</v>
          </cell>
          <cell r="E596">
            <v>287</v>
          </cell>
          <cell r="F596">
            <v>45</v>
          </cell>
          <cell r="G596" t="str">
            <v>Nadleśnictwo Jarocin</v>
          </cell>
          <cell r="H596">
            <v>0</v>
          </cell>
          <cell r="I596">
            <v>0</v>
          </cell>
          <cell r="J596">
            <v>0</v>
          </cell>
          <cell r="K596" t="str">
            <v>08</v>
          </cell>
          <cell r="L596" t="str">
            <v>Cielcza</v>
          </cell>
          <cell r="M596" t="str">
            <v>194 o</v>
          </cell>
          <cell r="N596" t="str">
            <v>F30-06-025B-RV</v>
          </cell>
          <cell r="O596">
            <v>0.1</v>
          </cell>
          <cell r="P596" t="str">
            <v>B-R</v>
          </cell>
          <cell r="Q596" t="str">
            <v>V</v>
          </cell>
          <cell r="R596" t="str">
            <v>F</v>
          </cell>
          <cell r="T596" t="str">
            <v>30-06-025</v>
          </cell>
          <cell r="U596" t="str">
            <v>Jarocin</v>
          </cell>
          <cell r="V596" t="str">
            <v>30-06-025-0003</v>
          </cell>
          <cell r="W596" t="str">
            <v>Cielcza</v>
          </cell>
          <cell r="X596" t="str">
            <v>8194/10</v>
          </cell>
          <cell r="Y596" t="str">
            <v>Tom 38 Karta 1305</v>
          </cell>
          <cell r="Z596">
            <v>3</v>
          </cell>
          <cell r="AA596">
            <v>0</v>
          </cell>
          <cell r="AB596">
            <v>0</v>
          </cell>
          <cell r="AC596">
            <v>1</v>
          </cell>
          <cell r="AD596">
            <v>0</v>
          </cell>
          <cell r="AE596">
            <v>0</v>
          </cell>
          <cell r="AF596" t="str">
            <v>osada Kamiński</v>
          </cell>
          <cell r="AG596" t="str">
            <v/>
          </cell>
          <cell r="AH596" t="str">
            <v/>
          </cell>
          <cell r="AI596" t="str">
            <v/>
          </cell>
          <cell r="AJ596" t="str">
            <v/>
          </cell>
          <cell r="AK596" t="str">
            <v/>
          </cell>
          <cell r="AL596" t="str">
            <v/>
          </cell>
        </row>
        <row r="597">
          <cell r="C597" t="str">
            <v>287.46</v>
          </cell>
          <cell r="D597" t="str">
            <v>287|F|Brzozowiec|125 g|R|VI|9125|0|PO1D/00042956/4</v>
          </cell>
          <cell r="E597">
            <v>287</v>
          </cell>
          <cell r="F597">
            <v>46</v>
          </cell>
          <cell r="G597" t="str">
            <v>Nadleśnictwo Jarocin</v>
          </cell>
          <cell r="H597">
            <v>0</v>
          </cell>
          <cell r="I597">
            <v>0</v>
          </cell>
          <cell r="J597">
            <v>0</v>
          </cell>
          <cell r="K597" t="str">
            <v>19</v>
          </cell>
          <cell r="L597" t="str">
            <v>Brzozowiec</v>
          </cell>
          <cell r="M597" t="str">
            <v>125 g</v>
          </cell>
          <cell r="N597" t="str">
            <v>F30-25-022RVI</v>
          </cell>
          <cell r="O597">
            <v>0.27</v>
          </cell>
          <cell r="P597" t="str">
            <v>R</v>
          </cell>
          <cell r="Q597" t="str">
            <v>VI</v>
          </cell>
          <cell r="R597" t="str">
            <v>F</v>
          </cell>
          <cell r="T597" t="str">
            <v>30-25-022</v>
          </cell>
          <cell r="U597" t="str">
            <v>Krzykosy</v>
          </cell>
          <cell r="V597" t="str">
            <v>30-25-022-0006</v>
          </cell>
          <cell r="W597" t="str">
            <v>Murzynowo Leśne</v>
          </cell>
          <cell r="X597" t="str">
            <v>9125</v>
          </cell>
          <cell r="Y597" t="str">
            <v>PO1D/00042956/4</v>
          </cell>
          <cell r="Z597">
            <v>3</v>
          </cell>
          <cell r="AA597">
            <v>0</v>
          </cell>
          <cell r="AB597">
            <v>0</v>
          </cell>
          <cell r="AC597">
            <v>2</v>
          </cell>
          <cell r="AD597">
            <v>0.15</v>
          </cell>
          <cell r="AE597">
            <v>4.0500000000000001E-2</v>
          </cell>
          <cell r="AG597" t="str">
            <v/>
          </cell>
          <cell r="AH597" t="str">
            <v/>
          </cell>
          <cell r="AI597" t="str">
            <v/>
          </cell>
          <cell r="AJ597" t="str">
            <v/>
          </cell>
          <cell r="AK597" t="str">
            <v/>
          </cell>
          <cell r="AL597" t="str">
            <v/>
          </cell>
        </row>
        <row r="598">
          <cell r="C598" t="str">
            <v>287.47</v>
          </cell>
          <cell r="D598" t="str">
            <v>287|F|Murzynówko|66 d|R|V|9066|0|PO1D/00040633/0</v>
          </cell>
          <cell r="E598">
            <v>287</v>
          </cell>
          <cell r="F598">
            <v>47</v>
          </cell>
          <cell r="G598" t="str">
            <v>Nadleśnictwo Jarocin</v>
          </cell>
          <cell r="H598">
            <v>0</v>
          </cell>
          <cell r="I598">
            <v>0</v>
          </cell>
          <cell r="J598">
            <v>0</v>
          </cell>
          <cell r="K598" t="str">
            <v>20</v>
          </cell>
          <cell r="L598" t="str">
            <v>Murzynówko</v>
          </cell>
          <cell r="M598" t="str">
            <v>66 d</v>
          </cell>
          <cell r="N598" t="str">
            <v>F30-25-022RV</v>
          </cell>
          <cell r="O598">
            <v>6.1999999999999998E-3</v>
          </cell>
          <cell r="P598" t="str">
            <v>R</v>
          </cell>
          <cell r="Q598" t="str">
            <v>V</v>
          </cell>
          <cell r="R598" t="str">
            <v>F</v>
          </cell>
          <cell r="T598" t="str">
            <v>30-25-022</v>
          </cell>
          <cell r="U598" t="str">
            <v>Krzykosy</v>
          </cell>
          <cell r="V598" t="str">
            <v>30-25-022-0011</v>
          </cell>
          <cell r="W598" t="str">
            <v>Witowo</v>
          </cell>
          <cell r="X598" t="str">
            <v>9066</v>
          </cell>
          <cell r="Y598" t="str">
            <v>PO1D/00040633/0</v>
          </cell>
          <cell r="Z598">
            <v>5</v>
          </cell>
          <cell r="AA598">
            <v>0</v>
          </cell>
          <cell r="AB598">
            <v>0</v>
          </cell>
          <cell r="AC598">
            <v>2</v>
          </cell>
          <cell r="AD598">
            <v>0.3</v>
          </cell>
          <cell r="AE598">
            <v>1.9E-3</v>
          </cell>
          <cell r="AG598" t="str">
            <v/>
          </cell>
          <cell r="AH598" t="str">
            <v/>
          </cell>
          <cell r="AI598" t="str">
            <v/>
          </cell>
          <cell r="AJ598" t="str">
            <v/>
          </cell>
          <cell r="AK598" t="str">
            <v/>
          </cell>
          <cell r="AL598" t="str">
            <v/>
          </cell>
        </row>
        <row r="599">
          <cell r="C599" t="str">
            <v>287.48</v>
          </cell>
          <cell r="D599" t="str">
            <v>287|F|Murzynówko|94 j|R|V|9094/5|0|PO1D/00040633/0</v>
          </cell>
          <cell r="E599">
            <v>287</v>
          </cell>
          <cell r="F599">
            <v>48</v>
          </cell>
          <cell r="G599" t="str">
            <v>Nadleśnictwo Jarocin</v>
          </cell>
          <cell r="H599">
            <v>0</v>
          </cell>
          <cell r="I599">
            <v>0</v>
          </cell>
          <cell r="J599">
            <v>0</v>
          </cell>
          <cell r="K599" t="str">
            <v>20</v>
          </cell>
          <cell r="L599" t="str">
            <v>Murzynówko</v>
          </cell>
          <cell r="M599" t="str">
            <v>94 j</v>
          </cell>
          <cell r="N599" t="str">
            <v>F30-25-022RV</v>
          </cell>
          <cell r="O599">
            <v>0.1082</v>
          </cell>
          <cell r="P599" t="str">
            <v>R</v>
          </cell>
          <cell r="Q599" t="str">
            <v>V</v>
          </cell>
          <cell r="R599" t="str">
            <v>F</v>
          </cell>
          <cell r="T599" t="str">
            <v>30-25-022</v>
          </cell>
          <cell r="U599" t="str">
            <v>Krzykosy</v>
          </cell>
          <cell r="V599" t="str">
            <v>30-25-022-0011</v>
          </cell>
          <cell r="W599" t="str">
            <v>Witowo</v>
          </cell>
          <cell r="X599" t="str">
            <v>9094/5</v>
          </cell>
          <cell r="Y599" t="str">
            <v>PO1D/00040633/0</v>
          </cell>
          <cell r="Z599">
            <v>1</v>
          </cell>
          <cell r="AA599">
            <v>0</v>
          </cell>
          <cell r="AB599">
            <v>0</v>
          </cell>
          <cell r="AC599">
            <v>2</v>
          </cell>
          <cell r="AD599">
            <v>0.3</v>
          </cell>
          <cell r="AE599">
            <v>3.2500000000000001E-2</v>
          </cell>
          <cell r="AG599" t="str">
            <v/>
          </cell>
          <cell r="AH599" t="str">
            <v/>
          </cell>
          <cell r="AI599" t="str">
            <v>ZS.2217.1.215.2019</v>
          </cell>
          <cell r="AJ599" t="str">
            <v>13-08-2019</v>
          </cell>
          <cell r="AK599" t="str">
            <v/>
          </cell>
          <cell r="AL599" t="str">
            <v>gospodarki rolnej</v>
          </cell>
        </row>
        <row r="600">
          <cell r="C600" t="str">
            <v>287.49</v>
          </cell>
          <cell r="D600" t="str">
            <v>287|F|Rozmarynów|223 b|R|IVB|7223/1|0|KZ1J/00029705/8</v>
          </cell>
          <cell r="E600">
            <v>287</v>
          </cell>
          <cell r="F600">
            <v>49</v>
          </cell>
          <cell r="G600" t="str">
            <v>Nadleśnictwo Jarocin</v>
          </cell>
          <cell r="H600">
            <v>0</v>
          </cell>
          <cell r="I600">
            <v>0</v>
          </cell>
          <cell r="J600">
            <v>0</v>
          </cell>
          <cell r="K600" t="str">
            <v>03</v>
          </cell>
          <cell r="L600" t="str">
            <v>Rozmarynów</v>
          </cell>
          <cell r="M600" t="str">
            <v>223 b</v>
          </cell>
          <cell r="N600" t="str">
            <v>F30-06-045RIVB</v>
          </cell>
          <cell r="O600">
            <v>1.2500000000000001E-2</v>
          </cell>
          <cell r="P600" t="str">
            <v>R</v>
          </cell>
          <cell r="Q600" t="str">
            <v>IVB</v>
          </cell>
          <cell r="R600" t="str">
            <v>F</v>
          </cell>
          <cell r="T600" t="str">
            <v>30-06-045</v>
          </cell>
          <cell r="U600" t="str">
            <v>Żerków</v>
          </cell>
          <cell r="V600" t="str">
            <v>30-06-045-0007</v>
          </cell>
          <cell r="W600" t="str">
            <v>Lgów</v>
          </cell>
          <cell r="X600" t="str">
            <v>7223/1</v>
          </cell>
          <cell r="Y600" t="str">
            <v>KZ1J/00029705/8</v>
          </cell>
          <cell r="Z600">
            <v>2</v>
          </cell>
          <cell r="AA600">
            <v>0</v>
          </cell>
          <cell r="AB600">
            <v>0</v>
          </cell>
          <cell r="AC600">
            <v>1</v>
          </cell>
          <cell r="AD600">
            <v>0.8</v>
          </cell>
          <cell r="AE600">
            <v>0.01</v>
          </cell>
          <cell r="AG600" t="str">
            <v/>
          </cell>
          <cell r="AH600" t="str">
            <v/>
          </cell>
          <cell r="AI600" t="str">
            <v/>
          </cell>
          <cell r="AJ600" t="str">
            <v/>
          </cell>
          <cell r="AK600" t="str">
            <v/>
          </cell>
          <cell r="AL600" t="str">
            <v/>
          </cell>
        </row>
        <row r="601">
          <cell r="C601" t="str">
            <v>287.50</v>
          </cell>
          <cell r="D601" t="str">
            <v>287|F|Spławik|162 b|R|V|694|0|PO1F/00031430/3</v>
          </cell>
          <cell r="E601">
            <v>287</v>
          </cell>
          <cell r="F601">
            <v>50</v>
          </cell>
          <cell r="G601" t="str">
            <v>Nadleśnictwo Jarocin</v>
          </cell>
          <cell r="H601">
            <v>0</v>
          </cell>
          <cell r="I601">
            <v>0</v>
          </cell>
          <cell r="J601">
            <v>0</v>
          </cell>
          <cell r="K601" t="str">
            <v>05</v>
          </cell>
          <cell r="L601" t="str">
            <v>Spławik</v>
          </cell>
          <cell r="M601" t="str">
            <v>162 b</v>
          </cell>
          <cell r="N601" t="str">
            <v>F30-30-025RV</v>
          </cell>
          <cell r="O601">
            <v>8.8900000000000007E-2</v>
          </cell>
          <cell r="P601" t="str">
            <v>R</v>
          </cell>
          <cell r="Q601" t="str">
            <v>V</v>
          </cell>
          <cell r="R601" t="str">
            <v>F</v>
          </cell>
          <cell r="T601" t="str">
            <v>30-30-025</v>
          </cell>
          <cell r="U601" t="str">
            <v>Miłosław</v>
          </cell>
          <cell r="V601" t="str">
            <v>30-30-025-0006</v>
          </cell>
          <cell r="W601" t="str">
            <v>Czeszewo</v>
          </cell>
          <cell r="X601" t="str">
            <v>694</v>
          </cell>
          <cell r="Y601" t="str">
            <v>PO1F/00031430/3</v>
          </cell>
          <cell r="Z601">
            <v>12</v>
          </cell>
          <cell r="AA601">
            <v>0</v>
          </cell>
          <cell r="AB601">
            <v>0</v>
          </cell>
          <cell r="AC601">
            <v>1</v>
          </cell>
          <cell r="AD601">
            <v>0.35</v>
          </cell>
          <cell r="AE601">
            <v>3.1099999999999999E-2</v>
          </cell>
          <cell r="AG601" t="str">
            <v/>
          </cell>
          <cell r="AH601" t="str">
            <v/>
          </cell>
          <cell r="AI601" t="str">
            <v>ZS.2217.1.212.2019</v>
          </cell>
          <cell r="AJ601" t="str">
            <v>02-08-2019</v>
          </cell>
          <cell r="AK601" t="str">
            <v/>
          </cell>
          <cell r="AL601" t="str">
            <v>prowadzenia gospodarstwa domowego</v>
          </cell>
        </row>
        <row r="602">
          <cell r="C602" t="str">
            <v>287.51</v>
          </cell>
          <cell r="D602" t="str">
            <v>287|F|Góra|236 c|R|V|8236/6|0|KZ1J/00026537/8</v>
          </cell>
          <cell r="E602">
            <v>287</v>
          </cell>
          <cell r="F602">
            <v>51</v>
          </cell>
          <cell r="G602" t="str">
            <v>Nadleśnictwo Jarocin</v>
          </cell>
          <cell r="H602">
            <v>0</v>
          </cell>
          <cell r="I602">
            <v>0</v>
          </cell>
          <cell r="J602">
            <v>0</v>
          </cell>
          <cell r="K602" t="str">
            <v>09</v>
          </cell>
          <cell r="L602" t="str">
            <v>Góra</v>
          </cell>
          <cell r="M602" t="str">
            <v>236 c</v>
          </cell>
          <cell r="N602" t="str">
            <v>F30-06-025RV</v>
          </cell>
          <cell r="O602">
            <v>0.61750000000000005</v>
          </cell>
          <cell r="P602" t="str">
            <v>R</v>
          </cell>
          <cell r="Q602" t="str">
            <v>V</v>
          </cell>
          <cell r="R602" t="str">
            <v>F</v>
          </cell>
          <cell r="T602" t="str">
            <v>30-06-024</v>
          </cell>
          <cell r="U602" t="str">
            <v>Jarocin</v>
          </cell>
          <cell r="V602" t="str">
            <v>30-06-024-0002</v>
          </cell>
          <cell r="W602" t="str">
            <v>Bogusław-Ługi</v>
          </cell>
          <cell r="X602" t="str">
            <v>8236/6</v>
          </cell>
          <cell r="Y602" t="str">
            <v>KZ1J/00026537/8</v>
          </cell>
          <cell r="Z602">
            <v>15</v>
          </cell>
          <cell r="AA602">
            <v>0</v>
          </cell>
          <cell r="AB602">
            <v>0</v>
          </cell>
          <cell r="AC602">
            <v>1</v>
          </cell>
          <cell r="AD602">
            <v>0.35</v>
          </cell>
          <cell r="AE602">
            <v>0.21609999999999999</v>
          </cell>
          <cell r="AF602" t="str">
            <v>KZN</v>
          </cell>
          <cell r="AG602" t="str">
            <v/>
          </cell>
          <cell r="AH602" t="str">
            <v/>
          </cell>
          <cell r="AI602" t="str">
            <v/>
          </cell>
          <cell r="AJ602" t="str">
            <v/>
          </cell>
          <cell r="AK602" t="str">
            <v/>
          </cell>
          <cell r="AL602" t="str">
            <v/>
          </cell>
        </row>
        <row r="603">
          <cell r="C603" t="str">
            <v>6211.1</v>
          </cell>
          <cell r="D603" t="str">
            <v>6211|D|Lubonieczek|187 g|Ł|V|9187/3|250|PO1D/00041593/4</v>
          </cell>
          <cell r="E603">
            <v>6211</v>
          </cell>
          <cell r="F603">
            <v>1</v>
          </cell>
          <cell r="G603" t="str">
            <v>Stańczyk Jacek</v>
          </cell>
          <cell r="H603" t="str">
            <v>Majdany 6</v>
          </cell>
          <cell r="I603" t="str">
            <v>63-020 Zaniemyśl</v>
          </cell>
          <cell r="J603" t="str">
            <v>Zaniemyśl</v>
          </cell>
          <cell r="K603" t="str">
            <v>18</v>
          </cell>
          <cell r="L603" t="str">
            <v>Lubonieczek</v>
          </cell>
          <cell r="M603" t="str">
            <v>187 g</v>
          </cell>
          <cell r="N603" t="str">
            <v/>
          </cell>
          <cell r="O603">
            <v>-0.27139999999999997</v>
          </cell>
          <cell r="P603" t="str">
            <v>Ł</v>
          </cell>
          <cell r="Q603" t="str">
            <v>V</v>
          </cell>
          <cell r="R603" t="str">
            <v>D</v>
          </cell>
          <cell r="T603" t="str">
            <v>30-25-052</v>
          </cell>
          <cell r="U603" t="str">
            <v>Zaniemyśl</v>
          </cell>
          <cell r="V603" t="str">
            <v>30-25-052-0008</v>
          </cell>
          <cell r="W603" t="str">
            <v>Lubonieczek</v>
          </cell>
          <cell r="X603" t="str">
            <v>9187/3</v>
          </cell>
          <cell r="Y603" t="str">
            <v>PO1D/00041593/4</v>
          </cell>
          <cell r="Z603">
            <v>5</v>
          </cell>
          <cell r="AA603">
            <v>-250</v>
          </cell>
          <cell r="AB603">
            <v>-250</v>
          </cell>
          <cell r="AC603">
            <v>1</v>
          </cell>
          <cell r="AD603">
            <v>0.2</v>
          </cell>
          <cell r="AE603">
            <v>-5.4300000000000001E-2</v>
          </cell>
          <cell r="AF603" t="str">
            <v>pisemna rezygnacja</v>
          </cell>
          <cell r="AG603" t="str">
            <v/>
          </cell>
          <cell r="AH603" t="str">
            <v/>
          </cell>
          <cell r="AI603" t="str">
            <v>ZS.2217.1.205.2019</v>
          </cell>
          <cell r="AJ603" t="str">
            <v>02-08-2019</v>
          </cell>
          <cell r="AK603" t="str">
            <v>26-08-2019</v>
          </cell>
          <cell r="AL603" t="str">
            <v>gospodarki rolnej</v>
          </cell>
        </row>
        <row r="604">
          <cell r="C604" t="str">
            <v>0.</v>
          </cell>
          <cell r="D604" t="str">
            <v>0|F|Lubonieczek|187 g|Ł|V|9187/3|0|PO1D/00041593/4</v>
          </cell>
          <cell r="E604">
            <v>0</v>
          </cell>
          <cell r="F604" t="str">
            <v/>
          </cell>
          <cell r="G604" t="str">
            <v>brak</v>
          </cell>
          <cell r="H604" t="str">
            <v>brak</v>
          </cell>
          <cell r="I604" t="str">
            <v>brak</v>
          </cell>
          <cell r="J604" t="str">
            <v>brak</v>
          </cell>
          <cell r="K604" t="str">
            <v>18</v>
          </cell>
          <cell r="L604" t="str">
            <v>Lubonieczek</v>
          </cell>
          <cell r="M604" t="str">
            <v>187 g</v>
          </cell>
          <cell r="N604" t="str">
            <v>F30-25-052ŁV</v>
          </cell>
          <cell r="O604">
            <v>0.27139999999999997</v>
          </cell>
          <cell r="P604" t="str">
            <v>Ł</v>
          </cell>
          <cell r="Q604" t="str">
            <v>V</v>
          </cell>
          <cell r="R604" t="str">
            <v>F</v>
          </cell>
          <cell r="T604" t="str">
            <v>30-25-052</v>
          </cell>
          <cell r="U604" t="str">
            <v>Zaniemyśl</v>
          </cell>
          <cell r="V604" t="str">
            <v>30-25-052-0008</v>
          </cell>
          <cell r="W604" t="str">
            <v>Lubonieczek</v>
          </cell>
          <cell r="X604" t="str">
            <v>9187/3</v>
          </cell>
          <cell r="Y604" t="str">
            <v>PO1D/00041593/4</v>
          </cell>
          <cell r="Z604">
            <v>5</v>
          </cell>
          <cell r="AA604" t="str">
            <v/>
          </cell>
          <cell r="AB604" t="str">
            <v/>
          </cell>
          <cell r="AC604">
            <v>1</v>
          </cell>
          <cell r="AD604">
            <v>0.2</v>
          </cell>
          <cell r="AE604">
            <v>5.4300000000000001E-2</v>
          </cell>
          <cell r="AG604" t="str">
            <v/>
          </cell>
          <cell r="AH604" t="str">
            <v/>
          </cell>
          <cell r="AI604" t="str">
            <v>ZS.2217.1.205.2019</v>
          </cell>
          <cell r="AJ604" t="str">
            <v>02-08-2019</v>
          </cell>
          <cell r="AK604" t="str">
            <v/>
          </cell>
          <cell r="AL604" t="str">
            <v>gospodarki rolnej</v>
          </cell>
        </row>
        <row r="605">
          <cell r="C605" t="str">
            <v>6211.2</v>
          </cell>
          <cell r="D605" t="str">
            <v>6211|D|Lubonieczek|187 f|R|V|9187/3|300|PO1D/00041593/4</v>
          </cell>
          <cell r="E605">
            <v>6211</v>
          </cell>
          <cell r="F605">
            <v>2</v>
          </cell>
          <cell r="G605" t="str">
            <v>Stańczyk Jacek</v>
          </cell>
          <cell r="H605" t="str">
            <v>Majdany 6</v>
          </cell>
          <cell r="I605" t="str">
            <v>63-020 Zaniemyśl</v>
          </cell>
          <cell r="J605" t="str">
            <v>Zaniemyśl</v>
          </cell>
          <cell r="K605" t="str">
            <v>18</v>
          </cell>
          <cell r="L605" t="str">
            <v>Lubonieczek</v>
          </cell>
          <cell r="M605" t="str">
            <v>187 f</v>
          </cell>
          <cell r="N605" t="str">
            <v/>
          </cell>
          <cell r="O605">
            <v>-0.17399999999999999</v>
          </cell>
          <cell r="P605" t="str">
            <v>R</v>
          </cell>
          <cell r="Q605" t="str">
            <v>V</v>
          </cell>
          <cell r="R605" t="str">
            <v>D</v>
          </cell>
          <cell r="T605" t="str">
            <v>30-25-052</v>
          </cell>
          <cell r="U605" t="str">
            <v>Zaniemyśl</v>
          </cell>
          <cell r="V605" t="str">
            <v>30-25-052-0008</v>
          </cell>
          <cell r="W605" t="str">
            <v>Lubonieczek</v>
          </cell>
          <cell r="X605" t="str">
            <v>9187/3</v>
          </cell>
          <cell r="Y605" t="str">
            <v>PO1D/00041593/4</v>
          </cell>
          <cell r="Z605">
            <v>5</v>
          </cell>
          <cell r="AA605">
            <v>-300</v>
          </cell>
          <cell r="AB605">
            <v>-300</v>
          </cell>
          <cell r="AC605">
            <v>1</v>
          </cell>
          <cell r="AD605">
            <v>0.35</v>
          </cell>
          <cell r="AE605">
            <v>-6.0900000000000003E-2</v>
          </cell>
          <cell r="AF605" t="str">
            <v>pisemna rezygnacja</v>
          </cell>
          <cell r="AG605" t="str">
            <v/>
          </cell>
          <cell r="AH605" t="str">
            <v/>
          </cell>
          <cell r="AI605" t="str">
            <v>ZS.2217.1.205.2019</v>
          </cell>
          <cell r="AJ605" t="str">
            <v>02-08-2019</v>
          </cell>
          <cell r="AK605" t="str">
            <v>26-08-2019</v>
          </cell>
          <cell r="AL605" t="str">
            <v>gospodarki rolnej</v>
          </cell>
        </row>
        <row r="606">
          <cell r="C606" t="str">
            <v>0.</v>
          </cell>
          <cell r="D606" t="str">
            <v>0|F|Lubonieczek|187 f|R|V|9187/3|0|PO1D/00041593/4</v>
          </cell>
          <cell r="E606">
            <v>0</v>
          </cell>
          <cell r="F606" t="str">
            <v/>
          </cell>
          <cell r="G606" t="str">
            <v>brak</v>
          </cell>
          <cell r="H606" t="str">
            <v>brak</v>
          </cell>
          <cell r="I606" t="str">
            <v>brak</v>
          </cell>
          <cell r="J606" t="str">
            <v>brak</v>
          </cell>
          <cell r="K606" t="str">
            <v>18</v>
          </cell>
          <cell r="L606" t="str">
            <v>Lubonieczek</v>
          </cell>
          <cell r="M606" t="str">
            <v>187 f</v>
          </cell>
          <cell r="N606" t="str">
            <v>F30-25-052RV</v>
          </cell>
          <cell r="O606">
            <v>0.17399999999999999</v>
          </cell>
          <cell r="P606" t="str">
            <v>R</v>
          </cell>
          <cell r="Q606" t="str">
            <v>V</v>
          </cell>
          <cell r="R606" t="str">
            <v>F</v>
          </cell>
          <cell r="T606" t="str">
            <v>30-25-052</v>
          </cell>
          <cell r="U606" t="str">
            <v>Zaniemyśl</v>
          </cell>
          <cell r="V606" t="str">
            <v>30-25-052-0008</v>
          </cell>
          <cell r="W606" t="str">
            <v>Lubonieczek</v>
          </cell>
          <cell r="X606" t="str">
            <v>9187/3</v>
          </cell>
          <cell r="Y606" t="str">
            <v>PO1D/00041593/4</v>
          </cell>
          <cell r="Z606">
            <v>5</v>
          </cell>
          <cell r="AA606" t="str">
            <v/>
          </cell>
          <cell r="AB606" t="str">
            <v/>
          </cell>
          <cell r="AC606">
            <v>1</v>
          </cell>
          <cell r="AD606">
            <v>0.35</v>
          </cell>
          <cell r="AE606">
            <v>6.0900000000000003E-2</v>
          </cell>
          <cell r="AG606" t="str">
            <v/>
          </cell>
          <cell r="AH606" t="str">
            <v/>
          </cell>
          <cell r="AI606" t="str">
            <v>ZS.2217.1.205.2019</v>
          </cell>
          <cell r="AJ606" t="str">
            <v>02-08-2019</v>
          </cell>
          <cell r="AK606" t="str">
            <v/>
          </cell>
          <cell r="AL606" t="str">
            <v>gospodarki rolnej</v>
          </cell>
        </row>
        <row r="607">
          <cell r="C607" t="str">
            <v>6215.1</v>
          </cell>
          <cell r="D607" t="str">
            <v>6215|D|Radliniec|237 h|R|V|9237/2|39,3|PO1D/00040645/7</v>
          </cell>
          <cell r="E607">
            <v>6215</v>
          </cell>
          <cell r="F607">
            <v>1</v>
          </cell>
          <cell r="G607" t="str">
            <v>Włodarczak Mateusz</v>
          </cell>
          <cell r="H607" t="str">
            <v>Wolica Kozia 1</v>
          </cell>
          <cell r="I607" t="str">
            <v>63-040 Nowe Miasto nad Wartą</v>
          </cell>
          <cell r="J607" t="str">
            <v>Nowe Miasto nad Wartą</v>
          </cell>
          <cell r="K607" t="str">
            <v>22</v>
          </cell>
          <cell r="L607" t="str">
            <v>Radliniec</v>
          </cell>
          <cell r="M607" t="str">
            <v>237 h</v>
          </cell>
          <cell r="N607" t="str">
            <v/>
          </cell>
          <cell r="O607">
            <v>-1.51</v>
          </cell>
          <cell r="P607" t="str">
            <v>R</v>
          </cell>
          <cell r="Q607" t="str">
            <v>V</v>
          </cell>
          <cell r="R607" t="str">
            <v>D</v>
          </cell>
          <cell r="T607" t="str">
            <v>30-25-032</v>
          </cell>
          <cell r="U607" t="str">
            <v>N.Miasto</v>
          </cell>
          <cell r="V607" t="str">
            <v>30-25-032-0008</v>
          </cell>
          <cell r="W607" t="str">
            <v>Klęka</v>
          </cell>
          <cell r="X607" t="str">
            <v>9237/2</v>
          </cell>
          <cell r="Y607" t="str">
            <v>PO1D/00040645/7</v>
          </cell>
          <cell r="Z607">
            <v>1</v>
          </cell>
          <cell r="AA607">
            <v>-39.299999999999997</v>
          </cell>
          <cell r="AB607">
            <v>-39.299999999999997</v>
          </cell>
          <cell r="AC607">
            <v>1</v>
          </cell>
          <cell r="AD607">
            <v>0.35</v>
          </cell>
          <cell r="AE607">
            <v>-0.52849999999999997</v>
          </cell>
          <cell r="AF607" t="str">
            <v>pisemna rezygnacja</v>
          </cell>
          <cell r="AG607" t="str">
            <v/>
          </cell>
          <cell r="AH607" t="str">
            <v/>
          </cell>
          <cell r="AI607" t="str">
            <v>ZS.2217.1.205.2019</v>
          </cell>
          <cell r="AJ607" t="str">
            <v>02-08-2019</v>
          </cell>
          <cell r="AK607" t="str">
            <v>26-08-2019</v>
          </cell>
          <cell r="AL607" t="str">
            <v>gospodarki rolnej</v>
          </cell>
        </row>
        <row r="608">
          <cell r="C608" t="str">
            <v>0.</v>
          </cell>
          <cell r="D608" t="str">
            <v>0|F|Radliniec|237 h|R|V|9237/2|0|PO1D/00040645/7</v>
          </cell>
          <cell r="E608">
            <v>0</v>
          </cell>
          <cell r="F608" t="str">
            <v/>
          </cell>
          <cell r="G608" t="str">
            <v>brak</v>
          </cell>
          <cell r="H608" t="str">
            <v>brak</v>
          </cell>
          <cell r="I608" t="str">
            <v>brak</v>
          </cell>
          <cell r="J608" t="str">
            <v>brak</v>
          </cell>
          <cell r="K608" t="str">
            <v>22</v>
          </cell>
          <cell r="L608" t="str">
            <v>Radliniec</v>
          </cell>
          <cell r="M608" t="str">
            <v>237 h</v>
          </cell>
          <cell r="N608" t="str">
            <v>F30-25-032RV</v>
          </cell>
          <cell r="O608">
            <v>1.51</v>
          </cell>
          <cell r="P608" t="str">
            <v>R</v>
          </cell>
          <cell r="Q608" t="str">
            <v>V</v>
          </cell>
          <cell r="R608" t="str">
            <v>F</v>
          </cell>
          <cell r="T608" t="str">
            <v>30-25-032</v>
          </cell>
          <cell r="U608" t="str">
            <v>N.Miasto</v>
          </cell>
          <cell r="V608" t="str">
            <v>30-25-032-0008</v>
          </cell>
          <cell r="W608" t="str">
            <v>Klęka</v>
          </cell>
          <cell r="X608" t="str">
            <v>9237/2</v>
          </cell>
          <cell r="Y608" t="str">
            <v>PO1D/00040645/7</v>
          </cell>
          <cell r="Z608">
            <v>1</v>
          </cell>
          <cell r="AA608" t="str">
            <v/>
          </cell>
          <cell r="AB608" t="str">
            <v/>
          </cell>
          <cell r="AC608">
            <v>1</v>
          </cell>
          <cell r="AD608">
            <v>0.35</v>
          </cell>
          <cell r="AE608">
            <v>0.52849999999999997</v>
          </cell>
          <cell r="AG608" t="str">
            <v/>
          </cell>
          <cell r="AH608" t="str">
            <v/>
          </cell>
          <cell r="AI608" t="str">
            <v>ZS.2217.1.205.2019</v>
          </cell>
          <cell r="AJ608" t="str">
            <v>02-08-2019</v>
          </cell>
          <cell r="AK608" t="str">
            <v/>
          </cell>
          <cell r="AL608" t="str">
            <v>gospodarki rolnej</v>
          </cell>
        </row>
        <row r="609">
          <cell r="C609" t="str">
            <v>6215.2</v>
          </cell>
          <cell r="D609" t="str">
            <v>6215|D|Radliniec|237 i|R|IVB|9237/2|106,6|PO1D/00040645/7</v>
          </cell>
          <cell r="E609">
            <v>6215</v>
          </cell>
          <cell r="F609">
            <v>2</v>
          </cell>
          <cell r="G609" t="str">
            <v>Włodarczak Mateusz</v>
          </cell>
          <cell r="H609" t="str">
            <v>Wolica Kozia 1</v>
          </cell>
          <cell r="I609" t="str">
            <v>63-040 Nowe Miasto nad Wartą</v>
          </cell>
          <cell r="J609" t="str">
            <v>Nowe Miasto nad Wartą</v>
          </cell>
          <cell r="K609" t="str">
            <v>22</v>
          </cell>
          <cell r="L609" t="str">
            <v>Radliniec</v>
          </cell>
          <cell r="M609" t="str">
            <v>237 i</v>
          </cell>
          <cell r="N609" t="str">
            <v/>
          </cell>
          <cell r="O609">
            <v>-4.0999999999999996</v>
          </cell>
          <cell r="P609" t="str">
            <v>R</v>
          </cell>
          <cell r="Q609" t="str">
            <v>IVB</v>
          </cell>
          <cell r="R609" t="str">
            <v>D</v>
          </cell>
          <cell r="T609" t="str">
            <v>30-25-032</v>
          </cell>
          <cell r="U609" t="str">
            <v>N.Miasto</v>
          </cell>
          <cell r="V609" t="str">
            <v>30-25-032-0008</v>
          </cell>
          <cell r="W609" t="str">
            <v>Klęka</v>
          </cell>
          <cell r="X609" t="str">
            <v>9237/2</v>
          </cell>
          <cell r="Y609" t="str">
            <v>PO1D/00040645/7</v>
          </cell>
          <cell r="Z609">
            <v>1</v>
          </cell>
          <cell r="AA609">
            <v>-106.6</v>
          </cell>
          <cell r="AB609">
            <v>-106.6</v>
          </cell>
          <cell r="AC609">
            <v>1</v>
          </cell>
          <cell r="AD609">
            <v>0.8</v>
          </cell>
          <cell r="AE609">
            <v>-3.28</v>
          </cell>
          <cell r="AF609" t="str">
            <v>pisemna rezygnacja</v>
          </cell>
          <cell r="AG609" t="str">
            <v/>
          </cell>
          <cell r="AH609" t="str">
            <v/>
          </cell>
          <cell r="AI609" t="str">
            <v>ZS.2217.1.205.2019</v>
          </cell>
          <cell r="AJ609" t="str">
            <v>02-08-2019</v>
          </cell>
          <cell r="AK609" t="str">
            <v>26-08-2019</v>
          </cell>
          <cell r="AL609" t="str">
            <v>gospodarki rolnej</v>
          </cell>
        </row>
        <row r="610">
          <cell r="C610" t="str">
            <v>0.</v>
          </cell>
          <cell r="D610" t="str">
            <v>0|F|Radliniec|237 i|R|IVB|9237/2|0|PO1D/00040645/7</v>
          </cell>
          <cell r="E610">
            <v>0</v>
          </cell>
          <cell r="F610" t="str">
            <v/>
          </cell>
          <cell r="G610" t="str">
            <v>brak</v>
          </cell>
          <cell r="H610" t="str">
            <v>brak</v>
          </cell>
          <cell r="I610" t="str">
            <v>brak</v>
          </cell>
          <cell r="J610" t="str">
            <v>brak</v>
          </cell>
          <cell r="K610" t="str">
            <v>22</v>
          </cell>
          <cell r="L610" t="str">
            <v>Radliniec</v>
          </cell>
          <cell r="M610" t="str">
            <v>237 i</v>
          </cell>
          <cell r="N610" t="str">
            <v>F30-25-032RIVB</v>
          </cell>
          <cell r="O610">
            <v>4.0999999999999996</v>
          </cell>
          <cell r="P610" t="str">
            <v>R</v>
          </cell>
          <cell r="Q610" t="str">
            <v>IVB</v>
          </cell>
          <cell r="R610" t="str">
            <v>F</v>
          </cell>
          <cell r="T610" t="str">
            <v>30-25-032</v>
          </cell>
          <cell r="U610" t="str">
            <v>N.Miasto</v>
          </cell>
          <cell r="V610" t="str">
            <v>30-25-032-0008</v>
          </cell>
          <cell r="W610" t="str">
            <v>Klęka</v>
          </cell>
          <cell r="X610" t="str">
            <v>9237/2</v>
          </cell>
          <cell r="Y610" t="str">
            <v>PO1D/00040645/7</v>
          </cell>
          <cell r="Z610">
            <v>1</v>
          </cell>
          <cell r="AA610" t="str">
            <v/>
          </cell>
          <cell r="AB610" t="str">
            <v/>
          </cell>
          <cell r="AC610">
            <v>1</v>
          </cell>
          <cell r="AD610">
            <v>0.8</v>
          </cell>
          <cell r="AE610">
            <v>3.28</v>
          </cell>
          <cell r="AF610" t="str">
            <v>pisemna rezygnacja</v>
          </cell>
          <cell r="AG610" t="str">
            <v/>
          </cell>
          <cell r="AH610" t="str">
            <v/>
          </cell>
          <cell r="AI610" t="str">
            <v>ZS.2217.1.205.2019</v>
          </cell>
          <cell r="AJ610" t="str">
            <v>02-08-2019</v>
          </cell>
          <cell r="AK610" t="str">
            <v/>
          </cell>
          <cell r="AL610" t="str">
            <v>gospodarki rolnej</v>
          </cell>
        </row>
        <row r="611">
          <cell r="C611" t="str">
            <v>287.52</v>
          </cell>
          <cell r="D611" t="str">
            <v>287|F|Góra|278 o|S-R|V|8278/4|0|KZ1J/00027606/0</v>
          </cell>
          <cell r="E611">
            <v>287</v>
          </cell>
          <cell r="F611">
            <v>52</v>
          </cell>
          <cell r="G611" t="str">
            <v>Nadleśnictwo Jarocin</v>
          </cell>
          <cell r="H611">
            <v>0</v>
          </cell>
          <cell r="I611">
            <v>0</v>
          </cell>
          <cell r="J611">
            <v>0</v>
          </cell>
          <cell r="K611" t="str">
            <v>09</v>
          </cell>
          <cell r="L611" t="str">
            <v>Góra</v>
          </cell>
          <cell r="M611" t="str">
            <v>278 o</v>
          </cell>
          <cell r="N611" t="str">
            <v>F30-06-015S-RV</v>
          </cell>
          <cell r="O611">
            <v>0.08</v>
          </cell>
          <cell r="P611" t="str">
            <v>S-R</v>
          </cell>
          <cell r="Q611" t="str">
            <v>V</v>
          </cell>
          <cell r="R611" t="str">
            <v>F</v>
          </cell>
          <cell r="T611" t="str">
            <v>30-06-015</v>
          </cell>
          <cell r="U611" t="str">
            <v>Jaraczewo</v>
          </cell>
          <cell r="V611" t="str">
            <v>30-06-015-0005</v>
          </cell>
          <cell r="W611" t="str">
            <v>Góra</v>
          </cell>
          <cell r="X611" t="str">
            <v>8278/4</v>
          </cell>
          <cell r="Y611" t="str">
            <v>KZ1J/00027606/0</v>
          </cell>
          <cell r="Z611">
            <v>1</v>
          </cell>
          <cell r="AA611">
            <v>0</v>
          </cell>
          <cell r="AB611">
            <v>0</v>
          </cell>
          <cell r="AC611">
            <v>1</v>
          </cell>
          <cell r="AD611">
            <v>0.35</v>
          </cell>
          <cell r="AE611">
            <v>2.8000000000000001E-2</v>
          </cell>
          <cell r="AG611" t="str">
            <v/>
          </cell>
          <cell r="AH611" t="str">
            <v/>
          </cell>
          <cell r="AI611" t="str">
            <v>ZS.2217.1.212.2019</v>
          </cell>
          <cell r="AJ611" t="str">
            <v>02-08-2019</v>
          </cell>
          <cell r="AK611" t="str">
            <v/>
          </cell>
          <cell r="AL611" t="str">
            <v>prowadzenia gospodarstwa domowego</v>
          </cell>
        </row>
        <row r="612">
          <cell r="C612" t="str">
            <v>287.53</v>
          </cell>
          <cell r="D612" t="str">
            <v>287|F|Tarce|54 b|R|IVA|8054/3|0|KZ1J/00026792/3</v>
          </cell>
          <cell r="E612">
            <v>287</v>
          </cell>
          <cell r="F612">
            <v>53</v>
          </cell>
          <cell r="G612" t="str">
            <v>Nadleśnictwo Jarocin</v>
          </cell>
          <cell r="H612">
            <v>0</v>
          </cell>
          <cell r="I612">
            <v>0</v>
          </cell>
          <cell r="J612">
            <v>0</v>
          </cell>
          <cell r="K612" t="str">
            <v>13</v>
          </cell>
          <cell r="L612" t="str">
            <v>Tarce</v>
          </cell>
          <cell r="M612" t="str">
            <v>54 b</v>
          </cell>
          <cell r="N612" t="str">
            <v>F30-06-025RIVA</v>
          </cell>
          <cell r="O612">
            <v>0.1241</v>
          </cell>
          <cell r="P612" t="str">
            <v>R</v>
          </cell>
          <cell r="Q612" t="str">
            <v>IVA</v>
          </cell>
          <cell r="R612" t="str">
            <v>F</v>
          </cell>
          <cell r="T612" t="str">
            <v>30-06-025</v>
          </cell>
          <cell r="U612" t="str">
            <v>Jarocin</v>
          </cell>
          <cell r="V612" t="str">
            <v>30-06-025-0016</v>
          </cell>
          <cell r="W612" t="str">
            <v>Tarce</v>
          </cell>
          <cell r="X612" t="str">
            <v>8054/3</v>
          </cell>
          <cell r="Y612" t="str">
            <v>KZ1J/00026792/3</v>
          </cell>
          <cell r="Z612" t="str">
            <v>brak</v>
          </cell>
          <cell r="AA612">
            <v>0</v>
          </cell>
          <cell r="AB612">
            <v>0</v>
          </cell>
          <cell r="AC612">
            <v>1</v>
          </cell>
          <cell r="AD612">
            <v>1.1000000000000001</v>
          </cell>
          <cell r="AE612">
            <v>0.13650000000000001</v>
          </cell>
          <cell r="AF612" t="str">
            <v>protokół rozbieżności drzewostan</v>
          </cell>
          <cell r="AG612" t="str">
            <v/>
          </cell>
          <cell r="AH612" t="str">
            <v/>
          </cell>
          <cell r="AI612" t="str">
            <v/>
          </cell>
          <cell r="AJ612" t="str">
            <v/>
          </cell>
          <cell r="AK612" t="str">
            <v/>
          </cell>
          <cell r="AL612" t="str">
            <v/>
          </cell>
        </row>
        <row r="613">
          <cell r="C613" t="str">
            <v>287.54</v>
          </cell>
          <cell r="D613" t="str">
            <v>287|EN|Tarce|102 d|R|IVA|8102|0|KZ1J/00026792/3</v>
          </cell>
          <cell r="E613">
            <v>287</v>
          </cell>
          <cell r="F613">
            <v>54</v>
          </cell>
          <cell r="G613" t="str">
            <v>Nadleśnictwo Jarocin</v>
          </cell>
          <cell r="H613">
            <v>0</v>
          </cell>
          <cell r="I613">
            <v>0</v>
          </cell>
          <cell r="J613">
            <v>0</v>
          </cell>
          <cell r="K613" t="str">
            <v>13</v>
          </cell>
          <cell r="L613" t="str">
            <v>Tarce</v>
          </cell>
          <cell r="M613" t="str">
            <v>102 d</v>
          </cell>
          <cell r="N613" t="str">
            <v>EN30-06-025RIVA</v>
          </cell>
          <cell r="O613">
            <v>0.77190000000000003</v>
          </cell>
          <cell r="P613" t="str">
            <v>R</v>
          </cell>
          <cell r="Q613" t="str">
            <v>IVA</v>
          </cell>
          <cell r="R613" t="str">
            <v>EN</v>
          </cell>
          <cell r="T613" t="str">
            <v>30-06-025</v>
          </cell>
          <cell r="U613" t="str">
            <v>Jarocin</v>
          </cell>
          <cell r="V613" t="str">
            <v>30-06-025-0016</v>
          </cell>
          <cell r="W613" t="str">
            <v>Tarce</v>
          </cell>
          <cell r="X613" t="str">
            <v>8102</v>
          </cell>
          <cell r="Y613" t="str">
            <v>KZ1J/00026792/3</v>
          </cell>
          <cell r="Z613">
            <v>4</v>
          </cell>
          <cell r="AA613">
            <v>0</v>
          </cell>
          <cell r="AB613">
            <v>0</v>
          </cell>
          <cell r="AC613">
            <v>1</v>
          </cell>
          <cell r="AD613">
            <v>1.1000000000000001</v>
          </cell>
          <cell r="AE613">
            <v>0.84909999999999997</v>
          </cell>
          <cell r="AF613" t="str">
            <v>plantacja choinkowa</v>
          </cell>
          <cell r="AG613" t="str">
            <v/>
          </cell>
          <cell r="AH613" t="str">
            <v/>
          </cell>
          <cell r="AI613" t="str">
            <v/>
          </cell>
          <cell r="AJ613" t="str">
            <v/>
          </cell>
          <cell r="AK613" t="str">
            <v/>
          </cell>
          <cell r="AL613" t="str">
            <v/>
          </cell>
        </row>
        <row r="614">
          <cell r="C614" t="str">
            <v>287.55</v>
          </cell>
          <cell r="D614" t="str">
            <v>287|F|Radliniec|230 j|Ł|IV|9230|0|PO1D/00040644/0</v>
          </cell>
          <cell r="E614">
            <v>287</v>
          </cell>
          <cell r="F614">
            <v>55</v>
          </cell>
          <cell r="G614" t="str">
            <v>Nadleśnictwo Jarocin</v>
          </cell>
          <cell r="H614">
            <v>0</v>
          </cell>
          <cell r="I614">
            <v>0</v>
          </cell>
          <cell r="J614">
            <v>0</v>
          </cell>
          <cell r="K614" t="str">
            <v>22</v>
          </cell>
          <cell r="L614" t="str">
            <v>Radliniec</v>
          </cell>
          <cell r="M614" t="str">
            <v>230 j</v>
          </cell>
          <cell r="N614" t="str">
            <v>F30-25-032ŁIV</v>
          </cell>
          <cell r="O614">
            <v>0.28000000000000003</v>
          </cell>
          <cell r="P614" t="str">
            <v>Ł</v>
          </cell>
          <cell r="Q614" t="str">
            <v>IV</v>
          </cell>
          <cell r="R614" t="str">
            <v>F</v>
          </cell>
          <cell r="T614" t="str">
            <v>30-25-032</v>
          </cell>
          <cell r="U614" t="str">
            <v>N.Miasto</v>
          </cell>
          <cell r="V614" t="str">
            <v>30-25-032-0020</v>
          </cell>
          <cell r="W614" t="str">
            <v>Wolica Kozia</v>
          </cell>
          <cell r="X614" t="str">
            <v>9230</v>
          </cell>
          <cell r="Y614" t="str">
            <v>PO1D/00040644/0</v>
          </cell>
          <cell r="Z614">
            <v>1</v>
          </cell>
          <cell r="AA614">
            <v>0</v>
          </cell>
          <cell r="AB614">
            <v>0</v>
          </cell>
          <cell r="AC614">
            <v>1</v>
          </cell>
          <cell r="AD614">
            <v>0.75</v>
          </cell>
          <cell r="AE614">
            <v>0.21</v>
          </cell>
          <cell r="AF614" t="str">
            <v>protokół rozbieżności drzewostan</v>
          </cell>
          <cell r="AG614" t="str">
            <v/>
          </cell>
          <cell r="AH614" t="str">
            <v/>
          </cell>
          <cell r="AI614" t="str">
            <v/>
          </cell>
          <cell r="AJ614" t="str">
            <v/>
          </cell>
          <cell r="AK614" t="str">
            <v/>
          </cell>
          <cell r="AL614" t="str">
            <v/>
          </cell>
        </row>
        <row r="615">
          <cell r="C615" t="str">
            <v>287.56</v>
          </cell>
          <cell r="D615" t="str">
            <v>287|F|Czeszewo|179 k|Ł|V|623|0|PO1F/00031430/3</v>
          </cell>
          <cell r="E615">
            <v>287</v>
          </cell>
          <cell r="F615">
            <v>56</v>
          </cell>
          <cell r="G615" t="str">
            <v>Nadleśnictwo Jarocin</v>
          </cell>
          <cell r="H615">
            <v>0</v>
          </cell>
          <cell r="I615">
            <v>0</v>
          </cell>
          <cell r="J615">
            <v>0</v>
          </cell>
          <cell r="K615" t="str">
            <v>02</v>
          </cell>
          <cell r="L615" t="str">
            <v>Czeszewo</v>
          </cell>
          <cell r="M615" t="str">
            <v>179 k</v>
          </cell>
          <cell r="N615" t="str">
            <v>F30-30-025ŁV</v>
          </cell>
          <cell r="O615">
            <v>0.43430000000000002</v>
          </cell>
          <cell r="P615" t="str">
            <v>Ł</v>
          </cell>
          <cell r="Q615" t="str">
            <v>V</v>
          </cell>
          <cell r="R615" t="str">
            <v>F</v>
          </cell>
          <cell r="T615" t="str">
            <v>30-30-025</v>
          </cell>
          <cell r="U615" t="str">
            <v>Miłosław</v>
          </cell>
          <cell r="V615" t="str">
            <v>30-30-025-0006</v>
          </cell>
          <cell r="W615" t="str">
            <v>Czeszewo</v>
          </cell>
          <cell r="X615" t="str">
            <v>623</v>
          </cell>
          <cell r="Y615" t="str">
            <v>PO1F/00031430/3</v>
          </cell>
          <cell r="Z615">
            <v>8</v>
          </cell>
          <cell r="AA615">
            <v>0</v>
          </cell>
          <cell r="AB615">
            <v>0</v>
          </cell>
          <cell r="AC615">
            <v>1</v>
          </cell>
          <cell r="AD615">
            <v>0.2</v>
          </cell>
          <cell r="AE615">
            <v>8.6900000000000005E-2</v>
          </cell>
          <cell r="AF615" t="str">
            <v>rezerwat</v>
          </cell>
          <cell r="AG615" t="str">
            <v/>
          </cell>
          <cell r="AH615" t="str">
            <v/>
          </cell>
          <cell r="AI615" t="str">
            <v/>
          </cell>
          <cell r="AJ615" t="str">
            <v/>
          </cell>
          <cell r="AK615" t="str">
            <v/>
          </cell>
          <cell r="AL615" t="str">
            <v/>
          </cell>
        </row>
        <row r="616">
          <cell r="C616" t="str">
            <v>287.58</v>
          </cell>
          <cell r="D616" t="str">
            <v>287|F|Rozmarynów|258 a|Ł|IV|7258/1|0|KZ1J/00029852/3</v>
          </cell>
          <cell r="E616">
            <v>287</v>
          </cell>
          <cell r="F616">
            <v>58</v>
          </cell>
          <cell r="G616" t="str">
            <v>Nadleśnictwo Jarocin</v>
          </cell>
          <cell r="H616">
            <v>0</v>
          </cell>
          <cell r="I616">
            <v>0</v>
          </cell>
          <cell r="J616">
            <v>0</v>
          </cell>
          <cell r="K616" t="str">
            <v>03</v>
          </cell>
          <cell r="L616" t="str">
            <v>Rozmarynów</v>
          </cell>
          <cell r="M616" t="str">
            <v>258 a</v>
          </cell>
          <cell r="N616" t="str">
            <v>F30-06-045ŁIV</v>
          </cell>
          <cell r="O616">
            <v>0.5081</v>
          </cell>
          <cell r="P616" t="str">
            <v>Ł</v>
          </cell>
          <cell r="Q616" t="str">
            <v>IV</v>
          </cell>
          <cell r="R616" t="str">
            <v>F</v>
          </cell>
          <cell r="S616" t="str">
            <v>kosić 1 - 2 razy w roku</v>
          </cell>
          <cell r="T616" t="str">
            <v>30-06-045</v>
          </cell>
          <cell r="U616" t="str">
            <v>Żerków</v>
          </cell>
          <cell r="V616" t="str">
            <v>30-06-045-0010</v>
          </cell>
          <cell r="W616" t="str">
            <v>Ludwinów</v>
          </cell>
          <cell r="X616" t="str">
            <v>7258/1</v>
          </cell>
          <cell r="Y616" t="str">
            <v>KZ1J/00029852/3</v>
          </cell>
          <cell r="Z616">
            <v>2</v>
          </cell>
          <cell r="AA616">
            <v>0</v>
          </cell>
          <cell r="AB616">
            <v>0</v>
          </cell>
          <cell r="AC616">
            <v>1</v>
          </cell>
          <cell r="AD616">
            <v>0.75</v>
          </cell>
          <cell r="AE616">
            <v>0.38109999999999999</v>
          </cell>
          <cell r="AF616" t="str">
            <v>protokół rozbieżności przeniesienie do drzewostanu</v>
          </cell>
          <cell r="AG616" t="str">
            <v/>
          </cell>
          <cell r="AH616" t="str">
            <v/>
          </cell>
          <cell r="AI616" t="str">
            <v/>
          </cell>
          <cell r="AJ616" t="str">
            <v/>
          </cell>
          <cell r="AK616" t="str">
            <v/>
          </cell>
          <cell r="AL616" t="str">
            <v/>
          </cell>
        </row>
        <row r="617">
          <cell r="C617" t="str">
            <v>287.59</v>
          </cell>
          <cell r="D617" t="str">
            <v>287|F|Potarzyca|357 i|R|IVA|8357/7|0|KZ1R/00034493/3</v>
          </cell>
          <cell r="E617">
            <v>287</v>
          </cell>
          <cell r="F617">
            <v>59</v>
          </cell>
          <cell r="G617" t="str">
            <v>Nadleśnictwo Jarocin</v>
          </cell>
          <cell r="H617">
            <v>0</v>
          </cell>
          <cell r="I617">
            <v>0</v>
          </cell>
          <cell r="J617">
            <v>0</v>
          </cell>
          <cell r="K617" t="str">
            <v>10</v>
          </cell>
          <cell r="L617" t="str">
            <v>Potarzyca</v>
          </cell>
          <cell r="M617" t="str">
            <v>357 i</v>
          </cell>
          <cell r="N617" t="str">
            <v>F30-12-035RIVA</v>
          </cell>
          <cell r="O617">
            <v>6.5799999999999997E-2</v>
          </cell>
          <cell r="P617" t="str">
            <v>R</v>
          </cell>
          <cell r="Q617" t="str">
            <v>IVA</v>
          </cell>
          <cell r="R617" t="str">
            <v>F</v>
          </cell>
          <cell r="T617" t="str">
            <v>30-12-035</v>
          </cell>
          <cell r="U617" t="str">
            <v>Koźmin</v>
          </cell>
          <cell r="V617" t="str">
            <v>30-12-035-0029</v>
          </cell>
          <cell r="W617" t="str">
            <v>Wyrębin</v>
          </cell>
          <cell r="X617" t="str">
            <v>8357/7</v>
          </cell>
          <cell r="Y617" t="str">
            <v>KZ1R/00034493/3</v>
          </cell>
          <cell r="Z617">
            <v>1</v>
          </cell>
          <cell r="AA617">
            <v>0</v>
          </cell>
          <cell r="AB617">
            <v>0</v>
          </cell>
          <cell r="AC617">
            <v>1</v>
          </cell>
          <cell r="AD617">
            <v>1.1000000000000001</v>
          </cell>
          <cell r="AE617">
            <v>7.2400000000000006E-2</v>
          </cell>
          <cell r="AG617" t="str">
            <v/>
          </cell>
          <cell r="AH617" t="str">
            <v/>
          </cell>
          <cell r="AI617" t="str">
            <v>ZS.2217.1.212.2019</v>
          </cell>
          <cell r="AJ617" t="str">
            <v>02-08-2019</v>
          </cell>
          <cell r="AK617" t="str">
            <v/>
          </cell>
          <cell r="AL617" t="str">
            <v>prowadzenia gospodarstwa domowego</v>
          </cell>
        </row>
        <row r="618">
          <cell r="C618" t="str">
            <v>287.60</v>
          </cell>
          <cell r="D618" t="str">
            <v>287|F|Tarce|60 b|Ł|V|8060|0|KZ1J/00026792/3</v>
          </cell>
          <cell r="E618">
            <v>287</v>
          </cell>
          <cell r="F618">
            <v>60</v>
          </cell>
          <cell r="G618" t="str">
            <v>Nadleśnictwo Jarocin</v>
          </cell>
          <cell r="H618">
            <v>0</v>
          </cell>
          <cell r="I618">
            <v>0</v>
          </cell>
          <cell r="J618">
            <v>0</v>
          </cell>
          <cell r="K618" t="str">
            <v>13</v>
          </cell>
          <cell r="L618" t="str">
            <v>Tarce</v>
          </cell>
          <cell r="M618" t="str">
            <v>60 b</v>
          </cell>
          <cell r="N618" t="str">
            <v>F30-06-025ŁV</v>
          </cell>
          <cell r="O618">
            <v>9.0999999999999998E-2</v>
          </cell>
          <cell r="P618" t="str">
            <v>Ł</v>
          </cell>
          <cell r="Q618" t="str">
            <v>V</v>
          </cell>
          <cell r="R618" t="str">
            <v>F</v>
          </cell>
          <cell r="T618" t="str">
            <v>30-06-025</v>
          </cell>
          <cell r="U618" t="str">
            <v>Jarocin</v>
          </cell>
          <cell r="V618" t="str">
            <v>30-06-025-0016</v>
          </cell>
          <cell r="W618" t="str">
            <v>Tarce</v>
          </cell>
          <cell r="X618" t="str">
            <v>8060</v>
          </cell>
          <cell r="Y618" t="str">
            <v>KZ1J/00026792/3</v>
          </cell>
          <cell r="Z618">
            <v>6</v>
          </cell>
          <cell r="AA618">
            <v>0</v>
          </cell>
          <cell r="AB618">
            <v>0</v>
          </cell>
          <cell r="AC618">
            <v>1</v>
          </cell>
          <cell r="AD618">
            <v>0.2</v>
          </cell>
          <cell r="AE618">
            <v>1.8200000000000001E-2</v>
          </cell>
          <cell r="AF618" t="str">
            <v>protokół rozbieżności drzewostan</v>
          </cell>
          <cell r="AG618" t="str">
            <v/>
          </cell>
          <cell r="AH618" t="str">
            <v/>
          </cell>
          <cell r="AI618" t="str">
            <v/>
          </cell>
          <cell r="AJ618" t="str">
            <v/>
          </cell>
          <cell r="AK618" t="str">
            <v/>
          </cell>
          <cell r="AL618" t="str">
            <v/>
          </cell>
        </row>
        <row r="619">
          <cell r="C619" t="str">
            <v>287.61</v>
          </cell>
          <cell r="D619" t="str">
            <v>287|F|Radliniec|201 d|S-R|V|9201/8|0|PO1D/00021869/4 NAWROCCY</v>
          </cell>
          <cell r="E619">
            <v>287</v>
          </cell>
          <cell r="F619">
            <v>61</v>
          </cell>
          <cell r="G619" t="str">
            <v>Nadleśnictwo Jarocin</v>
          </cell>
          <cell r="H619">
            <v>0</v>
          </cell>
          <cell r="I619">
            <v>0</v>
          </cell>
          <cell r="J619">
            <v>0</v>
          </cell>
          <cell r="K619" t="str">
            <v>22</v>
          </cell>
          <cell r="L619" t="str">
            <v>Radliniec</v>
          </cell>
          <cell r="M619" t="str">
            <v>201 d</v>
          </cell>
          <cell r="N619" t="str">
            <v>F30-25-032S-RV</v>
          </cell>
          <cell r="O619">
            <v>0.26</v>
          </cell>
          <cell r="P619" t="str">
            <v>S-R</v>
          </cell>
          <cell r="Q619" t="str">
            <v>V</v>
          </cell>
          <cell r="R619" t="str">
            <v>F</v>
          </cell>
          <cell r="T619" t="str">
            <v>30-25-032</v>
          </cell>
          <cell r="U619" t="str">
            <v>N.Miasto</v>
          </cell>
          <cell r="V619" t="str">
            <v>30-25-032-0007</v>
          </cell>
          <cell r="W619" t="str">
            <v>Dębno</v>
          </cell>
          <cell r="X619" t="str">
            <v>9201/8</v>
          </cell>
          <cell r="Y619" t="str">
            <v>PO1D/00021869/4 NAWROCCY</v>
          </cell>
          <cell r="Z619">
            <v>1</v>
          </cell>
          <cell r="AA619">
            <v>0</v>
          </cell>
          <cell r="AB619">
            <v>0</v>
          </cell>
          <cell r="AC619">
            <v>1</v>
          </cell>
          <cell r="AD619">
            <v>0.35</v>
          </cell>
          <cell r="AE619">
            <v>9.0999999999999998E-2</v>
          </cell>
          <cell r="AF619" t="str">
            <v>protokół dodatkowy klasyfikator</v>
          </cell>
          <cell r="AG619" t="str">
            <v/>
          </cell>
          <cell r="AH619" t="str">
            <v/>
          </cell>
          <cell r="AI619" t="str">
            <v/>
          </cell>
          <cell r="AJ619" t="str">
            <v/>
          </cell>
          <cell r="AK619" t="str">
            <v/>
          </cell>
          <cell r="AL619" t="str">
            <v/>
          </cell>
        </row>
        <row r="620">
          <cell r="C620" t="str">
            <v>287.62</v>
          </cell>
          <cell r="D620" t="str">
            <v>287|F|Czeszewo|176 bx|Ł|IV|627|0|PO1F/00031430/3</v>
          </cell>
          <cell r="E620">
            <v>287</v>
          </cell>
          <cell r="F620">
            <v>62</v>
          </cell>
          <cell r="G620" t="str">
            <v>Nadleśnictwo Jarocin</v>
          </cell>
          <cell r="H620">
            <v>0</v>
          </cell>
          <cell r="I620">
            <v>0</v>
          </cell>
          <cell r="J620">
            <v>0</v>
          </cell>
          <cell r="K620" t="str">
            <v>02</v>
          </cell>
          <cell r="L620" t="str">
            <v>Czeszewo</v>
          </cell>
          <cell r="M620" t="str">
            <v>176 bx</v>
          </cell>
          <cell r="N620" t="str">
            <v>F30-30-025ŁIV</v>
          </cell>
          <cell r="O620">
            <v>1.05</v>
          </cell>
          <cell r="P620" t="str">
            <v>Ł</v>
          </cell>
          <cell r="Q620" t="str">
            <v>IV</v>
          </cell>
          <cell r="R620" t="str">
            <v>F</v>
          </cell>
          <cell r="S620" t="str">
            <v>kosić 1 raz po 15 sierpnia</v>
          </cell>
          <cell r="T620" t="str">
            <v>30-30-025</v>
          </cell>
          <cell r="U620" t="str">
            <v>Miłosław</v>
          </cell>
          <cell r="V620" t="str">
            <v>30-30-025-0006</v>
          </cell>
          <cell r="W620" t="str">
            <v>Czeszewo</v>
          </cell>
          <cell r="X620" t="str">
            <v>627</v>
          </cell>
          <cell r="Y620" t="str">
            <v>PO1F/00031430/3</v>
          </cell>
          <cell r="Z620">
            <v>8</v>
          </cell>
          <cell r="AA620">
            <v>0</v>
          </cell>
          <cell r="AB620">
            <v>0</v>
          </cell>
          <cell r="AC620">
            <v>1</v>
          </cell>
          <cell r="AD620">
            <v>0.75</v>
          </cell>
          <cell r="AE620">
            <v>0.78749999999999998</v>
          </cell>
          <cell r="AF620" t="str">
            <v>rezerwat</v>
          </cell>
          <cell r="AG620" t="str">
            <v/>
          </cell>
          <cell r="AH620" t="str">
            <v/>
          </cell>
          <cell r="AI620" t="str">
            <v/>
          </cell>
          <cell r="AJ620" t="str">
            <v/>
          </cell>
          <cell r="AK620" t="str">
            <v/>
          </cell>
          <cell r="AL620" t="str">
            <v/>
          </cell>
        </row>
        <row r="621">
          <cell r="C621" t="str">
            <v>287.63</v>
          </cell>
          <cell r="D621" t="str">
            <v>287|F|Czeszewo|184 h|R|VI|619|0|PO1F/00031430/3</v>
          </cell>
          <cell r="E621">
            <v>287</v>
          </cell>
          <cell r="F621">
            <v>63</v>
          </cell>
          <cell r="G621" t="str">
            <v>Nadleśnictwo Jarocin</v>
          </cell>
          <cell r="H621">
            <v>0</v>
          </cell>
          <cell r="I621">
            <v>0</v>
          </cell>
          <cell r="J621">
            <v>0</v>
          </cell>
          <cell r="K621" t="str">
            <v>02</v>
          </cell>
          <cell r="L621" t="str">
            <v>Czeszewo</v>
          </cell>
          <cell r="M621" t="str">
            <v>184 h</v>
          </cell>
          <cell r="N621" t="str">
            <v>F30-30-025RVI</v>
          </cell>
          <cell r="O621">
            <v>0.75</v>
          </cell>
          <cell r="P621" t="str">
            <v>R</v>
          </cell>
          <cell r="Q621" t="str">
            <v>VI</v>
          </cell>
          <cell r="R621" t="str">
            <v>F</v>
          </cell>
          <cell r="T621" t="str">
            <v>30-30-025</v>
          </cell>
          <cell r="U621" t="str">
            <v>Miłosław</v>
          </cell>
          <cell r="V621" t="str">
            <v>30-30-025-0006</v>
          </cell>
          <cell r="W621" t="str">
            <v>Czeszewo</v>
          </cell>
          <cell r="X621" t="str">
            <v>619</v>
          </cell>
          <cell r="Y621" t="str">
            <v>PO1F/00031430/3</v>
          </cell>
          <cell r="Z621">
            <v>8</v>
          </cell>
          <cell r="AA621">
            <v>0</v>
          </cell>
          <cell r="AB621">
            <v>0</v>
          </cell>
          <cell r="AC621">
            <v>1</v>
          </cell>
          <cell r="AD621">
            <v>0.2</v>
          </cell>
          <cell r="AE621">
            <v>0.15</v>
          </cell>
          <cell r="AF621" t="str">
            <v>sukcesja</v>
          </cell>
          <cell r="AG621" t="str">
            <v/>
          </cell>
          <cell r="AH621" t="str">
            <v/>
          </cell>
          <cell r="AI621" t="str">
            <v/>
          </cell>
          <cell r="AJ621" t="str">
            <v/>
          </cell>
          <cell r="AK621" t="str">
            <v/>
          </cell>
          <cell r="AL621" t="str">
            <v/>
          </cell>
        </row>
        <row r="622">
          <cell r="C622" t="str">
            <v>287.65</v>
          </cell>
          <cell r="D622" t="str">
            <v>287|F|Murzynówko|41A g|Ł|IV|7041/3|0|PO1D/00042260/8</v>
          </cell>
          <cell r="E622">
            <v>287</v>
          </cell>
          <cell r="F622">
            <v>65</v>
          </cell>
          <cell r="G622" t="str">
            <v>Nadleśnictwo Jarocin</v>
          </cell>
          <cell r="H622">
            <v>0</v>
          </cell>
          <cell r="I622">
            <v>0</v>
          </cell>
          <cell r="J622">
            <v>0</v>
          </cell>
          <cell r="K622" t="str">
            <v>20</v>
          </cell>
          <cell r="L622" t="str">
            <v>Murzynówko</v>
          </cell>
          <cell r="M622" t="str">
            <v>41A g</v>
          </cell>
          <cell r="N622" t="str">
            <v>F30-25-045ŁIV</v>
          </cell>
          <cell r="O622">
            <v>1.2</v>
          </cell>
          <cell r="P622" t="str">
            <v>Ł</v>
          </cell>
          <cell r="Q622" t="str">
            <v>IV</v>
          </cell>
          <cell r="R622" t="str">
            <v>F</v>
          </cell>
          <cell r="T622" t="str">
            <v>30-25-045</v>
          </cell>
          <cell r="U622" t="str">
            <v>Środa Wlkp</v>
          </cell>
          <cell r="V622" t="str">
            <v>30-25-045-0031</v>
          </cell>
          <cell r="W622" t="str">
            <v>Winna Góra</v>
          </cell>
          <cell r="X622" t="str">
            <v>7041/3</v>
          </cell>
          <cell r="Y622" t="str">
            <v>PO1D/00042260/8</v>
          </cell>
          <cell r="Z622">
            <v>3</v>
          </cell>
          <cell r="AA622">
            <v>0</v>
          </cell>
          <cell r="AB622">
            <v>0</v>
          </cell>
          <cell r="AC622">
            <v>1</v>
          </cell>
          <cell r="AD622">
            <v>0.75</v>
          </cell>
          <cell r="AE622">
            <v>0.9</v>
          </cell>
          <cell r="AG622" t="str">
            <v/>
          </cell>
          <cell r="AH622" t="str">
            <v/>
          </cell>
          <cell r="AI622" t="str">
            <v>ZS.2217.1.215.2019</v>
          </cell>
          <cell r="AJ622" t="str">
            <v>13-08-2019</v>
          </cell>
          <cell r="AK622" t="str">
            <v/>
          </cell>
          <cell r="AL622" t="str">
            <v>gospodarki rolnej</v>
          </cell>
        </row>
        <row r="623">
          <cell r="C623" t="str">
            <v>287.66</v>
          </cell>
          <cell r="D623" t="str">
            <v>287|F|Czeszewo|188 o|Ł|IV|7188/1|0|KZ1J/00029705/8</v>
          </cell>
          <cell r="E623">
            <v>287</v>
          </cell>
          <cell r="F623">
            <v>66</v>
          </cell>
          <cell r="G623" t="str">
            <v>Nadleśnictwo Jarocin</v>
          </cell>
          <cell r="H623">
            <v>0</v>
          </cell>
          <cell r="I623">
            <v>0</v>
          </cell>
          <cell r="J623">
            <v>0</v>
          </cell>
          <cell r="K623" t="str">
            <v>02</v>
          </cell>
          <cell r="L623" t="str">
            <v>Czeszewo</v>
          </cell>
          <cell r="M623" t="str">
            <v>188 o</v>
          </cell>
          <cell r="N623" t="str">
            <v>F30-06-045ŁIV</v>
          </cell>
          <cell r="O623">
            <v>1.5992999999999999</v>
          </cell>
          <cell r="P623" t="str">
            <v>Ł</v>
          </cell>
          <cell r="Q623" t="str">
            <v>IV</v>
          </cell>
          <cell r="R623" t="str">
            <v>F</v>
          </cell>
          <cell r="S623" t="str">
            <v>kosić 1 - 2 razy w roku</v>
          </cell>
          <cell r="T623" t="str">
            <v>30-06-045</v>
          </cell>
          <cell r="U623" t="str">
            <v>Żerków</v>
          </cell>
          <cell r="V623" t="str">
            <v>30-06-045-0007</v>
          </cell>
          <cell r="W623" t="str">
            <v>Lgów</v>
          </cell>
          <cell r="X623" t="str">
            <v>7188/1</v>
          </cell>
          <cell r="Y623" t="str">
            <v>KZ1J/00029705/8</v>
          </cell>
          <cell r="Z623">
            <v>1</v>
          </cell>
          <cell r="AA623">
            <v>0</v>
          </cell>
          <cell r="AB623">
            <v>0</v>
          </cell>
          <cell r="AC623">
            <v>1</v>
          </cell>
          <cell r="AD623">
            <v>0.75</v>
          </cell>
          <cell r="AE623">
            <v>1.1995</v>
          </cell>
          <cell r="AG623" t="str">
            <v/>
          </cell>
          <cell r="AH623" t="str">
            <v/>
          </cell>
          <cell r="AI623" t="str">
            <v>ZS.2217.1.215.2019</v>
          </cell>
          <cell r="AJ623" t="str">
            <v>13-08-2019</v>
          </cell>
          <cell r="AK623" t="str">
            <v/>
          </cell>
          <cell r="AL623" t="str">
            <v>gospodarki rolnej</v>
          </cell>
        </row>
        <row r="624">
          <cell r="C624" t="str">
            <v>287.67</v>
          </cell>
          <cell r="D624" t="str">
            <v>287|F|Góra|256 a|R|IIIA|8256/1|0|KZ1J/00027606/0</v>
          </cell>
          <cell r="E624">
            <v>287</v>
          </cell>
          <cell r="F624">
            <v>67</v>
          </cell>
          <cell r="G624" t="str">
            <v>Nadleśnictwo Jarocin</v>
          </cell>
          <cell r="H624">
            <v>0</v>
          </cell>
          <cell r="I624">
            <v>0</v>
          </cell>
          <cell r="J624">
            <v>0</v>
          </cell>
          <cell r="K624" t="str">
            <v>09</v>
          </cell>
          <cell r="L624" t="str">
            <v>Góra</v>
          </cell>
          <cell r="M624" t="str">
            <v>256 a</v>
          </cell>
          <cell r="N624" t="str">
            <v>F30-06-015RIIIA</v>
          </cell>
          <cell r="O624">
            <v>0.01</v>
          </cell>
          <cell r="P624" t="str">
            <v>R</v>
          </cell>
          <cell r="Q624" t="str">
            <v>IIIA</v>
          </cell>
          <cell r="R624" t="str">
            <v>F</v>
          </cell>
          <cell r="T624" t="str">
            <v>30-06-015</v>
          </cell>
          <cell r="U624" t="str">
            <v>Jaraczewo</v>
          </cell>
          <cell r="V624" t="str">
            <v>30-06-015-0005</v>
          </cell>
          <cell r="W624" t="str">
            <v>Góra</v>
          </cell>
          <cell r="X624" t="str">
            <v>8256/1</v>
          </cell>
          <cell r="Y624" t="str">
            <v>KZ1J/00027606/0</v>
          </cell>
          <cell r="Z624">
            <v>3</v>
          </cell>
          <cell r="AA624">
            <v>0</v>
          </cell>
          <cell r="AB624">
            <v>0</v>
          </cell>
          <cell r="AC624">
            <v>1</v>
          </cell>
          <cell r="AD624">
            <v>1.65</v>
          </cell>
          <cell r="AE624">
            <v>1.6500000000000001E-2</v>
          </cell>
          <cell r="AG624" t="str">
            <v/>
          </cell>
          <cell r="AH624" t="str">
            <v/>
          </cell>
          <cell r="AI624" t="str">
            <v/>
          </cell>
          <cell r="AJ624" t="str">
            <v/>
          </cell>
          <cell r="AK624" t="str">
            <v/>
          </cell>
          <cell r="AL624" t="str">
            <v/>
          </cell>
        </row>
        <row r="625">
          <cell r="C625" t="str">
            <v>287.68</v>
          </cell>
          <cell r="D625" t="str">
            <v>287|F|Tarce|23 d|R|VI|8023/5|0|KZ1J/00026792/3</v>
          </cell>
          <cell r="E625">
            <v>287</v>
          </cell>
          <cell r="F625">
            <v>68</v>
          </cell>
          <cell r="G625" t="str">
            <v>Nadleśnictwo Jarocin</v>
          </cell>
          <cell r="H625">
            <v>0</v>
          </cell>
          <cell r="I625">
            <v>0</v>
          </cell>
          <cell r="J625">
            <v>0</v>
          </cell>
          <cell r="K625" t="str">
            <v>13</v>
          </cell>
          <cell r="L625" t="str">
            <v>Tarce</v>
          </cell>
          <cell r="M625" t="str">
            <v>23 d</v>
          </cell>
          <cell r="N625" t="str">
            <v>F30-06-025RVI</v>
          </cell>
          <cell r="O625">
            <v>5.7099999999999998E-2</v>
          </cell>
          <cell r="P625" t="str">
            <v>R</v>
          </cell>
          <cell r="Q625" t="str">
            <v>VI</v>
          </cell>
          <cell r="R625" t="str">
            <v>F</v>
          </cell>
          <cell r="T625" t="str">
            <v>30-06-025</v>
          </cell>
          <cell r="U625" t="str">
            <v>Jarocin</v>
          </cell>
          <cell r="V625" t="str">
            <v>30-06-025-0016</v>
          </cell>
          <cell r="W625" t="str">
            <v>Tarce</v>
          </cell>
          <cell r="X625" t="str">
            <v>8023/5</v>
          </cell>
          <cell r="Y625" t="str">
            <v>KZ1J/00026792/3</v>
          </cell>
          <cell r="Z625">
            <v>3</v>
          </cell>
          <cell r="AA625">
            <v>0</v>
          </cell>
          <cell r="AB625">
            <v>0</v>
          </cell>
          <cell r="AC625">
            <v>1</v>
          </cell>
          <cell r="AD625">
            <v>0.2</v>
          </cell>
          <cell r="AE625">
            <v>1.14E-2</v>
          </cell>
          <cell r="AG625" t="str">
            <v/>
          </cell>
          <cell r="AH625" t="str">
            <v/>
          </cell>
          <cell r="AI625" t="str">
            <v>ZS.2217.1.212.2019</v>
          </cell>
          <cell r="AJ625" t="str">
            <v>02-08-2019</v>
          </cell>
          <cell r="AK625" t="str">
            <v/>
          </cell>
          <cell r="AL625" t="str">
            <v>prowadzenia gospodarstwa domowego</v>
          </cell>
        </row>
        <row r="626">
          <cell r="C626" t="str">
            <v>6220.2</v>
          </cell>
          <cell r="D626" t="str">
            <v>6220|D|Boguszyn|268 b|R|IIIA|9268/9|20|PO1D/00010415/7</v>
          </cell>
          <cell r="E626">
            <v>6220</v>
          </cell>
          <cell r="F626">
            <v>2</v>
          </cell>
          <cell r="G626" t="str">
            <v>Kałużniak Małgorzata</v>
          </cell>
          <cell r="H626" t="str">
            <v>Szypłów 40</v>
          </cell>
          <cell r="I626" t="str">
            <v>63-040 Nowe Miasto nad Wartą</v>
          </cell>
          <cell r="J626" t="str">
            <v>Nowe Miasto nad Wartą</v>
          </cell>
          <cell r="K626" t="str">
            <v>16</v>
          </cell>
          <cell r="L626" t="str">
            <v>Boguszyn</v>
          </cell>
          <cell r="M626" t="str">
            <v>268 b</v>
          </cell>
          <cell r="N626" t="str">
            <v xml:space="preserve"> </v>
          </cell>
          <cell r="O626">
            <v>1.5800000000000002E-2</v>
          </cell>
          <cell r="P626" t="str">
            <v>R</v>
          </cell>
          <cell r="Q626" t="str">
            <v>IIIA</v>
          </cell>
          <cell r="R626" t="str">
            <v>D</v>
          </cell>
          <cell r="T626" t="str">
            <v>30-25-032</v>
          </cell>
          <cell r="U626" t="str">
            <v>N.Miasto</v>
          </cell>
          <cell r="V626" t="str">
            <v>30-25-032-0018</v>
          </cell>
          <cell r="W626" t="str">
            <v>Szypłów-Tokarów</v>
          </cell>
          <cell r="X626" t="str">
            <v>9268/9</v>
          </cell>
          <cell r="Y626" t="str">
            <v>PO1D/00010415/7</v>
          </cell>
          <cell r="Z626">
            <v>1</v>
          </cell>
          <cell r="AA626">
            <v>20</v>
          </cell>
          <cell r="AB626">
            <v>0.316</v>
          </cell>
          <cell r="AC626">
            <v>1</v>
          </cell>
          <cell r="AD626">
            <v>1.65</v>
          </cell>
          <cell r="AE626">
            <v>2.6100000000000002E-2</v>
          </cell>
          <cell r="AG626" t="str">
            <v/>
          </cell>
          <cell r="AH626" t="str">
            <v/>
          </cell>
          <cell r="AI626" t="str">
            <v>ZS.2217.1.212.2019</v>
          </cell>
          <cell r="AJ626" t="str">
            <v>02-08-2019</v>
          </cell>
          <cell r="AK626" t="str">
            <v>wniosek-bezprzetargowo</v>
          </cell>
          <cell r="AL626" t="str">
            <v>prowadzenia gospodarstwa domowego</v>
          </cell>
        </row>
        <row r="627">
          <cell r="C627" t="str">
            <v>287.69</v>
          </cell>
          <cell r="D627" t="str">
            <v>287|F|Rozmarynów|215 s|PS|III|215/7|0|KZ1J/00029736/4</v>
          </cell>
          <cell r="E627">
            <v>287</v>
          </cell>
          <cell r="F627">
            <v>69</v>
          </cell>
          <cell r="G627" t="str">
            <v>Nadleśnictwo Jarocin</v>
          </cell>
          <cell r="H627">
            <v>0</v>
          </cell>
          <cell r="I627">
            <v>0</v>
          </cell>
          <cell r="J627">
            <v>0</v>
          </cell>
          <cell r="K627" t="str">
            <v>03</v>
          </cell>
          <cell r="L627" t="str">
            <v>Rozmarynów</v>
          </cell>
          <cell r="M627" t="str">
            <v>215 s</v>
          </cell>
          <cell r="N627" t="str">
            <v>F30-06-045PSIII</v>
          </cell>
          <cell r="O627">
            <v>7.7399999999999997E-2</v>
          </cell>
          <cell r="P627" t="str">
            <v>PS</v>
          </cell>
          <cell r="Q627" t="str">
            <v>III</v>
          </cell>
          <cell r="R627" t="str">
            <v>F</v>
          </cell>
          <cell r="S627" t="str">
            <v>kosić 1 - 2 razy w roku</v>
          </cell>
          <cell r="T627" t="str">
            <v>30-06-045</v>
          </cell>
          <cell r="U627" t="str">
            <v>Żerków</v>
          </cell>
          <cell r="V627" t="str">
            <v>30-06-045-0001</v>
          </cell>
          <cell r="W627" t="str">
            <v>Antonin</v>
          </cell>
          <cell r="X627" t="str">
            <v>215/7</v>
          </cell>
          <cell r="Y627" t="str">
            <v>KZ1J/00029736/4</v>
          </cell>
          <cell r="Z627">
            <v>2</v>
          </cell>
          <cell r="AA627">
            <v>0</v>
          </cell>
          <cell r="AB627">
            <v>0</v>
          </cell>
          <cell r="AC627">
            <v>1</v>
          </cell>
          <cell r="AD627">
            <v>1.25</v>
          </cell>
          <cell r="AE627">
            <v>9.6799999999999997E-2</v>
          </cell>
          <cell r="AF627" t="str">
            <v>grunt na międzywale</v>
          </cell>
          <cell r="AG627" t="str">
            <v/>
          </cell>
          <cell r="AH627" t="str">
            <v/>
          </cell>
          <cell r="AK627" t="str">
            <v/>
          </cell>
          <cell r="AL627" t="str">
            <v/>
          </cell>
        </row>
        <row r="628">
          <cell r="C628" t="str">
            <v>287.70</v>
          </cell>
          <cell r="D628" t="str">
            <v>287|F|Sarnice|38 k|B-R|V|116|0|PO1F/00031426/2</v>
          </cell>
          <cell r="E628">
            <v>287</v>
          </cell>
          <cell r="F628">
            <v>70</v>
          </cell>
          <cell r="G628" t="str">
            <v>Nadleśnictwo Jarocin</v>
          </cell>
          <cell r="H628">
            <v>0</v>
          </cell>
          <cell r="I628">
            <v>0</v>
          </cell>
          <cell r="J628">
            <v>0</v>
          </cell>
          <cell r="K628" t="str">
            <v>04</v>
          </cell>
          <cell r="L628" t="str">
            <v>Sarnice</v>
          </cell>
          <cell r="M628" t="str">
            <v>38 k</v>
          </cell>
          <cell r="N628" t="str">
            <v>F30-30-025B-RV</v>
          </cell>
          <cell r="O628">
            <v>0.22439999999999999</v>
          </cell>
          <cell r="P628" t="str">
            <v>B-R</v>
          </cell>
          <cell r="Q628" t="str">
            <v>V</v>
          </cell>
          <cell r="R628" t="str">
            <v>F</v>
          </cell>
          <cell r="T628" t="str">
            <v>30-30-025</v>
          </cell>
          <cell r="U628" t="str">
            <v>Miłosław</v>
          </cell>
          <cell r="V628" t="str">
            <v>30-30-025-0007</v>
          </cell>
          <cell r="W628" t="str">
            <v>Gorzyce</v>
          </cell>
          <cell r="X628" t="str">
            <v>116</v>
          </cell>
          <cell r="Y628" t="str">
            <v>PO1F/00031426/2</v>
          </cell>
          <cell r="Z628">
            <v>3</v>
          </cell>
          <cell r="AA628">
            <v>0</v>
          </cell>
          <cell r="AB628">
            <v>0</v>
          </cell>
          <cell r="AC628">
            <v>1</v>
          </cell>
          <cell r="AD628">
            <v>0</v>
          </cell>
          <cell r="AE628">
            <v>0</v>
          </cell>
          <cell r="AF628" t="str">
            <v>protokół dodatkowy wniosek</v>
          </cell>
          <cell r="AG628" t="str">
            <v/>
          </cell>
          <cell r="AH628" t="str">
            <v/>
          </cell>
          <cell r="AI628" t="str">
            <v/>
          </cell>
          <cell r="AJ628" t="str">
            <v/>
          </cell>
          <cell r="AK628" t="str">
            <v/>
          </cell>
          <cell r="AL628" t="str">
            <v/>
          </cell>
        </row>
        <row r="629">
          <cell r="C629" t="str">
            <v>287.71</v>
          </cell>
          <cell r="D629" t="str">
            <v>287|F|Góra|278 k|R|V|8278/4|0|KZ1J/00027606/0</v>
          </cell>
          <cell r="E629">
            <v>287</v>
          </cell>
          <cell r="F629">
            <v>71</v>
          </cell>
          <cell r="G629" t="str">
            <v>Nadleśnictwo Jarocin</v>
          </cell>
          <cell r="H629">
            <v>0</v>
          </cell>
          <cell r="I629">
            <v>0</v>
          </cell>
          <cell r="J629">
            <v>0</v>
          </cell>
          <cell r="K629" t="str">
            <v>09</v>
          </cell>
          <cell r="L629" t="str">
            <v>Góra</v>
          </cell>
          <cell r="M629" t="str">
            <v>278 k</v>
          </cell>
          <cell r="N629" t="str">
            <v>F30-06-015RV</v>
          </cell>
          <cell r="O629">
            <v>0.9</v>
          </cell>
          <cell r="P629" t="str">
            <v>R</v>
          </cell>
          <cell r="Q629" t="str">
            <v>V</v>
          </cell>
          <cell r="R629" t="str">
            <v>F</v>
          </cell>
          <cell r="T629" t="str">
            <v>30-06-015</v>
          </cell>
          <cell r="U629" t="str">
            <v>Jaraczewo</v>
          </cell>
          <cell r="V629" t="str">
            <v>30-06-015-0005</v>
          </cell>
          <cell r="W629" t="str">
            <v>Góra</v>
          </cell>
          <cell r="X629" t="str">
            <v>8278/4</v>
          </cell>
          <cell r="Y629" t="str">
            <v>KZ1J/00027606/0</v>
          </cell>
          <cell r="Z629">
            <v>1</v>
          </cell>
          <cell r="AA629">
            <v>0</v>
          </cell>
          <cell r="AB629">
            <v>0</v>
          </cell>
          <cell r="AC629">
            <v>1</v>
          </cell>
          <cell r="AD629">
            <v>0.35</v>
          </cell>
          <cell r="AE629">
            <v>0.315</v>
          </cell>
          <cell r="AG629" t="str">
            <v/>
          </cell>
          <cell r="AH629" t="str">
            <v/>
          </cell>
          <cell r="AI629" t="str">
            <v>ZS.2217.1.215.2019</v>
          </cell>
          <cell r="AJ629" t="str">
            <v>13-08-2019</v>
          </cell>
          <cell r="AK629" t="str">
            <v/>
          </cell>
          <cell r="AL629" t="str">
            <v>gospodarki rolnej</v>
          </cell>
        </row>
        <row r="630">
          <cell r="C630" t="str">
            <v>287.72</v>
          </cell>
          <cell r="D630" t="str">
            <v>287|EN|Tarce|102 j|R|IIIA|8102|0|KZ1J/00026792/3</v>
          </cell>
          <cell r="E630">
            <v>287</v>
          </cell>
          <cell r="F630">
            <v>72</v>
          </cell>
          <cell r="G630" t="str">
            <v>Nadleśnictwo Jarocin</v>
          </cell>
          <cell r="H630">
            <v>0</v>
          </cell>
          <cell r="I630">
            <v>0</v>
          </cell>
          <cell r="J630">
            <v>0</v>
          </cell>
          <cell r="K630" t="str">
            <v>13</v>
          </cell>
          <cell r="L630" t="str">
            <v>Tarce</v>
          </cell>
          <cell r="M630" t="str">
            <v>102 j</v>
          </cell>
          <cell r="N630" t="str">
            <v>EN30-06-025RIIIA</v>
          </cell>
          <cell r="O630">
            <v>7.51E-2</v>
          </cell>
          <cell r="P630" t="str">
            <v>R</v>
          </cell>
          <cell r="Q630" t="str">
            <v>IIIA</v>
          </cell>
          <cell r="R630" t="str">
            <v>EN</v>
          </cell>
          <cell r="T630" t="str">
            <v>30-06-025</v>
          </cell>
          <cell r="U630" t="str">
            <v>Jarocin</v>
          </cell>
          <cell r="V630" t="str">
            <v>30-06-025-0016</v>
          </cell>
          <cell r="W630" t="str">
            <v>Tarce</v>
          </cell>
          <cell r="X630" t="str">
            <v>8102</v>
          </cell>
          <cell r="Y630" t="str">
            <v>KZ1J/00026792/3</v>
          </cell>
          <cell r="Z630">
            <v>4</v>
          </cell>
          <cell r="AA630">
            <v>0</v>
          </cell>
          <cell r="AB630">
            <v>0</v>
          </cell>
          <cell r="AC630">
            <v>1</v>
          </cell>
          <cell r="AD630">
            <v>1.65</v>
          </cell>
          <cell r="AE630">
            <v>0.1239</v>
          </cell>
          <cell r="AF630" t="str">
            <v>plantacja choinkowa</v>
          </cell>
          <cell r="AG630" t="str">
            <v/>
          </cell>
          <cell r="AH630" t="str">
            <v/>
          </cell>
          <cell r="AI630" t="str">
            <v/>
          </cell>
          <cell r="AJ630" t="str">
            <v/>
          </cell>
          <cell r="AK630" t="str">
            <v/>
          </cell>
          <cell r="AL630" t="str">
            <v/>
          </cell>
        </row>
        <row r="631">
          <cell r="C631" t="str">
            <v>287.73</v>
          </cell>
          <cell r="D631" t="str">
            <v>287|F|Boguszyn|339 d|R|IVA|9339|0|PO1D/00042321/4</v>
          </cell>
          <cell r="E631">
            <v>287</v>
          </cell>
          <cell r="F631">
            <v>73</v>
          </cell>
          <cell r="G631" t="str">
            <v>Nadleśnictwo Jarocin</v>
          </cell>
          <cell r="H631">
            <v>0</v>
          </cell>
          <cell r="I631">
            <v>0</v>
          </cell>
          <cell r="J631">
            <v>0</v>
          </cell>
          <cell r="K631" t="str">
            <v>16</v>
          </cell>
          <cell r="L631" t="str">
            <v>Boguszyn</v>
          </cell>
          <cell r="M631" t="str">
            <v>339 d</v>
          </cell>
          <cell r="N631" t="str">
            <v>F30-25-032RIVA</v>
          </cell>
          <cell r="O631">
            <v>0.19</v>
          </cell>
          <cell r="P631" t="str">
            <v>R</v>
          </cell>
          <cell r="Q631" t="str">
            <v>IVA</v>
          </cell>
          <cell r="R631" t="str">
            <v>F</v>
          </cell>
          <cell r="T631" t="str">
            <v>30-25-032</v>
          </cell>
          <cell r="U631" t="str">
            <v>N.Miasto</v>
          </cell>
          <cell r="V631" t="str">
            <v>30-25-032-0002</v>
          </cell>
          <cell r="W631" t="str">
            <v>Boguszyn</v>
          </cell>
          <cell r="X631" t="str">
            <v>9339</v>
          </cell>
          <cell r="Y631" t="str">
            <v>PO1D/00042321/4</v>
          </cell>
          <cell r="Z631">
            <v>1</v>
          </cell>
          <cell r="AA631">
            <v>0</v>
          </cell>
          <cell r="AB631">
            <v>0</v>
          </cell>
          <cell r="AC631">
            <v>1</v>
          </cell>
          <cell r="AD631">
            <v>1.1000000000000001</v>
          </cell>
          <cell r="AE631">
            <v>0.20899999999999999</v>
          </cell>
          <cell r="AG631" t="str">
            <v/>
          </cell>
          <cell r="AH631" t="str">
            <v/>
          </cell>
          <cell r="AI631" t="str">
            <v/>
          </cell>
          <cell r="AJ631" t="str">
            <v/>
          </cell>
          <cell r="AK631" t="str">
            <v/>
          </cell>
          <cell r="AL631" t="str">
            <v/>
          </cell>
        </row>
        <row r="632">
          <cell r="C632" t="str">
            <v>287.74</v>
          </cell>
          <cell r="D632" t="str">
            <v>287|F|Czeszewo|194 i|Ł|IV|7194/1|0|PO1D/00035145/4</v>
          </cell>
          <cell r="E632">
            <v>287</v>
          </cell>
          <cell r="F632">
            <v>74</v>
          </cell>
          <cell r="G632" t="str">
            <v>Nadleśnictwo Jarocin</v>
          </cell>
          <cell r="H632">
            <v>0</v>
          </cell>
          <cell r="I632">
            <v>0</v>
          </cell>
          <cell r="J632">
            <v>0</v>
          </cell>
          <cell r="K632" t="str">
            <v>02</v>
          </cell>
          <cell r="L632" t="str">
            <v>Czeszewo</v>
          </cell>
          <cell r="M632" t="str">
            <v>194 i</v>
          </cell>
          <cell r="N632" t="str">
            <v>F30-25-032ŁIV</v>
          </cell>
          <cell r="O632">
            <v>2.62</v>
          </cell>
          <cell r="P632" t="str">
            <v>Ł</v>
          </cell>
          <cell r="Q632" t="str">
            <v>IV</v>
          </cell>
          <cell r="R632" t="str">
            <v>F</v>
          </cell>
          <cell r="S632" t="str">
            <v>kosić 1 - 2 razy w roku</v>
          </cell>
          <cell r="T632" t="str">
            <v>30-25-032</v>
          </cell>
          <cell r="U632" t="str">
            <v>N.Miasto</v>
          </cell>
          <cell r="V632" t="str">
            <v>30-25-032-0007</v>
          </cell>
          <cell r="W632" t="str">
            <v>Dębno</v>
          </cell>
          <cell r="X632" t="str">
            <v>7194/1</v>
          </cell>
          <cell r="Y632" t="str">
            <v>PO1D/00035145/4</v>
          </cell>
          <cell r="Z632">
            <v>2</v>
          </cell>
          <cell r="AA632">
            <v>0</v>
          </cell>
          <cell r="AB632">
            <v>0</v>
          </cell>
          <cell r="AC632">
            <v>1</v>
          </cell>
          <cell r="AD632">
            <v>0.75</v>
          </cell>
          <cell r="AE632">
            <v>1.9650000000000001</v>
          </cell>
          <cell r="AG632" t="str">
            <v/>
          </cell>
          <cell r="AH632" t="str">
            <v/>
          </cell>
          <cell r="AI632" t="str">
            <v/>
          </cell>
          <cell r="AJ632" t="str">
            <v/>
          </cell>
          <cell r="AK632" t="str">
            <v/>
          </cell>
          <cell r="AL632" t="str">
            <v/>
          </cell>
        </row>
        <row r="633">
          <cell r="C633" t="str">
            <v>287.75</v>
          </cell>
          <cell r="D633" t="str">
            <v>287|F|Sarnice|76 k|S-R|VI|256|0|PO1F/00031424/8</v>
          </cell>
          <cell r="E633">
            <v>287</v>
          </cell>
          <cell r="F633">
            <v>75</v>
          </cell>
          <cell r="G633" t="str">
            <v>Nadleśnictwo Jarocin</v>
          </cell>
          <cell r="H633">
            <v>0</v>
          </cell>
          <cell r="I633">
            <v>0</v>
          </cell>
          <cell r="J633">
            <v>0</v>
          </cell>
          <cell r="K633" t="str">
            <v>04</v>
          </cell>
          <cell r="L633" t="str">
            <v>Sarnice</v>
          </cell>
          <cell r="M633" t="str">
            <v>76 k</v>
          </cell>
          <cell r="N633" t="str">
            <v>F30-30-025S-RVI</v>
          </cell>
          <cell r="O633">
            <v>0.06</v>
          </cell>
          <cell r="P633" t="str">
            <v>S-R</v>
          </cell>
          <cell r="Q633" t="str">
            <v>VI</v>
          </cell>
          <cell r="R633" t="str">
            <v>F</v>
          </cell>
          <cell r="T633" t="str">
            <v>30-30-025</v>
          </cell>
          <cell r="U633" t="str">
            <v>Miłosław</v>
          </cell>
          <cell r="V633" t="str">
            <v>30-30-025-0003</v>
          </cell>
          <cell r="W633" t="str">
            <v>Bugaj</v>
          </cell>
          <cell r="X633" t="str">
            <v>256</v>
          </cell>
          <cell r="Y633" t="str">
            <v>PO1F/00031424/8</v>
          </cell>
          <cell r="Z633">
            <v>4</v>
          </cell>
          <cell r="AA633">
            <v>0</v>
          </cell>
          <cell r="AB633">
            <v>0</v>
          </cell>
          <cell r="AC633">
            <v>1</v>
          </cell>
          <cell r="AD633">
            <v>0.2</v>
          </cell>
          <cell r="AE633">
            <v>1.2E-2</v>
          </cell>
          <cell r="AG633" t="str">
            <v/>
          </cell>
          <cell r="AH633" t="str">
            <v/>
          </cell>
          <cell r="AI633" t="str">
            <v/>
          </cell>
          <cell r="AJ633" t="str">
            <v/>
          </cell>
          <cell r="AK633" t="str">
            <v/>
          </cell>
          <cell r="AL633" t="str">
            <v/>
          </cell>
        </row>
        <row r="634">
          <cell r="C634" t="str">
            <v>287.76</v>
          </cell>
          <cell r="D634" t="str">
            <v>287|F|Cielcza|111 g|R|IIIA|8111/1|0|KZ1J/00026798/5</v>
          </cell>
          <cell r="E634">
            <v>287</v>
          </cell>
          <cell r="F634">
            <v>76</v>
          </cell>
          <cell r="G634" t="str">
            <v>Nadleśnictwo Jarocin</v>
          </cell>
          <cell r="H634">
            <v>0</v>
          </cell>
          <cell r="I634">
            <v>0</v>
          </cell>
          <cell r="J634">
            <v>0</v>
          </cell>
          <cell r="K634" t="str">
            <v>08</v>
          </cell>
          <cell r="L634" t="str">
            <v>Cielcza</v>
          </cell>
          <cell r="M634" t="str">
            <v>111 g</v>
          </cell>
          <cell r="N634" t="str">
            <v>F30-06-025RIIIA</v>
          </cell>
          <cell r="O634">
            <v>0.14000000000000001</v>
          </cell>
          <cell r="P634" t="str">
            <v>R</v>
          </cell>
          <cell r="Q634" t="str">
            <v>IIIA</v>
          </cell>
          <cell r="R634" t="str">
            <v>F</v>
          </cell>
          <cell r="T634" t="str">
            <v>30-06-025</v>
          </cell>
          <cell r="U634" t="str">
            <v>Jarocin</v>
          </cell>
          <cell r="V634" t="str">
            <v>30-06-025-0002</v>
          </cell>
          <cell r="W634" t="str">
            <v>Bachorzew</v>
          </cell>
          <cell r="X634" t="str">
            <v>8111/1</v>
          </cell>
          <cell r="Y634" t="str">
            <v>KZ1J/00026798/5</v>
          </cell>
          <cell r="Z634">
            <v>1</v>
          </cell>
          <cell r="AA634">
            <v>0</v>
          </cell>
          <cell r="AB634">
            <v>0</v>
          </cell>
          <cell r="AC634">
            <v>1</v>
          </cell>
          <cell r="AD634">
            <v>1.65</v>
          </cell>
          <cell r="AE634">
            <v>0.23100000000000001</v>
          </cell>
          <cell r="AG634" t="str">
            <v/>
          </cell>
          <cell r="AH634" t="str">
            <v/>
          </cell>
          <cell r="AI634" t="str">
            <v>ZS.2217.1.215.2019</v>
          </cell>
          <cell r="AJ634" t="str">
            <v>13-08-2019</v>
          </cell>
          <cell r="AK634" t="str">
            <v/>
          </cell>
          <cell r="AL634" t="str">
            <v>gospodarki rolnej</v>
          </cell>
        </row>
        <row r="635">
          <cell r="C635" t="str">
            <v>287.78</v>
          </cell>
          <cell r="D635" t="str">
            <v>287|F|Tumidaj|119 b|R|V|8119/1|0|KZ1J/00028746/0</v>
          </cell>
          <cell r="E635">
            <v>287</v>
          </cell>
          <cell r="F635">
            <v>78</v>
          </cell>
          <cell r="G635" t="str">
            <v>Nadleśnictwo Jarocin</v>
          </cell>
          <cell r="H635">
            <v>0</v>
          </cell>
          <cell r="I635">
            <v>0</v>
          </cell>
          <cell r="J635">
            <v>0</v>
          </cell>
          <cell r="K635" t="str">
            <v>14</v>
          </cell>
          <cell r="L635" t="str">
            <v>Tumidaj</v>
          </cell>
          <cell r="M635" t="str">
            <v>119 b</v>
          </cell>
          <cell r="N635" t="str">
            <v>F30-06-032RV</v>
          </cell>
          <cell r="O635">
            <v>0.27</v>
          </cell>
          <cell r="P635" t="str">
            <v>R</v>
          </cell>
          <cell r="Q635" t="str">
            <v>V</v>
          </cell>
          <cell r="R635" t="str">
            <v>F</v>
          </cell>
          <cell r="T635" t="str">
            <v>30-06-032</v>
          </cell>
          <cell r="U635" t="str">
            <v>Kotlin</v>
          </cell>
          <cell r="V635" t="str">
            <v>30-06-032-0009</v>
          </cell>
          <cell r="W635" t="str">
            <v>Wola Książęca</v>
          </cell>
          <cell r="X635" t="str">
            <v>8119/1</v>
          </cell>
          <cell r="Y635" t="str">
            <v>KZ1J/00028746/0</v>
          </cell>
          <cell r="Z635">
            <v>5</v>
          </cell>
          <cell r="AA635">
            <v>0</v>
          </cell>
          <cell r="AB635">
            <v>0</v>
          </cell>
          <cell r="AC635">
            <v>2</v>
          </cell>
          <cell r="AD635">
            <v>0.3</v>
          </cell>
          <cell r="AE635">
            <v>8.1000000000000003E-2</v>
          </cell>
          <cell r="AF635" t="str">
            <v>protokół dodatkowy wniosek</v>
          </cell>
          <cell r="AG635" t="str">
            <v/>
          </cell>
          <cell r="AH635" t="str">
            <v/>
          </cell>
          <cell r="AI635" t="str">
            <v/>
          </cell>
          <cell r="AJ635" t="str">
            <v/>
          </cell>
          <cell r="AK635" t="str">
            <v/>
          </cell>
          <cell r="AL635" t="str">
            <v/>
          </cell>
        </row>
        <row r="636">
          <cell r="C636" t="str">
            <v>287.79</v>
          </cell>
          <cell r="D636" t="str">
            <v>287|F|Tumidaj|150 g|R|IVA|8150/6|0|KZ1J/00026539/2</v>
          </cell>
          <cell r="E636">
            <v>287</v>
          </cell>
          <cell r="F636">
            <v>79</v>
          </cell>
          <cell r="G636" t="str">
            <v>Nadleśnictwo Jarocin</v>
          </cell>
          <cell r="H636">
            <v>0</v>
          </cell>
          <cell r="I636">
            <v>0</v>
          </cell>
          <cell r="J636">
            <v>0</v>
          </cell>
          <cell r="K636" t="str">
            <v>14</v>
          </cell>
          <cell r="L636" t="str">
            <v>Tumidaj</v>
          </cell>
          <cell r="M636" t="str">
            <v>150 g</v>
          </cell>
          <cell r="N636" t="str">
            <v>F30-06-025RIVA</v>
          </cell>
          <cell r="O636">
            <v>0.24440000000000001</v>
          </cell>
          <cell r="P636" t="str">
            <v>R</v>
          </cell>
          <cell r="Q636" t="str">
            <v>IVA</v>
          </cell>
          <cell r="R636" t="str">
            <v>F</v>
          </cell>
          <cell r="T636" t="str">
            <v>30-06-025</v>
          </cell>
          <cell r="U636" t="str">
            <v>Jarocin</v>
          </cell>
          <cell r="V636" t="str">
            <v>30-06-025-0020</v>
          </cell>
          <cell r="W636" t="str">
            <v>Witaszyczki</v>
          </cell>
          <cell r="X636" t="str">
            <v>8150/6</v>
          </cell>
          <cell r="Y636" t="str">
            <v>KZ1J/00026539/2</v>
          </cell>
          <cell r="Z636">
            <v>2</v>
          </cell>
          <cell r="AA636">
            <v>0</v>
          </cell>
          <cell r="AB636">
            <v>0</v>
          </cell>
          <cell r="AC636">
            <v>1</v>
          </cell>
          <cell r="AD636">
            <v>1.1000000000000001</v>
          </cell>
          <cell r="AE636">
            <v>0.26879999999999998</v>
          </cell>
          <cell r="AG636" t="str">
            <v/>
          </cell>
          <cell r="AH636" t="str">
            <v/>
          </cell>
          <cell r="AI636" t="str">
            <v>ZS.2217.1.215.2019</v>
          </cell>
          <cell r="AJ636" t="str">
            <v>13-08-2019</v>
          </cell>
          <cell r="AK636" t="str">
            <v/>
          </cell>
          <cell r="AL636" t="str">
            <v>gospodarki rolnej</v>
          </cell>
        </row>
        <row r="637">
          <cell r="C637" t="str">
            <v>287.81</v>
          </cell>
          <cell r="D637" t="str">
            <v>287|F|Rozmarynów|227 o|Ł|IV|7227/2|0|KZ1J/00029745/0</v>
          </cell>
          <cell r="E637">
            <v>287</v>
          </cell>
          <cell r="F637">
            <v>81</v>
          </cell>
          <cell r="G637" t="str">
            <v>Nadleśnictwo Jarocin</v>
          </cell>
          <cell r="H637">
            <v>0</v>
          </cell>
          <cell r="I637">
            <v>0</v>
          </cell>
          <cell r="J637">
            <v>0</v>
          </cell>
          <cell r="K637" t="str">
            <v>03</v>
          </cell>
          <cell r="L637" t="str">
            <v>Rozmarynów</v>
          </cell>
          <cell r="M637" t="str">
            <v>227 o</v>
          </cell>
          <cell r="N637" t="str">
            <v>F30-06-045ŁIV</v>
          </cell>
          <cell r="O637">
            <v>0.56000000000000005</v>
          </cell>
          <cell r="P637" t="str">
            <v>Ł</v>
          </cell>
          <cell r="Q637" t="str">
            <v>IV</v>
          </cell>
          <cell r="R637" t="str">
            <v>F</v>
          </cell>
          <cell r="T637" t="str">
            <v>30-06-045</v>
          </cell>
          <cell r="U637" t="str">
            <v>Żerków</v>
          </cell>
          <cell r="V637" t="str">
            <v>30-06-045-0003</v>
          </cell>
          <cell r="W637" t="str">
            <v>Brzóstków</v>
          </cell>
          <cell r="X637" t="str">
            <v>7227/2</v>
          </cell>
          <cell r="Y637" t="str">
            <v>KZ1J/00029745/0</v>
          </cell>
          <cell r="Z637">
            <v>2</v>
          </cell>
          <cell r="AA637">
            <v>0</v>
          </cell>
          <cell r="AB637">
            <v>0</v>
          </cell>
          <cell r="AC637">
            <v>1</v>
          </cell>
          <cell r="AD637">
            <v>0.75</v>
          </cell>
          <cell r="AE637">
            <v>0.42</v>
          </cell>
          <cell r="AF637" t="str">
            <v>protokół rozbieżności klasyfikator</v>
          </cell>
          <cell r="AG637" t="str">
            <v/>
          </cell>
          <cell r="AH637" t="str">
            <v/>
          </cell>
          <cell r="AI637" t="str">
            <v/>
          </cell>
          <cell r="AJ637" t="str">
            <v/>
          </cell>
          <cell r="AK637" t="str">
            <v/>
          </cell>
          <cell r="AL637" t="str">
            <v/>
          </cell>
        </row>
        <row r="638">
          <cell r="C638" t="str">
            <v>287.82</v>
          </cell>
          <cell r="D638" t="str">
            <v>287|F|Murzynówko|94 m|PS|III|9094/5|0|PO1D/00040633/0</v>
          </cell>
          <cell r="E638">
            <v>287</v>
          </cell>
          <cell r="F638">
            <v>82</v>
          </cell>
          <cell r="G638" t="str">
            <v>Nadleśnictwo Jarocin</v>
          </cell>
          <cell r="H638">
            <v>0</v>
          </cell>
          <cell r="I638">
            <v>0</v>
          </cell>
          <cell r="J638">
            <v>0</v>
          </cell>
          <cell r="K638" t="str">
            <v>20</v>
          </cell>
          <cell r="L638" t="str">
            <v>Murzynówko</v>
          </cell>
          <cell r="M638" t="str">
            <v>94 m</v>
          </cell>
          <cell r="N638" t="str">
            <v>F30-25-022PSIII</v>
          </cell>
          <cell r="O638">
            <v>0.1963</v>
          </cell>
          <cell r="P638" t="str">
            <v>PS</v>
          </cell>
          <cell r="Q638" t="str">
            <v>III</v>
          </cell>
          <cell r="R638" t="str">
            <v>F</v>
          </cell>
          <cell r="T638" t="str">
            <v>30-25-022</v>
          </cell>
          <cell r="U638" t="str">
            <v>Krzykosy</v>
          </cell>
          <cell r="V638" t="str">
            <v>30-25-022-0011</v>
          </cell>
          <cell r="W638" t="str">
            <v>Witowo</v>
          </cell>
          <cell r="X638" t="str">
            <v>9094/5</v>
          </cell>
          <cell r="Y638" t="str">
            <v>PO1D/00040633/0</v>
          </cell>
          <cell r="Z638">
            <v>1</v>
          </cell>
          <cell r="AA638">
            <v>0</v>
          </cell>
          <cell r="AB638">
            <v>0</v>
          </cell>
          <cell r="AC638">
            <v>2</v>
          </cell>
          <cell r="AD638">
            <v>1.1499999999999999</v>
          </cell>
          <cell r="AE638">
            <v>0.22570000000000001</v>
          </cell>
          <cell r="AG638" t="str">
            <v/>
          </cell>
          <cell r="AH638" t="str">
            <v/>
          </cell>
          <cell r="AI638" t="str">
            <v>ZS.2217.1.215.2019</v>
          </cell>
          <cell r="AJ638" t="str">
            <v>13-08-2019</v>
          </cell>
          <cell r="AK638" t="str">
            <v/>
          </cell>
          <cell r="AL638" t="str">
            <v>gospodarki rolnej</v>
          </cell>
        </row>
        <row r="639">
          <cell r="C639" t="str">
            <v>287.83</v>
          </cell>
          <cell r="D639" t="str">
            <v>287|EN|Sarnice|113 a|R|IVB|646|0|PO1F/00031430/3</v>
          </cell>
          <cell r="E639">
            <v>287</v>
          </cell>
          <cell r="F639">
            <v>83</v>
          </cell>
          <cell r="G639" t="str">
            <v>Nadleśnictwo Jarocin</v>
          </cell>
          <cell r="H639">
            <v>0</v>
          </cell>
          <cell r="I639">
            <v>0</v>
          </cell>
          <cell r="J639">
            <v>0</v>
          </cell>
          <cell r="K639" t="str">
            <v>04</v>
          </cell>
          <cell r="L639" t="str">
            <v>Sarnice</v>
          </cell>
          <cell r="M639" t="str">
            <v>113 a</v>
          </cell>
          <cell r="N639" t="str">
            <v>EN30-30-025RIVB</v>
          </cell>
          <cell r="O639">
            <v>0.34</v>
          </cell>
          <cell r="P639" t="str">
            <v>R</v>
          </cell>
          <cell r="Q639" t="str">
            <v>IVB</v>
          </cell>
          <cell r="R639" t="str">
            <v>EN</v>
          </cell>
          <cell r="T639" t="str">
            <v>30-30-025</v>
          </cell>
          <cell r="U639" t="str">
            <v>Miłosław</v>
          </cell>
          <cell r="V639" t="str">
            <v>30-30-025-0006</v>
          </cell>
          <cell r="W639" t="str">
            <v>Czeszewo</v>
          </cell>
          <cell r="X639" t="str">
            <v>646</v>
          </cell>
          <cell r="Y639" t="str">
            <v>PO1F/00031430/3</v>
          </cell>
          <cell r="Z639">
            <v>10</v>
          </cell>
          <cell r="AA639">
            <v>0</v>
          </cell>
          <cell r="AB639">
            <v>0</v>
          </cell>
          <cell r="AC639">
            <v>1</v>
          </cell>
          <cell r="AD639">
            <v>0.8</v>
          </cell>
          <cell r="AE639">
            <v>0.27200000000000002</v>
          </cell>
          <cell r="AF639" t="str">
            <v>protokół różnic do drzewostanu</v>
          </cell>
          <cell r="AG639" t="str">
            <v/>
          </cell>
          <cell r="AH639" t="str">
            <v/>
          </cell>
          <cell r="AI639" t="str">
            <v/>
          </cell>
          <cell r="AJ639" t="str">
            <v/>
          </cell>
          <cell r="AK639" t="str">
            <v/>
          </cell>
          <cell r="AL639" t="str">
            <v/>
          </cell>
        </row>
        <row r="640">
          <cell r="C640" t="str">
            <v>287.84</v>
          </cell>
          <cell r="D640" t="str">
            <v>287|F|Spławik|106 h|Ł|V|649|0|PO1F/00031430/3</v>
          </cell>
          <cell r="E640">
            <v>287</v>
          </cell>
          <cell r="F640">
            <v>84</v>
          </cell>
          <cell r="G640" t="str">
            <v>Nadleśnictwo Jarocin</v>
          </cell>
          <cell r="H640">
            <v>0</v>
          </cell>
          <cell r="I640">
            <v>0</v>
          </cell>
          <cell r="J640">
            <v>0</v>
          </cell>
          <cell r="K640" t="str">
            <v>05</v>
          </cell>
          <cell r="L640" t="str">
            <v>Spławik</v>
          </cell>
          <cell r="M640" t="str">
            <v>106 h</v>
          </cell>
          <cell r="N640" t="str">
            <v>F30-30-025ŁV</v>
          </cell>
          <cell r="O640">
            <v>0.68</v>
          </cell>
          <cell r="P640" t="str">
            <v>Ł</v>
          </cell>
          <cell r="Q640" t="str">
            <v>V</v>
          </cell>
          <cell r="R640" t="str">
            <v>F</v>
          </cell>
          <cell r="T640" t="str">
            <v>30-30-025</v>
          </cell>
          <cell r="U640" t="str">
            <v>Miłosław</v>
          </cell>
          <cell r="V640" t="str">
            <v>30-30-025-0006</v>
          </cell>
          <cell r="W640" t="str">
            <v>Czeszewo</v>
          </cell>
          <cell r="X640" t="str">
            <v>649</v>
          </cell>
          <cell r="Y640" t="str">
            <v>PO1F/00031430/3</v>
          </cell>
          <cell r="Z640">
            <v>10</v>
          </cell>
          <cell r="AA640">
            <v>0</v>
          </cell>
          <cell r="AB640">
            <v>0</v>
          </cell>
          <cell r="AC640">
            <v>1</v>
          </cell>
          <cell r="AD640">
            <v>0.2</v>
          </cell>
          <cell r="AE640">
            <v>0.13600000000000001</v>
          </cell>
          <cell r="AF640" t="str">
            <v>protokół dodatkowy klasyfikator</v>
          </cell>
          <cell r="AG640" t="str">
            <v/>
          </cell>
          <cell r="AH640" t="str">
            <v/>
          </cell>
          <cell r="AI640" t="str">
            <v/>
          </cell>
          <cell r="AJ640" t="str">
            <v/>
          </cell>
          <cell r="AK640" t="str">
            <v/>
          </cell>
          <cell r="AL640" t="str">
            <v/>
          </cell>
        </row>
        <row r="641">
          <cell r="C641" t="str">
            <v>287.85</v>
          </cell>
          <cell r="D641" t="str">
            <v>287|F|Cielcza|113 r|R|V|8113/5|0|KZ1J/00026798/5</v>
          </cell>
          <cell r="E641">
            <v>287</v>
          </cell>
          <cell r="F641">
            <v>85</v>
          </cell>
          <cell r="G641" t="str">
            <v>Nadleśnictwo Jarocin</v>
          </cell>
          <cell r="H641">
            <v>0</v>
          </cell>
          <cell r="I641">
            <v>0</v>
          </cell>
          <cell r="J641">
            <v>0</v>
          </cell>
          <cell r="K641" t="str">
            <v>08</v>
          </cell>
          <cell r="L641" t="str">
            <v>Cielcza</v>
          </cell>
          <cell r="M641" t="str">
            <v>113 r</v>
          </cell>
          <cell r="N641" t="str">
            <v>F30-06-025RV</v>
          </cell>
          <cell r="O641">
            <v>0.06</v>
          </cell>
          <cell r="P641" t="str">
            <v>R</v>
          </cell>
          <cell r="Q641" t="str">
            <v>V</v>
          </cell>
          <cell r="R641" t="str">
            <v>F</v>
          </cell>
          <cell r="T641" t="str">
            <v>30-06-025</v>
          </cell>
          <cell r="U641" t="str">
            <v>Jarocin</v>
          </cell>
          <cell r="V641" t="str">
            <v>30-06-025-0002</v>
          </cell>
          <cell r="W641" t="str">
            <v>Bachorzew</v>
          </cell>
          <cell r="X641" t="str">
            <v>8113/5</v>
          </cell>
          <cell r="Y641" t="str">
            <v>KZ1J/00026798/5</v>
          </cell>
          <cell r="Z641">
            <v>1</v>
          </cell>
          <cell r="AA641">
            <v>0</v>
          </cell>
          <cell r="AB641">
            <v>0</v>
          </cell>
          <cell r="AC641">
            <v>1</v>
          </cell>
          <cell r="AD641">
            <v>0.35</v>
          </cell>
          <cell r="AE641">
            <v>2.1000000000000001E-2</v>
          </cell>
          <cell r="AF641" t="str">
            <v>protokół dodatkowy wniosek</v>
          </cell>
          <cell r="AG641" t="str">
            <v/>
          </cell>
          <cell r="AH641" t="str">
            <v/>
          </cell>
          <cell r="AI641" t="str">
            <v/>
          </cell>
          <cell r="AJ641" t="str">
            <v/>
          </cell>
          <cell r="AK641" t="str">
            <v/>
          </cell>
          <cell r="AL641" t="str">
            <v/>
          </cell>
        </row>
        <row r="642">
          <cell r="C642" t="str">
            <v>287.86</v>
          </cell>
          <cell r="D642" t="str">
            <v>287|F|Góra|278 n|R|V|8278/4|0|KZ1J/00027606/0</v>
          </cell>
          <cell r="E642">
            <v>287</v>
          </cell>
          <cell r="F642">
            <v>86</v>
          </cell>
          <cell r="G642" t="str">
            <v>Nadleśnictwo Jarocin</v>
          </cell>
          <cell r="H642">
            <v>0</v>
          </cell>
          <cell r="I642">
            <v>0</v>
          </cell>
          <cell r="J642">
            <v>0</v>
          </cell>
          <cell r="K642" t="str">
            <v>09</v>
          </cell>
          <cell r="L642" t="str">
            <v>Góra</v>
          </cell>
          <cell r="M642" t="str">
            <v>278 n</v>
          </cell>
          <cell r="N642" t="str">
            <v>F30-06-015RV</v>
          </cell>
          <cell r="O642">
            <v>4.7000000000000002E-3</v>
          </cell>
          <cell r="P642" t="str">
            <v>R</v>
          </cell>
          <cell r="Q642" t="str">
            <v>V</v>
          </cell>
          <cell r="R642" t="str">
            <v>F</v>
          </cell>
          <cell r="T642" t="str">
            <v>30-06-015</v>
          </cell>
          <cell r="U642" t="str">
            <v>Jaraczewo</v>
          </cell>
          <cell r="V642" t="str">
            <v>30-06-015-0005</v>
          </cell>
          <cell r="W642" t="str">
            <v>Góra</v>
          </cell>
          <cell r="X642" t="str">
            <v>8278/4</v>
          </cell>
          <cell r="Y642" t="str">
            <v>KZ1J/00027606/0</v>
          </cell>
          <cell r="Z642">
            <v>1</v>
          </cell>
          <cell r="AA642">
            <v>0</v>
          </cell>
          <cell r="AB642">
            <v>0</v>
          </cell>
          <cell r="AC642">
            <v>1</v>
          </cell>
          <cell r="AD642">
            <v>0.35</v>
          </cell>
          <cell r="AE642">
            <v>1.6000000000000001E-3</v>
          </cell>
          <cell r="AG642" t="str">
            <v/>
          </cell>
          <cell r="AH642" t="str">
            <v/>
          </cell>
          <cell r="AI642" t="str">
            <v/>
          </cell>
          <cell r="AJ642" t="str">
            <v/>
          </cell>
          <cell r="AK642" t="str">
            <v/>
          </cell>
          <cell r="AL642" t="str">
            <v/>
          </cell>
        </row>
        <row r="643">
          <cell r="C643" t="str">
            <v>287.88</v>
          </cell>
          <cell r="D643" t="str">
            <v>287|F|Spławik|159 c|R|VI|101|0|PO1F/00031429/3</v>
          </cell>
          <cell r="E643">
            <v>287</v>
          </cell>
          <cell r="F643">
            <v>88</v>
          </cell>
          <cell r="G643" t="str">
            <v>Nadleśnictwo Jarocin</v>
          </cell>
          <cell r="H643">
            <v>0</v>
          </cell>
          <cell r="I643">
            <v>0</v>
          </cell>
          <cell r="J643">
            <v>0</v>
          </cell>
          <cell r="K643" t="str">
            <v>05</v>
          </cell>
          <cell r="L643" t="str">
            <v>Spławik</v>
          </cell>
          <cell r="M643" t="str">
            <v>159 c</v>
          </cell>
          <cell r="N643" t="str">
            <v>F30-30-025RVI</v>
          </cell>
          <cell r="O643">
            <v>4.4499999999999998E-2</v>
          </cell>
          <cell r="P643" t="str">
            <v>R</v>
          </cell>
          <cell r="Q643" t="str">
            <v>VI</v>
          </cell>
          <cell r="R643" t="str">
            <v>F</v>
          </cell>
          <cell r="T643" t="str">
            <v>30-30-025</v>
          </cell>
          <cell r="U643" t="str">
            <v>Miłosław</v>
          </cell>
          <cell r="V643" t="str">
            <v>30-30-025-0018</v>
          </cell>
          <cell r="W643" t="str">
            <v>Szczodrzejewo</v>
          </cell>
          <cell r="X643" t="str">
            <v>101</v>
          </cell>
          <cell r="Y643" t="str">
            <v>PO1F/00031429/3</v>
          </cell>
          <cell r="Z643">
            <v>2</v>
          </cell>
          <cell r="AA643">
            <v>0</v>
          </cell>
          <cell r="AB643">
            <v>0</v>
          </cell>
          <cell r="AC643">
            <v>1</v>
          </cell>
          <cell r="AD643">
            <v>0.2</v>
          </cell>
          <cell r="AE643">
            <v>8.8999999999999999E-3</v>
          </cell>
          <cell r="AG643" t="str">
            <v/>
          </cell>
          <cell r="AH643" t="str">
            <v/>
          </cell>
          <cell r="AI643" t="str">
            <v/>
          </cell>
          <cell r="AJ643" t="str">
            <v/>
          </cell>
          <cell r="AK643" t="str">
            <v/>
          </cell>
          <cell r="AL643" t="str">
            <v/>
          </cell>
        </row>
        <row r="644">
          <cell r="C644" t="str">
            <v>287.89</v>
          </cell>
          <cell r="D644" t="str">
            <v>287|F|Cielcza|113 f|R|V|8113/5|0|KZ1J/00026798/5</v>
          </cell>
          <cell r="E644">
            <v>287</v>
          </cell>
          <cell r="F644">
            <v>89</v>
          </cell>
          <cell r="G644" t="str">
            <v>Nadleśnictwo Jarocin</v>
          </cell>
          <cell r="H644">
            <v>0</v>
          </cell>
          <cell r="I644">
            <v>0</v>
          </cell>
          <cell r="J644">
            <v>0</v>
          </cell>
          <cell r="K644" t="str">
            <v>08</v>
          </cell>
          <cell r="L644" t="str">
            <v>Cielcza</v>
          </cell>
          <cell r="M644" t="str">
            <v>113 f</v>
          </cell>
          <cell r="N644" t="str">
            <v>F30-06-025RV</v>
          </cell>
          <cell r="O644">
            <v>0.51</v>
          </cell>
          <cell r="P644" t="str">
            <v>R</v>
          </cell>
          <cell r="Q644" t="str">
            <v>V</v>
          </cell>
          <cell r="R644" t="str">
            <v>F</v>
          </cell>
          <cell r="T644" t="str">
            <v>30-06-025</v>
          </cell>
          <cell r="U644" t="str">
            <v>Jarocin</v>
          </cell>
          <cell r="V644" t="str">
            <v>30-06-025-0002</v>
          </cell>
          <cell r="W644" t="str">
            <v>Bachorzew</v>
          </cell>
          <cell r="X644" t="str">
            <v>8113/5</v>
          </cell>
          <cell r="Y644" t="str">
            <v>KZ1J/00026798/5</v>
          </cell>
          <cell r="Z644">
            <v>1</v>
          </cell>
          <cell r="AA644">
            <v>0</v>
          </cell>
          <cell r="AB644">
            <v>0</v>
          </cell>
          <cell r="AC644">
            <v>1</v>
          </cell>
          <cell r="AD644">
            <v>0.35</v>
          </cell>
          <cell r="AE644">
            <v>0.17849999999999999</v>
          </cell>
          <cell r="AF644" t="str">
            <v>protokół dodatkowy wniosek</v>
          </cell>
          <cell r="AG644" t="str">
            <v/>
          </cell>
          <cell r="AH644" t="str">
            <v/>
          </cell>
          <cell r="AI644" t="str">
            <v/>
          </cell>
          <cell r="AJ644" t="str">
            <v/>
          </cell>
          <cell r="AK644" t="str">
            <v/>
          </cell>
          <cell r="AL644" t="str">
            <v/>
          </cell>
        </row>
        <row r="645">
          <cell r="C645" t="str">
            <v>287.90</v>
          </cell>
          <cell r="D645" t="str">
            <v>287|F|Cielcza|113 s|R|V|8113/5|0|KZ1J/00026798/5</v>
          </cell>
          <cell r="E645">
            <v>287</v>
          </cell>
          <cell r="F645">
            <v>90</v>
          </cell>
          <cell r="G645" t="str">
            <v>Nadleśnictwo Jarocin</v>
          </cell>
          <cell r="H645">
            <v>0</v>
          </cell>
          <cell r="I645">
            <v>0</v>
          </cell>
          <cell r="J645">
            <v>0</v>
          </cell>
          <cell r="K645" t="str">
            <v>08</v>
          </cell>
          <cell r="L645" t="str">
            <v>Cielcza</v>
          </cell>
          <cell r="M645" t="str">
            <v>113 s</v>
          </cell>
          <cell r="N645" t="str">
            <v>F30-06-025RV</v>
          </cell>
          <cell r="O645">
            <v>0.08</v>
          </cell>
          <cell r="P645" t="str">
            <v>R</v>
          </cell>
          <cell r="Q645" t="str">
            <v>V</v>
          </cell>
          <cell r="R645" t="str">
            <v>F</v>
          </cell>
          <cell r="T645" t="str">
            <v>30-06-025</v>
          </cell>
          <cell r="U645" t="str">
            <v>Jarocin</v>
          </cell>
          <cell r="V645" t="str">
            <v>30-06-025-0002</v>
          </cell>
          <cell r="W645" t="str">
            <v>Bachorzew</v>
          </cell>
          <cell r="X645" t="str">
            <v>8113/5</v>
          </cell>
          <cell r="Y645" t="str">
            <v>KZ1J/00026798/5</v>
          </cell>
          <cell r="Z645">
            <v>1</v>
          </cell>
          <cell r="AA645">
            <v>0</v>
          </cell>
          <cell r="AB645">
            <v>0</v>
          </cell>
          <cell r="AC645">
            <v>1</v>
          </cell>
          <cell r="AD645">
            <v>0.35</v>
          </cell>
          <cell r="AE645">
            <v>2.8000000000000001E-2</v>
          </cell>
          <cell r="AF645" t="str">
            <v>protokół dodatkowy wniosek</v>
          </cell>
          <cell r="AG645" t="str">
            <v/>
          </cell>
          <cell r="AH645" t="str">
            <v/>
          </cell>
          <cell r="AI645" t="str">
            <v/>
          </cell>
          <cell r="AJ645" t="str">
            <v/>
          </cell>
          <cell r="AK645" t="str">
            <v/>
          </cell>
          <cell r="AL645" t="str">
            <v/>
          </cell>
        </row>
        <row r="646">
          <cell r="C646" t="str">
            <v>287.91</v>
          </cell>
          <cell r="D646" t="str">
            <v>287|F|Tumidaj|136 m|PS|V|8136/5|0|KZ1J/00026790/9</v>
          </cell>
          <cell r="E646">
            <v>287</v>
          </cell>
          <cell r="F646">
            <v>91</v>
          </cell>
          <cell r="G646" t="str">
            <v>Nadleśnictwo Jarocin</v>
          </cell>
          <cell r="H646">
            <v>0</v>
          </cell>
          <cell r="I646">
            <v>0</v>
          </cell>
          <cell r="J646">
            <v>0</v>
          </cell>
          <cell r="K646" t="str">
            <v>14</v>
          </cell>
          <cell r="L646" t="str">
            <v>Tumidaj</v>
          </cell>
          <cell r="M646" t="str">
            <v>136 m</v>
          </cell>
          <cell r="N646" t="str">
            <v>F30-06-025PSV</v>
          </cell>
          <cell r="O646">
            <v>2.2100000000000002E-2</v>
          </cell>
          <cell r="P646" t="str">
            <v>PS</v>
          </cell>
          <cell r="Q646" t="str">
            <v>V</v>
          </cell>
          <cell r="R646" t="str">
            <v>F</v>
          </cell>
          <cell r="T646" t="str">
            <v>30-06-025</v>
          </cell>
          <cell r="U646" t="str">
            <v>Jarocin</v>
          </cell>
          <cell r="V646" t="str">
            <v>30-06-025-0014</v>
          </cell>
          <cell r="W646" t="str">
            <v>Roszkówko</v>
          </cell>
          <cell r="X646" t="str">
            <v>8136/5</v>
          </cell>
          <cell r="Y646" t="str">
            <v>KZ1J/00026790/9</v>
          </cell>
          <cell r="Z646">
            <v>1</v>
          </cell>
          <cell r="AA646">
            <v>0</v>
          </cell>
          <cell r="AB646">
            <v>0</v>
          </cell>
          <cell r="AC646">
            <v>1</v>
          </cell>
          <cell r="AD646">
            <v>0.2</v>
          </cell>
          <cell r="AE646">
            <v>4.4000000000000003E-3</v>
          </cell>
          <cell r="AG646" t="str">
            <v/>
          </cell>
          <cell r="AH646" t="str">
            <v/>
          </cell>
          <cell r="AI646" t="str">
            <v/>
          </cell>
          <cell r="AJ646" t="str">
            <v/>
          </cell>
          <cell r="AK646" t="str">
            <v/>
          </cell>
          <cell r="AL646" t="str">
            <v/>
          </cell>
        </row>
        <row r="647">
          <cell r="C647" t="str">
            <v>287.92</v>
          </cell>
          <cell r="D647" t="str">
            <v>287|F|Brzozowiec|114 g|R|V|9114/4|0|PO1D/00044700/9</v>
          </cell>
          <cell r="E647">
            <v>287</v>
          </cell>
          <cell r="F647">
            <v>92</v>
          </cell>
          <cell r="G647" t="str">
            <v>Nadleśnictwo Jarocin</v>
          </cell>
          <cell r="H647">
            <v>0</v>
          </cell>
          <cell r="I647">
            <v>0</v>
          </cell>
          <cell r="J647">
            <v>0</v>
          </cell>
          <cell r="K647" t="str">
            <v>19</v>
          </cell>
          <cell r="L647" t="str">
            <v>Brzozowiec</v>
          </cell>
          <cell r="M647" t="str">
            <v>114 g</v>
          </cell>
          <cell r="N647" t="str">
            <v>F30-25-022RV</v>
          </cell>
          <cell r="O647">
            <v>8.1100000000000005E-2</v>
          </cell>
          <cell r="P647" t="str">
            <v>R</v>
          </cell>
          <cell r="Q647" t="str">
            <v>V</v>
          </cell>
          <cell r="R647" t="str">
            <v>F</v>
          </cell>
          <cell r="T647" t="str">
            <v>30-25-022</v>
          </cell>
          <cell r="U647" t="str">
            <v>Krzykosy</v>
          </cell>
          <cell r="V647" t="str">
            <v>30-25-022-0010</v>
          </cell>
          <cell r="W647" t="str">
            <v>Sulęcinek</v>
          </cell>
          <cell r="X647" t="str">
            <v>9114/4</v>
          </cell>
          <cell r="Y647" t="str">
            <v>PO1D/00044700/9</v>
          </cell>
          <cell r="Z647">
            <v>8</v>
          </cell>
          <cell r="AA647">
            <v>0</v>
          </cell>
          <cell r="AB647">
            <v>0</v>
          </cell>
          <cell r="AC647">
            <v>2</v>
          </cell>
          <cell r="AD647">
            <v>0.3</v>
          </cell>
          <cell r="AE647">
            <v>2.4299999999999999E-2</v>
          </cell>
          <cell r="AF647" t="str">
            <v>do zalesienia</v>
          </cell>
          <cell r="AG647" t="str">
            <v/>
          </cell>
          <cell r="AH647" t="str">
            <v/>
          </cell>
          <cell r="AI647" t="str">
            <v/>
          </cell>
          <cell r="AJ647" t="str">
            <v/>
          </cell>
          <cell r="AK647" t="str">
            <v/>
          </cell>
          <cell r="AL647" t="str">
            <v/>
          </cell>
        </row>
        <row r="648">
          <cell r="C648" t="str">
            <v>287.93</v>
          </cell>
          <cell r="D648" t="str">
            <v>287|F|Radliniec|231 z|S-R|V|9231/2|0|PO1D/00040644/0</v>
          </cell>
          <cell r="E648">
            <v>287</v>
          </cell>
          <cell r="F648">
            <v>93</v>
          </cell>
          <cell r="G648" t="str">
            <v>Nadleśnictwo Jarocin</v>
          </cell>
          <cell r="H648">
            <v>0</v>
          </cell>
          <cell r="I648">
            <v>0</v>
          </cell>
          <cell r="J648">
            <v>0</v>
          </cell>
          <cell r="K648" t="str">
            <v>22</v>
          </cell>
          <cell r="L648" t="str">
            <v>Radliniec</v>
          </cell>
          <cell r="M648" t="str">
            <v>231 z</v>
          </cell>
          <cell r="N648" t="str">
            <v>F30-25-032S-RV</v>
          </cell>
          <cell r="O648">
            <v>7.0000000000000007E-2</v>
          </cell>
          <cell r="P648" t="str">
            <v>S-R</v>
          </cell>
          <cell r="Q648" t="str">
            <v>V</v>
          </cell>
          <cell r="R648" t="str">
            <v>F</v>
          </cell>
          <cell r="T648" t="str">
            <v>30-25-032</v>
          </cell>
          <cell r="U648" t="str">
            <v>N.Miasto</v>
          </cell>
          <cell r="V648" t="str">
            <v>30-25-032-0020</v>
          </cell>
          <cell r="W648" t="str">
            <v>Wolica Kozia</v>
          </cell>
          <cell r="X648" t="str">
            <v>9231/2</v>
          </cell>
          <cell r="Y648" t="str">
            <v>PO1D/00040644/0</v>
          </cell>
          <cell r="Z648">
            <v>1</v>
          </cell>
          <cell r="AA648">
            <v>0</v>
          </cell>
          <cell r="AB648">
            <v>0</v>
          </cell>
          <cell r="AC648">
            <v>1</v>
          </cell>
          <cell r="AD648">
            <v>0.35</v>
          </cell>
          <cell r="AE648">
            <v>2.4500000000000001E-2</v>
          </cell>
          <cell r="AG648" t="str">
            <v/>
          </cell>
          <cell r="AH648" t="str">
            <v/>
          </cell>
          <cell r="AI648" t="str">
            <v>ZS.2217.1.212.2019</v>
          </cell>
          <cell r="AJ648" t="str">
            <v>02-08-2019</v>
          </cell>
          <cell r="AK648" t="str">
            <v/>
          </cell>
          <cell r="AL648" t="str">
            <v>prowadzenia gospodarstwa domowego</v>
          </cell>
        </row>
        <row r="649">
          <cell r="C649" t="str">
            <v>287.95</v>
          </cell>
          <cell r="D649" t="str">
            <v>287|F|Cielcza|113 g|R|V|8113/5|0|KZ1J/00026798/5</v>
          </cell>
          <cell r="E649">
            <v>287</v>
          </cell>
          <cell r="F649">
            <v>95</v>
          </cell>
          <cell r="G649" t="str">
            <v>Nadleśnictwo Jarocin</v>
          </cell>
          <cell r="H649">
            <v>0</v>
          </cell>
          <cell r="I649">
            <v>0</v>
          </cell>
          <cell r="J649">
            <v>0</v>
          </cell>
          <cell r="K649" t="str">
            <v>08</v>
          </cell>
          <cell r="L649" t="str">
            <v>Cielcza</v>
          </cell>
          <cell r="M649" t="str">
            <v>113 g</v>
          </cell>
          <cell r="N649" t="str">
            <v>F30-06-025RV</v>
          </cell>
          <cell r="O649">
            <v>0.3</v>
          </cell>
          <cell r="P649" t="str">
            <v>R</v>
          </cell>
          <cell r="Q649" t="str">
            <v>V</v>
          </cell>
          <cell r="R649" t="str">
            <v>F</v>
          </cell>
          <cell r="T649" t="str">
            <v>30-06-025</v>
          </cell>
          <cell r="U649" t="str">
            <v>Jarocin</v>
          </cell>
          <cell r="V649" t="str">
            <v>30-06-025-0002</v>
          </cell>
          <cell r="W649" t="str">
            <v>Bachorzew</v>
          </cell>
          <cell r="X649" t="str">
            <v>8113/5</v>
          </cell>
          <cell r="Y649" t="str">
            <v>KZ1J/00026798/5</v>
          </cell>
          <cell r="Z649">
            <v>1</v>
          </cell>
          <cell r="AA649">
            <v>0</v>
          </cell>
          <cell r="AB649">
            <v>0</v>
          </cell>
          <cell r="AC649">
            <v>1</v>
          </cell>
          <cell r="AD649">
            <v>0.35</v>
          </cell>
          <cell r="AE649">
            <v>0.105</v>
          </cell>
          <cell r="AF649" t="str">
            <v>protokół dodatkowy wniosek</v>
          </cell>
          <cell r="AG649" t="str">
            <v/>
          </cell>
          <cell r="AH649" t="str">
            <v/>
          </cell>
          <cell r="AI649" t="str">
            <v/>
          </cell>
          <cell r="AJ649" t="str">
            <v/>
          </cell>
          <cell r="AK649" t="str">
            <v/>
          </cell>
          <cell r="AL649" t="str">
            <v/>
          </cell>
        </row>
        <row r="650">
          <cell r="C650" t="str">
            <v>4019.3</v>
          </cell>
          <cell r="D650" t="str">
            <v>4019|A|Murzynówko|44 a|R|V|9044/5|0|PO1D/00040516/4</v>
          </cell>
          <cell r="E650">
            <v>4019</v>
          </cell>
          <cell r="F650">
            <v>3</v>
          </cell>
          <cell r="G650" t="str">
            <v>Bartczak Małgorzata</v>
          </cell>
          <cell r="H650" t="str">
            <v>ul. Wrocławska 73/10</v>
          </cell>
          <cell r="I650" t="str">
            <v>63-200 Jarocin</v>
          </cell>
          <cell r="J650" t="str">
            <v>Jarocin</v>
          </cell>
          <cell r="K650" t="str">
            <v>20</v>
          </cell>
          <cell r="L650" t="str">
            <v>Murzynówko</v>
          </cell>
          <cell r="M650" t="str">
            <v>44 a</v>
          </cell>
          <cell r="N650" t="str">
            <v/>
          </cell>
          <cell r="O650">
            <v>0.1767</v>
          </cell>
          <cell r="P650" t="str">
            <v>R</v>
          </cell>
          <cell r="Q650" t="str">
            <v>V</v>
          </cell>
          <cell r="R650" t="str">
            <v>A</v>
          </cell>
          <cell r="T650" t="str">
            <v>30-25-022</v>
          </cell>
          <cell r="U650" t="str">
            <v>Krzykosy</v>
          </cell>
          <cell r="V650" t="str">
            <v>30-25-022-0003</v>
          </cell>
          <cell r="W650" t="str">
            <v>Miąskowo</v>
          </cell>
          <cell r="X650" t="str">
            <v>9044/5</v>
          </cell>
          <cell r="Y650" t="str">
            <v>PO1D/00040516/4</v>
          </cell>
          <cell r="Z650">
            <v>2</v>
          </cell>
          <cell r="AA650">
            <v>0</v>
          </cell>
          <cell r="AB650">
            <v>0</v>
          </cell>
          <cell r="AC650">
            <v>2</v>
          </cell>
          <cell r="AD650">
            <v>0.3</v>
          </cell>
          <cell r="AE650">
            <v>5.2999999999999999E-2</v>
          </cell>
          <cell r="AG650">
            <v>1.25</v>
          </cell>
          <cell r="AH650">
            <v>0.22087499999999999</v>
          </cell>
          <cell r="AI650" t="str">
            <v/>
          </cell>
          <cell r="AJ650" t="str">
            <v/>
          </cell>
          <cell r="AK650" t="str">
            <v/>
          </cell>
          <cell r="AL650" t="str">
            <v/>
          </cell>
        </row>
        <row r="651">
          <cell r="C651" t="str">
            <v>287.97</v>
          </cell>
          <cell r="D651" t="str">
            <v>287|F|Radliniec|229 j|Ł|III|9229|0|PO1D/00040644/0</v>
          </cell>
          <cell r="E651">
            <v>287</v>
          </cell>
          <cell r="F651">
            <v>97</v>
          </cell>
          <cell r="G651" t="str">
            <v>Nadleśnictwo Jarocin</v>
          </cell>
          <cell r="H651">
            <v>0</v>
          </cell>
          <cell r="I651">
            <v>0</v>
          </cell>
          <cell r="J651">
            <v>0</v>
          </cell>
          <cell r="K651" t="str">
            <v>22</v>
          </cell>
          <cell r="L651" t="str">
            <v>Radliniec</v>
          </cell>
          <cell r="M651" t="str">
            <v>229 j</v>
          </cell>
          <cell r="N651" t="str">
            <v>F30-25-032ŁIII</v>
          </cell>
          <cell r="O651">
            <v>1.03</v>
          </cell>
          <cell r="P651" t="str">
            <v>Ł</v>
          </cell>
          <cell r="Q651" t="str">
            <v>III</v>
          </cell>
          <cell r="R651" t="str">
            <v>F</v>
          </cell>
          <cell r="S651" t="str">
            <v>Zgodnie z zasadami programu rolnośrodowiskowego lub jednokrotne koszeniej po 15 czerwca lub dwa pokosy z pozostawianiem fragmentów nieskoszonych. Usuwanie biomasy nie później niż 2 tygodnie po pokosie. Nie stosować podsiewania traw. Wszystkie działania ochronne wykonywać w ścisłej konsultacji z Nadleśnictwem.</v>
          </cell>
          <cell r="T651" t="str">
            <v>30-25-032</v>
          </cell>
          <cell r="U651" t="str">
            <v>N.Miasto</v>
          </cell>
          <cell r="V651" t="str">
            <v>30-25-032-0020</v>
          </cell>
          <cell r="W651" t="str">
            <v>Wolica Kozia</v>
          </cell>
          <cell r="X651" t="str">
            <v>9229</v>
          </cell>
          <cell r="Y651" t="str">
            <v>PO1D/00040644/0</v>
          </cell>
          <cell r="Z651">
            <v>1</v>
          </cell>
          <cell r="AA651">
            <v>0</v>
          </cell>
          <cell r="AB651">
            <v>0</v>
          </cell>
          <cell r="AC651">
            <v>1</v>
          </cell>
          <cell r="AD651">
            <v>1.25</v>
          </cell>
          <cell r="AE651">
            <v>1.2875000000000001</v>
          </cell>
          <cell r="AF651" t="str">
            <v>protokół dodatkowy wniosek</v>
          </cell>
          <cell r="AG651" t="str">
            <v/>
          </cell>
          <cell r="AH651" t="str">
            <v/>
          </cell>
          <cell r="AI651" t="str">
            <v/>
          </cell>
          <cell r="AJ651" t="str">
            <v/>
          </cell>
          <cell r="AK651" t="str">
            <v/>
          </cell>
          <cell r="AL651" t="str">
            <v/>
          </cell>
        </row>
        <row r="652">
          <cell r="C652" t="str">
            <v>287.98</v>
          </cell>
          <cell r="D652" t="str">
            <v>287|F|Czeszewo|199A d|PS|VI|9199/2|0|PO1D/00035144/7</v>
          </cell>
          <cell r="E652">
            <v>287</v>
          </cell>
          <cell r="F652">
            <v>98</v>
          </cell>
          <cell r="G652" t="str">
            <v>Nadleśnictwo Jarocin</v>
          </cell>
          <cell r="H652">
            <v>0</v>
          </cell>
          <cell r="I652">
            <v>0</v>
          </cell>
          <cell r="J652">
            <v>0</v>
          </cell>
          <cell r="K652" t="str">
            <v>02</v>
          </cell>
          <cell r="L652" t="str">
            <v>Czeszewo</v>
          </cell>
          <cell r="M652" t="str">
            <v>199A d</v>
          </cell>
          <cell r="N652" t="str">
            <v>F30-25-032PSVI</v>
          </cell>
          <cell r="O652">
            <v>13.6</v>
          </cell>
          <cell r="P652" t="str">
            <v>PS</v>
          </cell>
          <cell r="Q652" t="str">
            <v>VI</v>
          </cell>
          <cell r="R652" t="str">
            <v>F</v>
          </cell>
          <cell r="T652" t="str">
            <v>30-25-032</v>
          </cell>
          <cell r="U652" t="str">
            <v>N.Miasto</v>
          </cell>
          <cell r="V652" t="str">
            <v>30-25-032-0007</v>
          </cell>
          <cell r="W652" t="str">
            <v>Dębno</v>
          </cell>
          <cell r="X652" t="str">
            <v>9199/2</v>
          </cell>
          <cell r="Y652" t="str">
            <v>PO1D/00035144/7</v>
          </cell>
          <cell r="Z652">
            <v>1</v>
          </cell>
          <cell r="AA652">
            <v>0</v>
          </cell>
          <cell r="AB652">
            <v>0</v>
          </cell>
          <cell r="AC652">
            <v>1</v>
          </cell>
          <cell r="AD652">
            <v>0.15</v>
          </cell>
          <cell r="AE652">
            <v>2.04</v>
          </cell>
          <cell r="AF652" t="str">
            <v>protokół rozbieżności drzewostan</v>
          </cell>
          <cell r="AG652" t="str">
            <v/>
          </cell>
          <cell r="AH652" t="str">
            <v/>
          </cell>
          <cell r="AI652" t="str">
            <v/>
          </cell>
          <cell r="AJ652" t="str">
            <v/>
          </cell>
          <cell r="AK652" t="str">
            <v/>
          </cell>
          <cell r="AL652" t="str">
            <v/>
          </cell>
        </row>
        <row r="653">
          <cell r="C653" t="str">
            <v>287.99</v>
          </cell>
          <cell r="D653" t="str">
            <v>287|F|Cielcza|193 i|Ł|IV|9193/2|0|KZ1J/00030205/3</v>
          </cell>
          <cell r="E653">
            <v>287</v>
          </cell>
          <cell r="F653">
            <v>99</v>
          </cell>
          <cell r="G653" t="str">
            <v>Nadleśnictwo Jarocin</v>
          </cell>
          <cell r="H653">
            <v>0</v>
          </cell>
          <cell r="I653">
            <v>0</v>
          </cell>
          <cell r="J653">
            <v>0</v>
          </cell>
          <cell r="K653" t="str">
            <v>08</v>
          </cell>
          <cell r="L653" t="str">
            <v>Cielcza</v>
          </cell>
          <cell r="M653" t="str">
            <v>193 i</v>
          </cell>
          <cell r="N653" t="str">
            <v>F30-06-025ŁIV</v>
          </cell>
          <cell r="O653">
            <v>1.32</v>
          </cell>
          <cell r="P653" t="str">
            <v>Ł</v>
          </cell>
          <cell r="Q653" t="str">
            <v>IV</v>
          </cell>
          <cell r="R653" t="str">
            <v>F</v>
          </cell>
          <cell r="T653" t="str">
            <v>30-06-025</v>
          </cell>
          <cell r="U653" t="str">
            <v>Jarocin</v>
          </cell>
          <cell r="V653" t="str">
            <v>30-06-025-0009</v>
          </cell>
          <cell r="W653" t="str">
            <v>Osiek</v>
          </cell>
          <cell r="X653" t="str">
            <v>9193/2</v>
          </cell>
          <cell r="Y653" t="str">
            <v>KZ1J/00030205/3</v>
          </cell>
          <cell r="Z653">
            <v>2</v>
          </cell>
          <cell r="AA653">
            <v>0</v>
          </cell>
          <cell r="AB653">
            <v>0</v>
          </cell>
          <cell r="AC653">
            <v>1</v>
          </cell>
          <cell r="AD653">
            <v>0.75</v>
          </cell>
          <cell r="AE653">
            <v>0.99</v>
          </cell>
          <cell r="AG653" t="str">
            <v/>
          </cell>
          <cell r="AH653" t="str">
            <v/>
          </cell>
          <cell r="AI653" t="str">
            <v>ZS.2217.1.215.2019</v>
          </cell>
          <cell r="AJ653" t="str">
            <v>13-08-2019</v>
          </cell>
          <cell r="AK653" t="str">
            <v/>
          </cell>
          <cell r="AL653" t="str">
            <v>gospodarki rolnej</v>
          </cell>
        </row>
        <row r="654">
          <cell r="C654" t="str">
            <v>287.100</v>
          </cell>
          <cell r="D654" t="str">
            <v>287|F|Potarzyca|336 f|R|IVB|8336/1|0|KZ1J/00027304/3</v>
          </cell>
          <cell r="E654">
            <v>287</v>
          </cell>
          <cell r="F654">
            <v>100</v>
          </cell>
          <cell r="G654" t="str">
            <v>Nadleśnictwo Jarocin</v>
          </cell>
          <cell r="H654">
            <v>0</v>
          </cell>
          <cell r="I654">
            <v>0</v>
          </cell>
          <cell r="J654">
            <v>0</v>
          </cell>
          <cell r="K654" t="str">
            <v>10</v>
          </cell>
          <cell r="L654" t="str">
            <v>Potarzyca</v>
          </cell>
          <cell r="M654" t="str">
            <v>336 f</v>
          </cell>
          <cell r="N654" t="str">
            <v>F30-06-025RIVB</v>
          </cell>
          <cell r="O654">
            <v>7.4800000000000005E-2</v>
          </cell>
          <cell r="P654" t="str">
            <v>R</v>
          </cell>
          <cell r="Q654" t="str">
            <v>IVB</v>
          </cell>
          <cell r="R654" t="str">
            <v>F</v>
          </cell>
          <cell r="T654" t="str">
            <v>30-06-025</v>
          </cell>
          <cell r="U654" t="str">
            <v>Jarocin</v>
          </cell>
          <cell r="V654" t="str">
            <v>30-06-025-0010</v>
          </cell>
          <cell r="W654" t="str">
            <v>Potarzyca</v>
          </cell>
          <cell r="X654" t="str">
            <v>8336/1</v>
          </cell>
          <cell r="Y654" t="str">
            <v>KZ1J/00027304/3</v>
          </cell>
          <cell r="Z654">
            <v>1</v>
          </cell>
          <cell r="AA654">
            <v>0</v>
          </cell>
          <cell r="AB654">
            <v>0</v>
          </cell>
          <cell r="AC654">
            <v>1</v>
          </cell>
          <cell r="AD654">
            <v>0.8</v>
          </cell>
          <cell r="AE654">
            <v>5.9799999999999999E-2</v>
          </cell>
          <cell r="AF654" t="str">
            <v>protokół rozbieżności drzewostan</v>
          </cell>
          <cell r="AG654" t="str">
            <v/>
          </cell>
          <cell r="AH654" t="str">
            <v/>
          </cell>
          <cell r="AI654" t="str">
            <v/>
          </cell>
          <cell r="AJ654" t="str">
            <v/>
          </cell>
          <cell r="AK654" t="str">
            <v/>
          </cell>
          <cell r="AL654" t="str">
            <v/>
          </cell>
        </row>
        <row r="655">
          <cell r="C655" t="str">
            <v>287.101</v>
          </cell>
          <cell r="D655" t="str">
            <v>287|F|Tumidaj|119 r|Ł|IV|8119/2|0|KZ1J/00026793/0</v>
          </cell>
          <cell r="E655">
            <v>287</v>
          </cell>
          <cell r="F655">
            <v>101</v>
          </cell>
          <cell r="G655" t="str">
            <v>Nadleśnictwo Jarocin</v>
          </cell>
          <cell r="H655">
            <v>0</v>
          </cell>
          <cell r="I655">
            <v>0</v>
          </cell>
          <cell r="J655">
            <v>0</v>
          </cell>
          <cell r="K655" t="str">
            <v>14</v>
          </cell>
          <cell r="L655" t="str">
            <v>Tumidaj</v>
          </cell>
          <cell r="M655" t="str">
            <v>119 r</v>
          </cell>
          <cell r="N655" t="str">
            <v>F30-06-025ŁIV</v>
          </cell>
          <cell r="O655">
            <v>0.4551</v>
          </cell>
          <cell r="P655" t="str">
            <v>Ł</v>
          </cell>
          <cell r="Q655" t="str">
            <v>IV</v>
          </cell>
          <cell r="R655" t="str">
            <v>F</v>
          </cell>
          <cell r="T655" t="str">
            <v>30-06-025</v>
          </cell>
          <cell r="U655" t="str">
            <v>Jarocin</v>
          </cell>
          <cell r="V655" t="str">
            <v>30-06-025-0019</v>
          </cell>
          <cell r="W655" t="str">
            <v>Witaszyce</v>
          </cell>
          <cell r="X655" t="str">
            <v>8119/2</v>
          </cell>
          <cell r="Y655" t="str">
            <v>KZ1J/00026793/0</v>
          </cell>
          <cell r="Z655">
            <v>1</v>
          </cell>
          <cell r="AA655">
            <v>0</v>
          </cell>
          <cell r="AB655">
            <v>0</v>
          </cell>
          <cell r="AC655">
            <v>1</v>
          </cell>
          <cell r="AD655">
            <v>0.75</v>
          </cell>
          <cell r="AE655">
            <v>0.34129999999999999</v>
          </cell>
          <cell r="AF655" t="str">
            <v>protokół rozbieżności drzewostan</v>
          </cell>
          <cell r="AG655" t="str">
            <v/>
          </cell>
          <cell r="AH655" t="str">
            <v/>
          </cell>
          <cell r="AI655" t="str">
            <v/>
          </cell>
          <cell r="AJ655" t="str">
            <v/>
          </cell>
          <cell r="AK655" t="str">
            <v/>
          </cell>
          <cell r="AL655" t="str">
            <v/>
          </cell>
        </row>
        <row r="656">
          <cell r="C656" t="str">
            <v>287.103</v>
          </cell>
          <cell r="D656" t="str">
            <v>287|F|Rozmarynów|223 d|PS|IV|7223/1|0|KZ1J/00029705/8</v>
          </cell>
          <cell r="E656">
            <v>287</v>
          </cell>
          <cell r="F656">
            <v>103</v>
          </cell>
          <cell r="G656" t="str">
            <v>Nadleśnictwo Jarocin</v>
          </cell>
          <cell r="H656">
            <v>0</v>
          </cell>
          <cell r="I656">
            <v>0</v>
          </cell>
          <cell r="J656">
            <v>0</v>
          </cell>
          <cell r="K656" t="str">
            <v>03</v>
          </cell>
          <cell r="L656" t="str">
            <v>Rozmarynów</v>
          </cell>
          <cell r="M656" t="str">
            <v>223 d</v>
          </cell>
          <cell r="N656" t="str">
            <v>F30-06-045PSIV</v>
          </cell>
          <cell r="O656">
            <v>0.12330000000000001</v>
          </cell>
          <cell r="P656" t="str">
            <v>PS</v>
          </cell>
          <cell r="Q656" t="str">
            <v>IV</v>
          </cell>
          <cell r="R656" t="str">
            <v>F</v>
          </cell>
          <cell r="S656" t="str">
            <v>kosić 1 - 2 razy w roku</v>
          </cell>
          <cell r="T656" t="str">
            <v>30-06-045</v>
          </cell>
          <cell r="U656" t="str">
            <v>Żerków</v>
          </cell>
          <cell r="V656" t="str">
            <v>30-06-045-0007</v>
          </cell>
          <cell r="W656" t="str">
            <v>Lgów</v>
          </cell>
          <cell r="X656" t="str">
            <v>7223/1</v>
          </cell>
          <cell r="Y656" t="str">
            <v>KZ1J/00029705/8</v>
          </cell>
          <cell r="Z656">
            <v>2</v>
          </cell>
          <cell r="AA656">
            <v>0</v>
          </cell>
          <cell r="AB656">
            <v>0</v>
          </cell>
          <cell r="AC656">
            <v>1</v>
          </cell>
          <cell r="AD656">
            <v>0.75</v>
          </cell>
          <cell r="AE656">
            <v>9.2499999999999999E-2</v>
          </cell>
          <cell r="AG656" t="str">
            <v/>
          </cell>
          <cell r="AH656" t="str">
            <v/>
          </cell>
          <cell r="AI656" t="str">
            <v/>
          </cell>
          <cell r="AJ656" t="str">
            <v/>
          </cell>
          <cell r="AK656" t="str">
            <v/>
          </cell>
          <cell r="AL656" t="str">
            <v/>
          </cell>
        </row>
        <row r="657">
          <cell r="C657" t="str">
            <v>287.104</v>
          </cell>
          <cell r="D657" t="str">
            <v>287|F|Cielcza|111 f|R|IVA|8111/1|0|KZ1J/00026798/5</v>
          </cell>
          <cell r="E657">
            <v>287</v>
          </cell>
          <cell r="F657">
            <v>104</v>
          </cell>
          <cell r="G657" t="str">
            <v>Nadleśnictwo Jarocin</v>
          </cell>
          <cell r="H657">
            <v>0</v>
          </cell>
          <cell r="I657">
            <v>0</v>
          </cell>
          <cell r="J657">
            <v>0</v>
          </cell>
          <cell r="K657" t="str">
            <v>08</v>
          </cell>
          <cell r="L657" t="str">
            <v>Cielcza</v>
          </cell>
          <cell r="M657" t="str">
            <v>111 f</v>
          </cell>
          <cell r="N657" t="str">
            <v>F30-06-025RIVA</v>
          </cell>
          <cell r="O657">
            <v>0.6</v>
          </cell>
          <cell r="P657" t="str">
            <v>R</v>
          </cell>
          <cell r="Q657" t="str">
            <v>IVA</v>
          </cell>
          <cell r="R657" t="str">
            <v>F</v>
          </cell>
          <cell r="T657" t="str">
            <v>30-06-025</v>
          </cell>
          <cell r="U657" t="str">
            <v>Jarocin</v>
          </cell>
          <cell r="V657" t="str">
            <v>30-06-025-0002</v>
          </cell>
          <cell r="W657" t="str">
            <v>Bachorzew</v>
          </cell>
          <cell r="X657" t="str">
            <v>8111/1</v>
          </cell>
          <cell r="Y657" t="str">
            <v>KZ1J/00026798/5</v>
          </cell>
          <cell r="Z657">
            <v>1</v>
          </cell>
          <cell r="AA657">
            <v>0</v>
          </cell>
          <cell r="AB657">
            <v>0</v>
          </cell>
          <cell r="AC657">
            <v>1</v>
          </cell>
          <cell r="AD657">
            <v>1.1000000000000001</v>
          </cell>
          <cell r="AE657">
            <v>0.66</v>
          </cell>
          <cell r="AG657" t="str">
            <v/>
          </cell>
          <cell r="AH657" t="str">
            <v/>
          </cell>
          <cell r="AI657" t="str">
            <v/>
          </cell>
          <cell r="AJ657" t="str">
            <v/>
          </cell>
          <cell r="AK657" t="str">
            <v/>
          </cell>
          <cell r="AL657" t="str">
            <v/>
          </cell>
        </row>
        <row r="658">
          <cell r="C658" t="str">
            <v>287.105</v>
          </cell>
          <cell r="D658" t="str">
            <v>287|F|Cielcza|164 l|Ł|V|8164/11|0|KZ1J/00026538/5</v>
          </cell>
          <cell r="E658">
            <v>287</v>
          </cell>
          <cell r="F658">
            <v>105</v>
          </cell>
          <cell r="G658" t="str">
            <v>Nadleśnictwo Jarocin</v>
          </cell>
          <cell r="H658">
            <v>0</v>
          </cell>
          <cell r="I658">
            <v>0</v>
          </cell>
          <cell r="J658">
            <v>0</v>
          </cell>
          <cell r="K658" t="str">
            <v>08</v>
          </cell>
          <cell r="L658" t="str">
            <v>Cielcza</v>
          </cell>
          <cell r="M658" t="str">
            <v>164 l</v>
          </cell>
          <cell r="N658" t="str">
            <v>F30-06-025ŁV</v>
          </cell>
          <cell r="O658">
            <v>0.17</v>
          </cell>
          <cell r="P658" t="str">
            <v>Ł</v>
          </cell>
          <cell r="Q658" t="str">
            <v>V</v>
          </cell>
          <cell r="R658" t="str">
            <v>F</v>
          </cell>
          <cell r="T658" t="str">
            <v>30-06-025</v>
          </cell>
          <cell r="U658" t="str">
            <v>Jarocin</v>
          </cell>
          <cell r="V658" t="str">
            <v>30-06-025-0003</v>
          </cell>
          <cell r="W658" t="str">
            <v>Cielcza</v>
          </cell>
          <cell r="X658" t="str">
            <v>8164/11</v>
          </cell>
          <cell r="Y658" t="str">
            <v>KZ1J/00026538/5</v>
          </cell>
          <cell r="Z658">
            <v>1</v>
          </cell>
          <cell r="AA658">
            <v>0</v>
          </cell>
          <cell r="AB658">
            <v>0</v>
          </cell>
          <cell r="AC658">
            <v>1</v>
          </cell>
          <cell r="AD658">
            <v>0.2</v>
          </cell>
          <cell r="AE658">
            <v>3.4000000000000002E-2</v>
          </cell>
          <cell r="AF658" t="str">
            <v>protokół dodatkowy klasyfikator</v>
          </cell>
          <cell r="AG658" t="str">
            <v/>
          </cell>
          <cell r="AH658" t="str">
            <v/>
          </cell>
          <cell r="AI658" t="str">
            <v/>
          </cell>
          <cell r="AJ658" t="str">
            <v/>
          </cell>
          <cell r="AK658" t="str">
            <v/>
          </cell>
          <cell r="AL658" t="str">
            <v/>
          </cell>
        </row>
        <row r="659">
          <cell r="C659" t="str">
            <v>287.106</v>
          </cell>
          <cell r="D659" t="str">
            <v>287|F|Tumidaj|118 w|R|V|8118/5|0|KZ1J/00026793/0</v>
          </cell>
          <cell r="E659">
            <v>287</v>
          </cell>
          <cell r="F659">
            <v>106</v>
          </cell>
          <cell r="G659" t="str">
            <v>Nadleśnictwo Jarocin</v>
          </cell>
          <cell r="H659">
            <v>0</v>
          </cell>
          <cell r="I659">
            <v>0</v>
          </cell>
          <cell r="J659">
            <v>0</v>
          </cell>
          <cell r="K659" t="str">
            <v>14</v>
          </cell>
          <cell r="L659" t="str">
            <v>Tumidaj</v>
          </cell>
          <cell r="M659" t="str">
            <v>118 w</v>
          </cell>
          <cell r="N659" t="str">
            <v>F30-06-025RV</v>
          </cell>
          <cell r="O659">
            <v>0.7</v>
          </cell>
          <cell r="P659" t="str">
            <v>R</v>
          </cell>
          <cell r="Q659" t="str">
            <v>V</v>
          </cell>
          <cell r="R659" t="str">
            <v>F</v>
          </cell>
          <cell r="T659" t="str">
            <v>30-06-025</v>
          </cell>
          <cell r="U659" t="str">
            <v>Jarocin</v>
          </cell>
          <cell r="V659" t="str">
            <v>30-06-025-0019</v>
          </cell>
          <cell r="W659" t="str">
            <v>Witaszyce</v>
          </cell>
          <cell r="X659" t="str">
            <v>8118/5</v>
          </cell>
          <cell r="Y659" t="str">
            <v>KZ1J/00026793/0</v>
          </cell>
          <cell r="Z659">
            <v>1</v>
          </cell>
          <cell r="AA659">
            <v>0</v>
          </cell>
          <cell r="AB659">
            <v>0</v>
          </cell>
          <cell r="AC659">
            <v>1</v>
          </cell>
          <cell r="AD659">
            <v>0.35</v>
          </cell>
          <cell r="AE659">
            <v>0.245</v>
          </cell>
          <cell r="AF659" t="str">
            <v>plantacja choinkowa?</v>
          </cell>
          <cell r="AG659" t="str">
            <v/>
          </cell>
          <cell r="AH659" t="str">
            <v/>
          </cell>
          <cell r="AI659" t="str">
            <v/>
          </cell>
          <cell r="AJ659" t="str">
            <v/>
          </cell>
          <cell r="AK659" t="str">
            <v/>
          </cell>
          <cell r="AL659" t="str">
            <v/>
          </cell>
        </row>
        <row r="660">
          <cell r="C660" t="str">
            <v>287.107</v>
          </cell>
          <cell r="D660" t="str">
            <v>287|F|Tumidaj|124 j|R|IVA|8124|0|KZ1J/00026793/0</v>
          </cell>
          <cell r="E660">
            <v>287</v>
          </cell>
          <cell r="F660">
            <v>107</v>
          </cell>
          <cell r="G660" t="str">
            <v>Nadleśnictwo Jarocin</v>
          </cell>
          <cell r="H660">
            <v>0</v>
          </cell>
          <cell r="I660">
            <v>0</v>
          </cell>
          <cell r="J660">
            <v>0</v>
          </cell>
          <cell r="K660" t="str">
            <v>14</v>
          </cell>
          <cell r="L660" t="str">
            <v>Tumidaj</v>
          </cell>
          <cell r="M660" t="str">
            <v>124 j</v>
          </cell>
          <cell r="N660" t="str">
            <v>F30-06-025RIVA</v>
          </cell>
          <cell r="O660">
            <v>9.5699999999999993E-2</v>
          </cell>
          <cell r="P660" t="str">
            <v>R</v>
          </cell>
          <cell r="Q660" t="str">
            <v>IVA</v>
          </cell>
          <cell r="R660" t="str">
            <v>F</v>
          </cell>
          <cell r="T660" t="str">
            <v>30-06-025</v>
          </cell>
          <cell r="U660" t="str">
            <v>Jarocin</v>
          </cell>
          <cell r="V660" t="str">
            <v>30-06-025-0019</v>
          </cell>
          <cell r="W660" t="str">
            <v>Witaszyce</v>
          </cell>
          <cell r="X660" t="str">
            <v>8124</v>
          </cell>
          <cell r="Y660" t="str">
            <v>KZ1J/00026793/0</v>
          </cell>
          <cell r="Z660">
            <v>1</v>
          </cell>
          <cell r="AA660">
            <v>0</v>
          </cell>
          <cell r="AB660">
            <v>0</v>
          </cell>
          <cell r="AC660">
            <v>1</v>
          </cell>
          <cell r="AD660">
            <v>1.1000000000000001</v>
          </cell>
          <cell r="AE660">
            <v>0.1053</v>
          </cell>
          <cell r="AF660" t="str">
            <v>protokół rozbieżności drzewostan</v>
          </cell>
          <cell r="AG660" t="str">
            <v/>
          </cell>
          <cell r="AH660" t="str">
            <v/>
          </cell>
          <cell r="AI660" t="str">
            <v/>
          </cell>
          <cell r="AJ660" t="str">
            <v/>
          </cell>
          <cell r="AK660" t="str">
            <v/>
          </cell>
          <cell r="AL660" t="str">
            <v/>
          </cell>
        </row>
        <row r="661">
          <cell r="C661" t="str">
            <v>287.108</v>
          </cell>
          <cell r="D661" t="str">
            <v>287|F|Boguszyn|280 a|R|V|8280/3|0|KZ1J/00030206/0</v>
          </cell>
          <cell r="E661">
            <v>287</v>
          </cell>
          <cell r="F661">
            <v>108</v>
          </cell>
          <cell r="G661" t="str">
            <v>Nadleśnictwo Jarocin</v>
          </cell>
          <cell r="H661">
            <v>0</v>
          </cell>
          <cell r="I661">
            <v>0</v>
          </cell>
          <cell r="J661">
            <v>0</v>
          </cell>
          <cell r="K661" t="str">
            <v>16</v>
          </cell>
          <cell r="L661" t="str">
            <v>Boguszyn</v>
          </cell>
          <cell r="M661" t="str">
            <v>280 a</v>
          </cell>
          <cell r="N661" t="str">
            <v>F30-06-015RV</v>
          </cell>
          <cell r="O661">
            <v>0.17480000000000001</v>
          </cell>
          <cell r="P661" t="str">
            <v>R</v>
          </cell>
          <cell r="Q661" t="str">
            <v>V</v>
          </cell>
          <cell r="R661" t="str">
            <v>F</v>
          </cell>
          <cell r="T661" t="str">
            <v>30-06-015</v>
          </cell>
          <cell r="U661" t="str">
            <v>Jaraczewo</v>
          </cell>
          <cell r="V661" t="str">
            <v>30-06-015-0001</v>
          </cell>
          <cell r="W661" t="str">
            <v>Bielejewo</v>
          </cell>
          <cell r="X661" t="str">
            <v>8280/3</v>
          </cell>
          <cell r="Y661" t="str">
            <v>KZ1J/00030206/0</v>
          </cell>
          <cell r="Z661">
            <v>1</v>
          </cell>
          <cell r="AA661">
            <v>0</v>
          </cell>
          <cell r="AB661">
            <v>0</v>
          </cell>
          <cell r="AC661">
            <v>1</v>
          </cell>
          <cell r="AD661">
            <v>0.35</v>
          </cell>
          <cell r="AE661">
            <v>6.1199999999999997E-2</v>
          </cell>
          <cell r="AG661" t="str">
            <v/>
          </cell>
          <cell r="AH661" t="str">
            <v/>
          </cell>
          <cell r="AI661" t="str">
            <v>ZS.2217.1.212.2019</v>
          </cell>
          <cell r="AJ661" t="str">
            <v>02-08-2019</v>
          </cell>
          <cell r="AK661" t="str">
            <v/>
          </cell>
          <cell r="AL661" t="str">
            <v>prowadzenia gospodarstwa domowego</v>
          </cell>
        </row>
        <row r="662">
          <cell r="C662" t="str">
            <v>287.109</v>
          </cell>
          <cell r="D662" t="str">
            <v>287|F|Czeszewo|167 a|PS|VI|602/4|0|PO1F/00031430/3</v>
          </cell>
          <cell r="E662">
            <v>287</v>
          </cell>
          <cell r="F662">
            <v>109</v>
          </cell>
          <cell r="G662" t="str">
            <v>Nadleśnictwo Jarocin</v>
          </cell>
          <cell r="H662">
            <v>0</v>
          </cell>
          <cell r="I662">
            <v>0</v>
          </cell>
          <cell r="J662">
            <v>0</v>
          </cell>
          <cell r="K662" t="str">
            <v>02</v>
          </cell>
          <cell r="L662" t="str">
            <v>Czeszewo</v>
          </cell>
          <cell r="M662" t="str">
            <v>167 a</v>
          </cell>
          <cell r="N662" t="str">
            <v>F30-30-025PSVI</v>
          </cell>
          <cell r="O662">
            <v>2.0000000000000001E-4</v>
          </cell>
          <cell r="P662" t="str">
            <v>PS</v>
          </cell>
          <cell r="Q662" t="str">
            <v>VI</v>
          </cell>
          <cell r="R662" t="str">
            <v>F</v>
          </cell>
          <cell r="T662" t="str">
            <v>30-30-025</v>
          </cell>
          <cell r="U662" t="str">
            <v>Miłosław</v>
          </cell>
          <cell r="V662" t="str">
            <v>30-30-025-0006</v>
          </cell>
          <cell r="W662" t="str">
            <v>Czeszewo</v>
          </cell>
          <cell r="X662" t="str">
            <v>602/4</v>
          </cell>
          <cell r="Y662" t="str">
            <v>PO1F/00031430/3</v>
          </cell>
          <cell r="Z662">
            <v>8</v>
          </cell>
          <cell r="AA662">
            <v>0</v>
          </cell>
          <cell r="AB662">
            <v>0</v>
          </cell>
          <cell r="AC662">
            <v>1</v>
          </cell>
          <cell r="AD662">
            <v>0.15</v>
          </cell>
          <cell r="AE662">
            <v>0</v>
          </cell>
          <cell r="AG662" t="str">
            <v/>
          </cell>
          <cell r="AH662" t="str">
            <v/>
          </cell>
          <cell r="AI662" t="str">
            <v/>
          </cell>
          <cell r="AJ662" t="str">
            <v/>
          </cell>
          <cell r="AK662" t="str">
            <v/>
          </cell>
          <cell r="AL662" t="str">
            <v/>
          </cell>
        </row>
        <row r="663">
          <cell r="C663" t="str">
            <v>287.110</v>
          </cell>
          <cell r="D663" t="str">
            <v>287|F|Czeszewo|184 l|R|IVB|619|0|PO1F/00031430/3</v>
          </cell>
          <cell r="E663">
            <v>287</v>
          </cell>
          <cell r="F663">
            <v>110</v>
          </cell>
          <cell r="G663" t="str">
            <v>Nadleśnictwo Jarocin</v>
          </cell>
          <cell r="H663">
            <v>0</v>
          </cell>
          <cell r="I663">
            <v>0</v>
          </cell>
          <cell r="J663">
            <v>0</v>
          </cell>
          <cell r="K663" t="str">
            <v>02</v>
          </cell>
          <cell r="L663" t="str">
            <v>Czeszewo</v>
          </cell>
          <cell r="M663" t="str">
            <v>184 l</v>
          </cell>
          <cell r="N663" t="str">
            <v>F30-30-025RIVB</v>
          </cell>
          <cell r="O663">
            <v>4.47</v>
          </cell>
          <cell r="P663" t="str">
            <v>R</v>
          </cell>
          <cell r="Q663" t="str">
            <v>IVB</v>
          </cell>
          <cell r="R663" t="str">
            <v>F</v>
          </cell>
          <cell r="T663" t="str">
            <v>30-30-025</v>
          </cell>
          <cell r="U663" t="str">
            <v>Miłosław</v>
          </cell>
          <cell r="V663" t="str">
            <v>30-30-025-0006</v>
          </cell>
          <cell r="W663" t="str">
            <v>Czeszewo</v>
          </cell>
          <cell r="X663" t="str">
            <v>619</v>
          </cell>
          <cell r="Y663" t="str">
            <v>PO1F/00031430/3</v>
          </cell>
          <cell r="Z663">
            <v>8</v>
          </cell>
          <cell r="AA663">
            <v>0</v>
          </cell>
          <cell r="AB663">
            <v>0</v>
          </cell>
          <cell r="AC663">
            <v>1</v>
          </cell>
          <cell r="AD663">
            <v>0.8</v>
          </cell>
          <cell r="AE663">
            <v>3.5760000000000001</v>
          </cell>
          <cell r="AF663" t="str">
            <v>sukcesja</v>
          </cell>
          <cell r="AG663" t="str">
            <v/>
          </cell>
          <cell r="AH663" t="str">
            <v/>
          </cell>
          <cell r="AI663" t="str">
            <v/>
          </cell>
          <cell r="AJ663" t="str">
            <v/>
          </cell>
          <cell r="AK663" t="str">
            <v/>
          </cell>
          <cell r="AL663" t="str">
            <v/>
          </cell>
        </row>
        <row r="664">
          <cell r="C664" t="str">
            <v>287.111</v>
          </cell>
          <cell r="D664" t="str">
            <v>287|F|Cielcza|111 c|R|V|8111/1|0|KZ1J/00026798/5</v>
          </cell>
          <cell r="E664">
            <v>287</v>
          </cell>
          <cell r="F664">
            <v>111</v>
          </cell>
          <cell r="G664" t="str">
            <v>Nadleśnictwo Jarocin</v>
          </cell>
          <cell r="H664">
            <v>0</v>
          </cell>
          <cell r="I664">
            <v>0</v>
          </cell>
          <cell r="J664">
            <v>0</v>
          </cell>
          <cell r="K664" t="str">
            <v>08</v>
          </cell>
          <cell r="L664" t="str">
            <v>Cielcza</v>
          </cell>
          <cell r="M664" t="str">
            <v>111 c</v>
          </cell>
          <cell r="N664" t="str">
            <v>F30-06-025RV</v>
          </cell>
          <cell r="O664">
            <v>0.5</v>
          </cell>
          <cell r="P664" t="str">
            <v>R</v>
          </cell>
          <cell r="Q664" t="str">
            <v>V</v>
          </cell>
          <cell r="R664" t="str">
            <v>F</v>
          </cell>
          <cell r="T664" t="str">
            <v>30-06-025</v>
          </cell>
          <cell r="U664" t="str">
            <v>Jarocin</v>
          </cell>
          <cell r="V664" t="str">
            <v>30-06-025-0002</v>
          </cell>
          <cell r="W664" t="str">
            <v>Bachorzew</v>
          </cell>
          <cell r="X664" t="str">
            <v>8111/1</v>
          </cell>
          <cell r="Y664" t="str">
            <v>KZ1J/00026798/5</v>
          </cell>
          <cell r="Z664">
            <v>1</v>
          </cell>
          <cell r="AA664">
            <v>0</v>
          </cell>
          <cell r="AB664">
            <v>0</v>
          </cell>
          <cell r="AC664">
            <v>1</v>
          </cell>
          <cell r="AD664">
            <v>0.35</v>
          </cell>
          <cell r="AE664">
            <v>0.17499999999999999</v>
          </cell>
          <cell r="AG664" t="str">
            <v/>
          </cell>
          <cell r="AH664" t="str">
            <v/>
          </cell>
          <cell r="AI664" t="str">
            <v/>
          </cell>
          <cell r="AJ664" t="str">
            <v/>
          </cell>
          <cell r="AK664" t="str">
            <v/>
          </cell>
          <cell r="AL664" t="str">
            <v/>
          </cell>
        </row>
        <row r="665">
          <cell r="C665" t="str">
            <v>287.112</v>
          </cell>
          <cell r="D665" t="str">
            <v>287|F|Brzozowiec|24 b|R|IVB|9024/6|0|PO1D/00034832/0</v>
          </cell>
          <cell r="E665">
            <v>287</v>
          </cell>
          <cell r="F665">
            <v>112</v>
          </cell>
          <cell r="G665" t="str">
            <v>Nadleśnictwo Jarocin</v>
          </cell>
          <cell r="H665">
            <v>0</v>
          </cell>
          <cell r="I665">
            <v>0</v>
          </cell>
          <cell r="J665">
            <v>0</v>
          </cell>
          <cell r="K665" t="str">
            <v>19</v>
          </cell>
          <cell r="L665" t="str">
            <v>Brzozowiec</v>
          </cell>
          <cell r="M665" t="str">
            <v>24 b</v>
          </cell>
          <cell r="N665" t="str">
            <v>F30-25-045RIVB</v>
          </cell>
          <cell r="O665">
            <v>0.04</v>
          </cell>
          <cell r="P665" t="str">
            <v>R</v>
          </cell>
          <cell r="Q665" t="str">
            <v>IVB</v>
          </cell>
          <cell r="R665" t="str">
            <v>F</v>
          </cell>
          <cell r="T665" t="str">
            <v>30-25-045</v>
          </cell>
          <cell r="U665" t="str">
            <v>Środa Wlkp</v>
          </cell>
          <cell r="V665" t="str">
            <v>30-25-045-0001</v>
          </cell>
          <cell r="W665" t="str">
            <v>Brodowo</v>
          </cell>
          <cell r="X665" t="str">
            <v>9024/6</v>
          </cell>
          <cell r="Y665" t="str">
            <v>PO1D/00034832/0</v>
          </cell>
          <cell r="Z665">
            <v>3</v>
          </cell>
          <cell r="AA665">
            <v>0</v>
          </cell>
          <cell r="AB665">
            <v>0</v>
          </cell>
          <cell r="AC665">
            <v>1</v>
          </cell>
          <cell r="AD665">
            <v>0.8</v>
          </cell>
          <cell r="AE665">
            <v>3.2000000000000001E-2</v>
          </cell>
          <cell r="AF665" t="str">
            <v>protokół rozbieżności drzewostan</v>
          </cell>
          <cell r="AG665" t="str">
            <v/>
          </cell>
          <cell r="AH665" t="str">
            <v/>
          </cell>
          <cell r="AI665" t="str">
            <v/>
          </cell>
          <cell r="AJ665" t="str">
            <v/>
          </cell>
          <cell r="AK665" t="str">
            <v/>
          </cell>
          <cell r="AL665" t="str">
            <v/>
          </cell>
        </row>
        <row r="666">
          <cell r="C666" t="str">
            <v>287.113</v>
          </cell>
          <cell r="D666" t="str">
            <v>287|F|Brzozowiec|24 g|R|VI|9024/6|0|PO1D/00034832/0</v>
          </cell>
          <cell r="E666">
            <v>287</v>
          </cell>
          <cell r="F666">
            <v>113</v>
          </cell>
          <cell r="G666" t="str">
            <v>Nadleśnictwo Jarocin</v>
          </cell>
          <cell r="H666">
            <v>0</v>
          </cell>
          <cell r="I666">
            <v>0</v>
          </cell>
          <cell r="J666">
            <v>0</v>
          </cell>
          <cell r="K666" t="str">
            <v>19</v>
          </cell>
          <cell r="L666" t="str">
            <v>Brzozowiec</v>
          </cell>
          <cell r="M666" t="str">
            <v>24 g</v>
          </cell>
          <cell r="N666" t="str">
            <v>F30-25-045RVI</v>
          </cell>
          <cell r="O666">
            <v>0.12</v>
          </cell>
          <cell r="P666" t="str">
            <v>R</v>
          </cell>
          <cell r="Q666" t="str">
            <v>VI</v>
          </cell>
          <cell r="R666" t="str">
            <v>F</v>
          </cell>
          <cell r="T666" t="str">
            <v>30-25-045</v>
          </cell>
          <cell r="U666" t="str">
            <v>Środa Wlkp</v>
          </cell>
          <cell r="V666" t="str">
            <v>30-25-045-0001</v>
          </cell>
          <cell r="W666" t="str">
            <v>Brodowo</v>
          </cell>
          <cell r="X666" t="str">
            <v>9024/6</v>
          </cell>
          <cell r="Y666" t="str">
            <v>PO1D/00034832/0</v>
          </cell>
          <cell r="Z666">
            <v>3</v>
          </cell>
          <cell r="AA666">
            <v>0</v>
          </cell>
          <cell r="AB666">
            <v>0</v>
          </cell>
          <cell r="AC666">
            <v>1</v>
          </cell>
          <cell r="AD666">
            <v>0.2</v>
          </cell>
          <cell r="AE666">
            <v>2.4E-2</v>
          </cell>
          <cell r="AF666" t="str">
            <v>protokół rozbieżności drzewostan</v>
          </cell>
          <cell r="AG666" t="str">
            <v/>
          </cell>
          <cell r="AH666" t="str">
            <v/>
          </cell>
          <cell r="AI666" t="str">
            <v/>
          </cell>
          <cell r="AJ666" t="str">
            <v/>
          </cell>
          <cell r="AK666" t="str">
            <v/>
          </cell>
          <cell r="AL666" t="str">
            <v/>
          </cell>
        </row>
        <row r="667">
          <cell r="C667" t="str">
            <v>287.115</v>
          </cell>
          <cell r="D667" t="str">
            <v>287|F|Rozmarynów|172 k|R|VI|31|0|KZ1J/00029739/5</v>
          </cell>
          <cell r="E667">
            <v>287</v>
          </cell>
          <cell r="F667">
            <v>115</v>
          </cell>
          <cell r="G667" t="str">
            <v>Nadleśnictwo Jarocin</v>
          </cell>
          <cell r="H667">
            <v>0</v>
          </cell>
          <cell r="I667">
            <v>0</v>
          </cell>
          <cell r="J667">
            <v>0</v>
          </cell>
          <cell r="K667" t="str">
            <v>03</v>
          </cell>
          <cell r="L667" t="str">
            <v>Rozmarynów</v>
          </cell>
          <cell r="M667" t="str">
            <v>172 k</v>
          </cell>
          <cell r="N667" t="str">
            <v>F30-06-045RVI</v>
          </cell>
          <cell r="O667">
            <v>0.09</v>
          </cell>
          <cell r="P667" t="str">
            <v>R</v>
          </cell>
          <cell r="Q667" t="str">
            <v>VI</v>
          </cell>
          <cell r="R667" t="str">
            <v>F</v>
          </cell>
          <cell r="T667" t="str">
            <v>30-06-045</v>
          </cell>
          <cell r="U667" t="str">
            <v>Żerków</v>
          </cell>
          <cell r="V667" t="str">
            <v>30-06-045-0016</v>
          </cell>
          <cell r="W667" t="str">
            <v>Pogorzelica-Szczonów</v>
          </cell>
          <cell r="X667" t="str">
            <v>31</v>
          </cell>
          <cell r="Y667" t="str">
            <v>KZ1J/00029739/5</v>
          </cell>
          <cell r="Z667">
            <v>1</v>
          </cell>
          <cell r="AA667">
            <v>0</v>
          </cell>
          <cell r="AB667">
            <v>0</v>
          </cell>
          <cell r="AC667">
            <v>1</v>
          </cell>
          <cell r="AD667">
            <v>0.2</v>
          </cell>
          <cell r="AE667">
            <v>1.7999999999999999E-2</v>
          </cell>
          <cell r="AG667" t="str">
            <v/>
          </cell>
          <cell r="AH667" t="str">
            <v/>
          </cell>
          <cell r="AI667" t="str">
            <v>ZS.2217.1.215.2019</v>
          </cell>
          <cell r="AJ667" t="str">
            <v>13-08-2019</v>
          </cell>
          <cell r="AK667" t="str">
            <v/>
          </cell>
          <cell r="AL667" t="str">
            <v>gospodarki rolnej</v>
          </cell>
        </row>
        <row r="668">
          <cell r="C668" t="str">
            <v>287.116</v>
          </cell>
          <cell r="D668" t="str">
            <v>287|F|Rozmarynów|215 s|PS|III|215/6|0|KZ1J/00029736/4</v>
          </cell>
          <cell r="E668">
            <v>287</v>
          </cell>
          <cell r="F668">
            <v>116</v>
          </cell>
          <cell r="G668" t="str">
            <v>Nadleśnictwo Jarocin</v>
          </cell>
          <cell r="H668">
            <v>0</v>
          </cell>
          <cell r="I668">
            <v>0</v>
          </cell>
          <cell r="J668">
            <v>0</v>
          </cell>
          <cell r="K668" t="str">
            <v>03</v>
          </cell>
          <cell r="L668" t="str">
            <v>Rozmarynów</v>
          </cell>
          <cell r="M668" t="str">
            <v>215 s</v>
          </cell>
          <cell r="N668" t="str">
            <v>F30-06-045PSIII</v>
          </cell>
          <cell r="O668">
            <v>1.26E-2</v>
          </cell>
          <cell r="P668" t="str">
            <v>PS</v>
          </cell>
          <cell r="Q668" t="str">
            <v>III</v>
          </cell>
          <cell r="R668" t="str">
            <v>F</v>
          </cell>
          <cell r="S668" t="str">
            <v>kosić 1 - 2 razy w roku</v>
          </cell>
          <cell r="T668" t="str">
            <v>30-06-045</v>
          </cell>
          <cell r="U668" t="str">
            <v>Żerków</v>
          </cell>
          <cell r="V668" t="str">
            <v>30-06-045-0001</v>
          </cell>
          <cell r="W668" t="str">
            <v>Antonin</v>
          </cell>
          <cell r="X668" t="str">
            <v>215/6</v>
          </cell>
          <cell r="Y668" t="str">
            <v>KZ1J/00029736/4</v>
          </cell>
          <cell r="Z668">
            <v>2</v>
          </cell>
          <cell r="AA668">
            <v>0</v>
          </cell>
          <cell r="AB668">
            <v>0</v>
          </cell>
          <cell r="AC668">
            <v>1</v>
          </cell>
          <cell r="AD668">
            <v>1.25</v>
          </cell>
          <cell r="AE668">
            <v>1.5800000000000002E-2</v>
          </cell>
          <cell r="AF668" t="str">
            <v>grunt na międzywale</v>
          </cell>
          <cell r="AG668" t="str">
            <v/>
          </cell>
          <cell r="AH668" t="str">
            <v/>
          </cell>
          <cell r="AK668" t="str">
            <v/>
          </cell>
          <cell r="AL668" t="str">
            <v/>
          </cell>
        </row>
        <row r="669">
          <cell r="C669" t="str">
            <v>287.117</v>
          </cell>
          <cell r="D669" t="str">
            <v>287|F|Góra|278 m|R|IVA|8278/4|0|KZ1J/00027606/0</v>
          </cell>
          <cell r="E669">
            <v>287</v>
          </cell>
          <cell r="F669">
            <v>117</v>
          </cell>
          <cell r="G669" t="str">
            <v>Nadleśnictwo Jarocin</v>
          </cell>
          <cell r="H669">
            <v>0</v>
          </cell>
          <cell r="I669">
            <v>0</v>
          </cell>
          <cell r="J669">
            <v>0</v>
          </cell>
          <cell r="K669" t="str">
            <v>09</v>
          </cell>
          <cell r="L669" t="str">
            <v>Góra</v>
          </cell>
          <cell r="M669" t="str">
            <v>278 m</v>
          </cell>
          <cell r="N669" t="str">
            <v>F30-06-015RIVA</v>
          </cell>
          <cell r="O669">
            <v>0.21629999999999999</v>
          </cell>
          <cell r="P669" t="str">
            <v>R</v>
          </cell>
          <cell r="Q669" t="str">
            <v>IVA</v>
          </cell>
          <cell r="R669" t="str">
            <v>F</v>
          </cell>
          <cell r="T669" t="str">
            <v>30-06-015</v>
          </cell>
          <cell r="U669" t="str">
            <v>Jaraczewo</v>
          </cell>
          <cell r="V669" t="str">
            <v>30-06-015-0005</v>
          </cell>
          <cell r="W669" t="str">
            <v>Góra</v>
          </cell>
          <cell r="X669" t="str">
            <v>8278/4</v>
          </cell>
          <cell r="Y669" t="str">
            <v>KZ1J/00027606/0</v>
          </cell>
          <cell r="Z669">
            <v>1</v>
          </cell>
          <cell r="AA669">
            <v>0</v>
          </cell>
          <cell r="AB669">
            <v>0</v>
          </cell>
          <cell r="AC669">
            <v>1</v>
          </cell>
          <cell r="AD669">
            <v>1.1000000000000001</v>
          </cell>
          <cell r="AE669">
            <v>0.2379</v>
          </cell>
          <cell r="AG669" t="str">
            <v/>
          </cell>
          <cell r="AH669" t="str">
            <v/>
          </cell>
          <cell r="AI669" t="str">
            <v>ZS.2217.1.215.2019</v>
          </cell>
          <cell r="AJ669" t="str">
            <v>13-08-2019</v>
          </cell>
          <cell r="AK669" t="str">
            <v/>
          </cell>
          <cell r="AL669" t="str">
            <v>gospodarki rolnej</v>
          </cell>
        </row>
        <row r="670">
          <cell r="C670" t="str">
            <v>287.118</v>
          </cell>
          <cell r="D670" t="str">
            <v>287|F|Tarce|59 c|Ł|V|8059/1|0|KZ1J/00026792/3</v>
          </cell>
          <cell r="E670">
            <v>287</v>
          </cell>
          <cell r="F670">
            <v>118</v>
          </cell>
          <cell r="G670" t="str">
            <v>Nadleśnictwo Jarocin</v>
          </cell>
          <cell r="H670">
            <v>0</v>
          </cell>
          <cell r="I670">
            <v>0</v>
          </cell>
          <cell r="J670">
            <v>0</v>
          </cell>
          <cell r="K670" t="str">
            <v>13</v>
          </cell>
          <cell r="L670" t="str">
            <v>Tarce</v>
          </cell>
          <cell r="M670" t="str">
            <v>59 c</v>
          </cell>
          <cell r="N670" t="str">
            <v>F30-06-025ŁV</v>
          </cell>
          <cell r="O670">
            <v>0.32300000000000001</v>
          </cell>
          <cell r="P670" t="str">
            <v>Ł</v>
          </cell>
          <cell r="Q670" t="str">
            <v>V</v>
          </cell>
          <cell r="R670" t="str">
            <v>F</v>
          </cell>
          <cell r="S670" t="str">
            <v>kosić 1 - 2 razy w roku</v>
          </cell>
          <cell r="T670" t="str">
            <v>30-06-025</v>
          </cell>
          <cell r="U670" t="str">
            <v>Jarocin</v>
          </cell>
          <cell r="V670" t="str">
            <v>30-06-025-0016</v>
          </cell>
          <cell r="W670" t="str">
            <v>Tarce</v>
          </cell>
          <cell r="X670" t="str">
            <v>8059/1</v>
          </cell>
          <cell r="Y670" t="str">
            <v>KZ1J/00026792/3</v>
          </cell>
          <cell r="Z670">
            <v>6</v>
          </cell>
          <cell r="AA670">
            <v>0</v>
          </cell>
          <cell r="AB670">
            <v>0</v>
          </cell>
          <cell r="AC670">
            <v>1</v>
          </cell>
          <cell r="AD670">
            <v>0.2</v>
          </cell>
          <cell r="AE670">
            <v>6.4600000000000005E-2</v>
          </cell>
          <cell r="AF670" t="str">
            <v>protokół rozbieżności drzewostan</v>
          </cell>
          <cell r="AG670" t="str">
            <v/>
          </cell>
          <cell r="AH670" t="str">
            <v/>
          </cell>
          <cell r="AI670" t="str">
            <v/>
          </cell>
          <cell r="AJ670" t="str">
            <v/>
          </cell>
          <cell r="AK670" t="str">
            <v/>
          </cell>
          <cell r="AL670" t="str">
            <v/>
          </cell>
        </row>
        <row r="671">
          <cell r="C671" t="str">
            <v>287.119</v>
          </cell>
          <cell r="D671" t="str">
            <v>287|F|Tumidaj|150 h|S-R|IVA|8150/6|0|KZ1J/00026539/2</v>
          </cell>
          <cell r="E671">
            <v>287</v>
          </cell>
          <cell r="F671">
            <v>119</v>
          </cell>
          <cell r="G671" t="str">
            <v>Nadleśnictwo Jarocin</v>
          </cell>
          <cell r="H671">
            <v>0</v>
          </cell>
          <cell r="I671">
            <v>0</v>
          </cell>
          <cell r="J671">
            <v>0</v>
          </cell>
          <cell r="K671" t="str">
            <v>14</v>
          </cell>
          <cell r="L671" t="str">
            <v>Tumidaj</v>
          </cell>
          <cell r="M671" t="str">
            <v>150 h</v>
          </cell>
          <cell r="N671" t="str">
            <v>F30-06-025S-RIVA</v>
          </cell>
          <cell r="O671">
            <v>0.1</v>
          </cell>
          <cell r="P671" t="str">
            <v>S-R</v>
          </cell>
          <cell r="Q671" t="str">
            <v>IVA</v>
          </cell>
          <cell r="R671" t="str">
            <v>F</v>
          </cell>
          <cell r="T671" t="str">
            <v>30-06-025</v>
          </cell>
          <cell r="U671" t="str">
            <v>Jarocin</v>
          </cell>
          <cell r="V671" t="str">
            <v>30-06-025-0020</v>
          </cell>
          <cell r="W671" t="str">
            <v>Witaszyczki</v>
          </cell>
          <cell r="X671" t="str">
            <v>8150/6</v>
          </cell>
          <cell r="Y671" t="str">
            <v>KZ1J/00026539/2</v>
          </cell>
          <cell r="Z671">
            <v>2</v>
          </cell>
          <cell r="AA671">
            <v>0</v>
          </cell>
          <cell r="AB671">
            <v>0</v>
          </cell>
          <cell r="AC671">
            <v>1</v>
          </cell>
          <cell r="AD671">
            <v>1.1000000000000001</v>
          </cell>
          <cell r="AE671">
            <v>0.11</v>
          </cell>
          <cell r="AG671" t="str">
            <v/>
          </cell>
          <cell r="AH671" t="str">
            <v/>
          </cell>
          <cell r="AI671" t="str">
            <v>ZS.2217.1.212.2019</v>
          </cell>
          <cell r="AJ671" t="str">
            <v>02-08-2019</v>
          </cell>
          <cell r="AK671" t="str">
            <v/>
          </cell>
          <cell r="AL671" t="str">
            <v>prowadzenia gospodarstwa domowego</v>
          </cell>
        </row>
        <row r="672">
          <cell r="C672" t="str">
            <v>287.120</v>
          </cell>
          <cell r="D672" t="str">
            <v>287|F|Lubonieczek|155 a|PS|IV|9155/6|0|PO1D/00044114/4</v>
          </cell>
          <cell r="E672">
            <v>287</v>
          </cell>
          <cell r="F672">
            <v>120</v>
          </cell>
          <cell r="G672" t="str">
            <v>Nadleśnictwo Jarocin</v>
          </cell>
          <cell r="H672">
            <v>0</v>
          </cell>
          <cell r="I672">
            <v>0</v>
          </cell>
          <cell r="J672">
            <v>0</v>
          </cell>
          <cell r="K672" t="str">
            <v>18</v>
          </cell>
          <cell r="L672" t="str">
            <v>Lubonieczek</v>
          </cell>
          <cell r="M672" t="str">
            <v>155 a</v>
          </cell>
          <cell r="N672" t="str">
            <v>F30-25-052PSIV</v>
          </cell>
          <cell r="O672">
            <v>0.15</v>
          </cell>
          <cell r="P672" t="str">
            <v>PS</v>
          </cell>
          <cell r="Q672" t="str">
            <v>IV</v>
          </cell>
          <cell r="R672" t="str">
            <v>F</v>
          </cell>
          <cell r="S672" t="str">
            <v>kosić 1 - 2 razy w roku</v>
          </cell>
          <cell r="T672" t="str">
            <v>30-25-052</v>
          </cell>
          <cell r="U672" t="str">
            <v>Zaniemyśl</v>
          </cell>
          <cell r="V672" t="str">
            <v>30-25-052-0016</v>
          </cell>
          <cell r="W672" t="str">
            <v>Wyszakowo</v>
          </cell>
          <cell r="X672" t="str">
            <v>9155/6</v>
          </cell>
          <cell r="Y672" t="str">
            <v>PO1D/00044114/4</v>
          </cell>
          <cell r="Z672">
            <v>2</v>
          </cell>
          <cell r="AA672">
            <v>0</v>
          </cell>
          <cell r="AB672">
            <v>0</v>
          </cell>
          <cell r="AC672">
            <v>1</v>
          </cell>
          <cell r="AD672">
            <v>0.75</v>
          </cell>
          <cell r="AE672">
            <v>0.1125</v>
          </cell>
          <cell r="AG672" t="str">
            <v/>
          </cell>
          <cell r="AH672" t="str">
            <v/>
          </cell>
          <cell r="AI672" t="str">
            <v/>
          </cell>
          <cell r="AJ672" t="str">
            <v/>
          </cell>
          <cell r="AK672" t="str">
            <v/>
          </cell>
          <cell r="AL672" t="str">
            <v/>
          </cell>
        </row>
        <row r="673">
          <cell r="C673" t="str">
            <v>287.122</v>
          </cell>
          <cell r="D673" t="str">
            <v>287|F|Radliniec|237 i|R|IVB|9237/2|0|PO1D/00040645/7</v>
          </cell>
          <cell r="E673">
            <v>287</v>
          </cell>
          <cell r="F673">
            <v>122</v>
          </cell>
          <cell r="G673" t="str">
            <v>Nadleśnictwo Jarocin</v>
          </cell>
          <cell r="H673">
            <v>0</v>
          </cell>
          <cell r="I673">
            <v>0</v>
          </cell>
          <cell r="J673">
            <v>0</v>
          </cell>
          <cell r="K673" t="str">
            <v>22</v>
          </cell>
          <cell r="L673" t="str">
            <v>Radliniec</v>
          </cell>
          <cell r="M673" t="str">
            <v>237 i</v>
          </cell>
          <cell r="N673" t="str">
            <v>F30-25-032RIVB</v>
          </cell>
          <cell r="O673">
            <v>0.16</v>
          </cell>
          <cell r="P673" t="str">
            <v>R</v>
          </cell>
          <cell r="Q673" t="str">
            <v>IVB</v>
          </cell>
          <cell r="R673" t="str">
            <v>F</v>
          </cell>
          <cell r="T673" t="str">
            <v>30-25-032</v>
          </cell>
          <cell r="U673" t="str">
            <v>N.Miasto</v>
          </cell>
          <cell r="V673" t="str">
            <v>30-25-032-0008</v>
          </cell>
          <cell r="W673" t="str">
            <v>Klęka</v>
          </cell>
          <cell r="X673" t="str">
            <v>9237/2</v>
          </cell>
          <cell r="Y673" t="str">
            <v>PO1D/00040645/7</v>
          </cell>
          <cell r="Z673">
            <v>1</v>
          </cell>
          <cell r="AA673">
            <v>0</v>
          </cell>
          <cell r="AB673">
            <v>0</v>
          </cell>
          <cell r="AC673">
            <v>1</v>
          </cell>
          <cell r="AD673">
            <v>0.8</v>
          </cell>
          <cell r="AE673">
            <v>0.128</v>
          </cell>
          <cell r="AF673" t="str">
            <v>droga dojazdowa</v>
          </cell>
          <cell r="AG673" t="str">
            <v/>
          </cell>
          <cell r="AH673" t="str">
            <v/>
          </cell>
          <cell r="AI673" t="str">
            <v/>
          </cell>
          <cell r="AJ673" t="str">
            <v/>
          </cell>
          <cell r="AK673" t="str">
            <v/>
          </cell>
          <cell r="AL673" t="str">
            <v/>
          </cell>
        </row>
        <row r="674">
          <cell r="C674" t="str">
            <v>287.123</v>
          </cell>
          <cell r="D674" t="str">
            <v>287|F|Czeszewo|167 a|PS|VI|602/1|0|PO1F/00031430/3</v>
          </cell>
          <cell r="E674">
            <v>287</v>
          </cell>
          <cell r="F674">
            <v>123</v>
          </cell>
          <cell r="G674" t="str">
            <v>Nadleśnictwo Jarocin</v>
          </cell>
          <cell r="H674">
            <v>0</v>
          </cell>
          <cell r="I674">
            <v>0</v>
          </cell>
          <cell r="J674">
            <v>0</v>
          </cell>
          <cell r="K674" t="str">
            <v>02</v>
          </cell>
          <cell r="L674" t="str">
            <v>Czeszewo</v>
          </cell>
          <cell r="M674" t="str">
            <v>167 a</v>
          </cell>
          <cell r="N674" t="str">
            <v>F30-30-025PSVI</v>
          </cell>
          <cell r="O674">
            <v>2.3999999999999998E-3</v>
          </cell>
          <cell r="P674" t="str">
            <v>PS</v>
          </cell>
          <cell r="Q674" t="str">
            <v>VI</v>
          </cell>
          <cell r="R674" t="str">
            <v>F</v>
          </cell>
          <cell r="T674" t="str">
            <v>30-30-025</v>
          </cell>
          <cell r="U674" t="str">
            <v>Miłosław</v>
          </cell>
          <cell r="V674" t="str">
            <v>30-30-025-0006</v>
          </cell>
          <cell r="W674" t="str">
            <v>Czeszewo</v>
          </cell>
          <cell r="X674" t="str">
            <v>602/1</v>
          </cell>
          <cell r="Y674" t="str">
            <v>PO1F/00031430/3</v>
          </cell>
          <cell r="Z674">
            <v>8</v>
          </cell>
          <cell r="AA674">
            <v>0</v>
          </cell>
          <cell r="AB674">
            <v>0</v>
          </cell>
          <cell r="AC674">
            <v>1</v>
          </cell>
          <cell r="AD674">
            <v>0.15</v>
          </cell>
          <cell r="AE674">
            <v>4.0000000000000002E-4</v>
          </cell>
          <cell r="AG674" t="str">
            <v/>
          </cell>
          <cell r="AH674" t="str">
            <v/>
          </cell>
          <cell r="AI674" t="str">
            <v/>
          </cell>
          <cell r="AJ674" t="str">
            <v/>
          </cell>
          <cell r="AK674" t="str">
            <v/>
          </cell>
          <cell r="AL674" t="str">
            <v/>
          </cell>
        </row>
        <row r="675">
          <cell r="C675" t="str">
            <v>287.124</v>
          </cell>
          <cell r="D675" t="str">
            <v>287|F|Góra|236 o|R|IVA|8236/7|0|KZ1J/00026540/2</v>
          </cell>
          <cell r="E675">
            <v>287</v>
          </cell>
          <cell r="F675">
            <v>124</v>
          </cell>
          <cell r="G675" t="str">
            <v>Nadleśnictwo Jarocin</v>
          </cell>
          <cell r="H675">
            <v>0</v>
          </cell>
          <cell r="I675">
            <v>0</v>
          </cell>
          <cell r="J675">
            <v>0</v>
          </cell>
          <cell r="K675" t="str">
            <v>09</v>
          </cell>
          <cell r="L675" t="str">
            <v>Góra</v>
          </cell>
          <cell r="M675" t="str">
            <v>236 o</v>
          </cell>
          <cell r="N675" t="str">
            <v>F30-06-025RIVA</v>
          </cell>
          <cell r="O675">
            <v>0.1174</v>
          </cell>
          <cell r="P675" t="str">
            <v>R</v>
          </cell>
          <cell r="Q675" t="str">
            <v>IVA</v>
          </cell>
          <cell r="R675" t="str">
            <v>F</v>
          </cell>
          <cell r="T675" t="str">
            <v>30-06-025</v>
          </cell>
          <cell r="U675" t="str">
            <v>Jarocin</v>
          </cell>
          <cell r="V675" t="str">
            <v>30-06-025-0013</v>
          </cell>
          <cell r="W675" t="str">
            <v>Roszków</v>
          </cell>
          <cell r="X675" t="str">
            <v>8236/7</v>
          </cell>
          <cell r="Y675" t="str">
            <v>KZ1J/00026540/2</v>
          </cell>
          <cell r="Z675">
            <v>2</v>
          </cell>
          <cell r="AA675">
            <v>0</v>
          </cell>
          <cell r="AB675">
            <v>0</v>
          </cell>
          <cell r="AC675">
            <v>1</v>
          </cell>
          <cell r="AD675">
            <v>1.1000000000000001</v>
          </cell>
          <cell r="AE675">
            <v>0.12909999999999999</v>
          </cell>
          <cell r="AF675" t="str">
            <v>protokół rozbieżności drzewostan</v>
          </cell>
          <cell r="AG675" t="str">
            <v/>
          </cell>
          <cell r="AH675" t="str">
            <v/>
          </cell>
          <cell r="AI675" t="str">
            <v/>
          </cell>
          <cell r="AJ675" t="str">
            <v/>
          </cell>
          <cell r="AK675" t="str">
            <v/>
          </cell>
          <cell r="AL675" t="str">
            <v/>
          </cell>
        </row>
        <row r="676">
          <cell r="C676" t="str">
            <v>287.125</v>
          </cell>
          <cell r="D676" t="str">
            <v>287|F|Brzozowiec|24 a|R|V|9024/6|0|PO1D/00034832/0</v>
          </cell>
          <cell r="E676">
            <v>287</v>
          </cell>
          <cell r="F676">
            <v>125</v>
          </cell>
          <cell r="G676" t="str">
            <v>Nadleśnictwo Jarocin</v>
          </cell>
          <cell r="H676">
            <v>0</v>
          </cell>
          <cell r="I676">
            <v>0</v>
          </cell>
          <cell r="J676">
            <v>0</v>
          </cell>
          <cell r="K676" t="str">
            <v>19</v>
          </cell>
          <cell r="L676" t="str">
            <v>Brzozowiec</v>
          </cell>
          <cell r="M676" t="str">
            <v>24 a</v>
          </cell>
          <cell r="N676" t="str">
            <v>F30-25-045RV</v>
          </cell>
          <cell r="O676">
            <v>0.03</v>
          </cell>
          <cell r="P676" t="str">
            <v>R</v>
          </cell>
          <cell r="Q676" t="str">
            <v>V</v>
          </cell>
          <cell r="R676" t="str">
            <v>F</v>
          </cell>
          <cell r="T676" t="str">
            <v>30-25-045</v>
          </cell>
          <cell r="U676" t="str">
            <v>Środa Wlkp</v>
          </cell>
          <cell r="V676" t="str">
            <v>30-25-045-0001</v>
          </cell>
          <cell r="W676" t="str">
            <v>Brodowo</v>
          </cell>
          <cell r="X676" t="str">
            <v>9024/6</v>
          </cell>
          <cell r="Y676" t="str">
            <v>PO1D/00034832/0</v>
          </cell>
          <cell r="Z676">
            <v>3</v>
          </cell>
          <cell r="AA676">
            <v>0</v>
          </cell>
          <cell r="AB676">
            <v>0</v>
          </cell>
          <cell r="AC676">
            <v>1</v>
          </cell>
          <cell r="AD676">
            <v>0.35</v>
          </cell>
          <cell r="AE676">
            <v>1.0500000000000001E-2</v>
          </cell>
          <cell r="AF676" t="str">
            <v>protokół rozbieżności drzewostan</v>
          </cell>
          <cell r="AG676" t="str">
            <v/>
          </cell>
          <cell r="AH676" t="str">
            <v/>
          </cell>
          <cell r="AI676" t="str">
            <v/>
          </cell>
          <cell r="AJ676" t="str">
            <v/>
          </cell>
          <cell r="AK676" t="str">
            <v/>
          </cell>
          <cell r="AL676" t="str">
            <v/>
          </cell>
        </row>
        <row r="677">
          <cell r="C677" t="str">
            <v>287.126</v>
          </cell>
          <cell r="D677" t="str">
            <v>287|F|Brzozowiec|114 f|R|V|9114/4|0|PO1D/00044700/9</v>
          </cell>
          <cell r="E677">
            <v>287</v>
          </cell>
          <cell r="F677">
            <v>126</v>
          </cell>
          <cell r="G677" t="str">
            <v>Nadleśnictwo Jarocin</v>
          </cell>
          <cell r="H677">
            <v>0</v>
          </cell>
          <cell r="I677">
            <v>0</v>
          </cell>
          <cell r="J677">
            <v>0</v>
          </cell>
          <cell r="K677" t="str">
            <v>19</v>
          </cell>
          <cell r="L677" t="str">
            <v>Brzozowiec</v>
          </cell>
          <cell r="M677" t="str">
            <v>114 f</v>
          </cell>
          <cell r="N677" t="str">
            <v>F30-25-022RV</v>
          </cell>
          <cell r="O677">
            <v>0.2</v>
          </cell>
          <cell r="P677" t="str">
            <v>R</v>
          </cell>
          <cell r="Q677" t="str">
            <v>V</v>
          </cell>
          <cell r="R677" t="str">
            <v>F</v>
          </cell>
          <cell r="T677" t="str">
            <v>30-25-022</v>
          </cell>
          <cell r="U677" t="str">
            <v>Krzykosy</v>
          </cell>
          <cell r="V677" t="str">
            <v>30-25-022-0010</v>
          </cell>
          <cell r="W677" t="str">
            <v>Sulęcinek</v>
          </cell>
          <cell r="X677" t="str">
            <v>9114/4</v>
          </cell>
          <cell r="Y677" t="str">
            <v>PO1D/00044700/9</v>
          </cell>
          <cell r="Z677">
            <v>8</v>
          </cell>
          <cell r="AA677">
            <v>0</v>
          </cell>
          <cell r="AB677">
            <v>0</v>
          </cell>
          <cell r="AC677">
            <v>2</v>
          </cell>
          <cell r="AD677">
            <v>0.3</v>
          </cell>
          <cell r="AE677">
            <v>0.06</v>
          </cell>
          <cell r="AF677" t="str">
            <v>do zalesienia</v>
          </cell>
          <cell r="AG677" t="str">
            <v/>
          </cell>
          <cell r="AH677" t="str">
            <v/>
          </cell>
          <cell r="AI677" t="str">
            <v/>
          </cell>
          <cell r="AJ677" t="str">
            <v/>
          </cell>
          <cell r="AK677" t="str">
            <v/>
          </cell>
          <cell r="AL677" t="str">
            <v/>
          </cell>
        </row>
        <row r="678">
          <cell r="C678" t="str">
            <v>287.127</v>
          </cell>
          <cell r="D678" t="str">
            <v>287|F|Radliniec|231 d|Ł|V|9231/2|0|PO1D/00040644/0</v>
          </cell>
          <cell r="E678">
            <v>287</v>
          </cell>
          <cell r="F678">
            <v>127</v>
          </cell>
          <cell r="G678" t="str">
            <v>Nadleśnictwo Jarocin</v>
          </cell>
          <cell r="H678">
            <v>0</v>
          </cell>
          <cell r="I678">
            <v>0</v>
          </cell>
          <cell r="J678">
            <v>0</v>
          </cell>
          <cell r="K678" t="str">
            <v>22</v>
          </cell>
          <cell r="L678" t="str">
            <v>Radliniec</v>
          </cell>
          <cell r="M678" t="str">
            <v>231 d</v>
          </cell>
          <cell r="N678" t="str">
            <v>F30-25-032ŁV</v>
          </cell>
          <cell r="O678">
            <v>1.0512999999999999</v>
          </cell>
          <cell r="P678" t="str">
            <v>Ł</v>
          </cell>
          <cell r="Q678" t="str">
            <v>V</v>
          </cell>
          <cell r="R678" t="str">
            <v>F</v>
          </cell>
          <cell r="S678" t="str">
            <v>kosić 1 - 2 razy w roku</v>
          </cell>
          <cell r="T678" t="str">
            <v>30-25-032</v>
          </cell>
          <cell r="U678" t="str">
            <v>N.Miasto</v>
          </cell>
          <cell r="V678" t="str">
            <v>30-25-032-0020</v>
          </cell>
          <cell r="W678" t="str">
            <v>Wolica Kozia</v>
          </cell>
          <cell r="X678" t="str">
            <v>9231/2</v>
          </cell>
          <cell r="Y678" t="str">
            <v>PO1D/00040644/0</v>
          </cell>
          <cell r="Z678">
            <v>1</v>
          </cell>
          <cell r="AA678">
            <v>0</v>
          </cell>
          <cell r="AB678">
            <v>0</v>
          </cell>
          <cell r="AC678">
            <v>1</v>
          </cell>
          <cell r="AD678">
            <v>0.2</v>
          </cell>
          <cell r="AE678">
            <v>0.21029999999999999</v>
          </cell>
          <cell r="AF678" t="str">
            <v>brak chętnych</v>
          </cell>
          <cell r="AG678" t="str">
            <v/>
          </cell>
          <cell r="AH678" t="str">
            <v/>
          </cell>
          <cell r="AI678" t="str">
            <v>ZS.2217.1.215.2019</v>
          </cell>
          <cell r="AJ678">
            <v>43690</v>
          </cell>
          <cell r="AK678" t="str">
            <v xml:space="preserve"> </v>
          </cell>
          <cell r="AL678" t="str">
            <v>gospodarki rolnej</v>
          </cell>
        </row>
        <row r="679">
          <cell r="C679" t="str">
            <v>287.128</v>
          </cell>
          <cell r="D679" t="str">
            <v>287|F|Radliniec|238 b|R|IVB|9238/9|0|PO1D/00040645/7</v>
          </cell>
          <cell r="E679">
            <v>287</v>
          </cell>
          <cell r="F679">
            <v>128</v>
          </cell>
          <cell r="G679" t="str">
            <v>Nadleśnictwo Jarocin</v>
          </cell>
          <cell r="H679">
            <v>0</v>
          </cell>
          <cell r="I679">
            <v>0</v>
          </cell>
          <cell r="J679">
            <v>0</v>
          </cell>
          <cell r="K679" t="str">
            <v>22</v>
          </cell>
          <cell r="L679" t="str">
            <v>Radliniec</v>
          </cell>
          <cell r="M679" t="str">
            <v>238 b</v>
          </cell>
          <cell r="N679" t="str">
            <v>F30-25-032RIVB</v>
          </cell>
          <cell r="O679">
            <v>0.39090000000000003</v>
          </cell>
          <cell r="P679" t="str">
            <v>R</v>
          </cell>
          <cell r="Q679" t="str">
            <v>IVB</v>
          </cell>
          <cell r="R679" t="str">
            <v>F</v>
          </cell>
          <cell r="T679" t="str">
            <v>30-25-032</v>
          </cell>
          <cell r="U679" t="str">
            <v>N.Miasto</v>
          </cell>
          <cell r="V679" t="str">
            <v>30-25-032-0008</v>
          </cell>
          <cell r="W679" t="str">
            <v>Klęka</v>
          </cell>
          <cell r="X679" t="str">
            <v>9238/9</v>
          </cell>
          <cell r="Y679" t="str">
            <v>PO1D/00040645/7</v>
          </cell>
          <cell r="Z679">
            <v>2</v>
          </cell>
          <cell r="AA679">
            <v>0</v>
          </cell>
          <cell r="AB679">
            <v>0</v>
          </cell>
          <cell r="AC679">
            <v>1</v>
          </cell>
          <cell r="AD679">
            <v>0.8</v>
          </cell>
          <cell r="AE679">
            <v>0.31269999999999998</v>
          </cell>
          <cell r="AF679" t="str">
            <v>protokół dodatkowy klasyfikator</v>
          </cell>
          <cell r="AG679" t="str">
            <v/>
          </cell>
          <cell r="AH679" t="str">
            <v/>
          </cell>
          <cell r="AI679" t="str">
            <v/>
          </cell>
          <cell r="AJ679" t="str">
            <v/>
          </cell>
          <cell r="AK679" t="str">
            <v/>
          </cell>
          <cell r="AL679" t="str">
            <v/>
          </cell>
        </row>
        <row r="680">
          <cell r="C680" t="str">
            <v>287.129</v>
          </cell>
          <cell r="D680" t="str">
            <v>287|F|Czeszewo|173 n|R|V|7173/2|0|KZ1J/00029735/7</v>
          </cell>
          <cell r="E680">
            <v>287</v>
          </cell>
          <cell r="F680">
            <v>129</v>
          </cell>
          <cell r="G680" t="str">
            <v>Nadleśnictwo Jarocin</v>
          </cell>
          <cell r="H680">
            <v>0</v>
          </cell>
          <cell r="I680">
            <v>0</v>
          </cell>
          <cell r="J680">
            <v>0</v>
          </cell>
          <cell r="K680" t="str">
            <v>02</v>
          </cell>
          <cell r="L680" t="str">
            <v>Czeszewo</v>
          </cell>
          <cell r="M680" t="str">
            <v>173 n</v>
          </cell>
          <cell r="N680" t="str">
            <v>F30-06-045RV</v>
          </cell>
          <cell r="O680">
            <v>0.13</v>
          </cell>
          <cell r="P680" t="str">
            <v>R</v>
          </cell>
          <cell r="Q680" t="str">
            <v>V</v>
          </cell>
          <cell r="R680" t="str">
            <v>F</v>
          </cell>
          <cell r="T680" t="str">
            <v>30-06-045</v>
          </cell>
          <cell r="U680" t="str">
            <v>Żerków</v>
          </cell>
          <cell r="V680" t="str">
            <v>30-06-045-0017</v>
          </cell>
          <cell r="W680" t="str">
            <v>Śmiełów</v>
          </cell>
          <cell r="X680" t="str">
            <v>7173/2</v>
          </cell>
          <cell r="Y680" t="str">
            <v>KZ1J/00029735/7</v>
          </cell>
          <cell r="Z680">
            <v>1</v>
          </cell>
          <cell r="AA680">
            <v>0</v>
          </cell>
          <cell r="AB680">
            <v>0</v>
          </cell>
          <cell r="AC680">
            <v>1</v>
          </cell>
          <cell r="AD680">
            <v>0.35</v>
          </cell>
          <cell r="AE680">
            <v>4.5499999999999999E-2</v>
          </cell>
          <cell r="AF680" t="str">
            <v>protokół rozbieżności drzewostan</v>
          </cell>
          <cell r="AG680" t="str">
            <v/>
          </cell>
          <cell r="AH680" t="str">
            <v/>
          </cell>
          <cell r="AI680" t="str">
            <v/>
          </cell>
          <cell r="AJ680" t="str">
            <v/>
          </cell>
          <cell r="AK680" t="str">
            <v/>
          </cell>
          <cell r="AL680" t="str">
            <v/>
          </cell>
        </row>
        <row r="681">
          <cell r="C681" t="str">
            <v>287.130</v>
          </cell>
          <cell r="D681" t="str">
            <v>287|F|Sarnice|38 l|S-R|V|116|0|PO1F/00031426/2</v>
          </cell>
          <cell r="E681">
            <v>287</v>
          </cell>
          <cell r="F681">
            <v>130</v>
          </cell>
          <cell r="G681" t="str">
            <v>Nadleśnictwo Jarocin</v>
          </cell>
          <cell r="H681">
            <v>0</v>
          </cell>
          <cell r="I681">
            <v>0</v>
          </cell>
          <cell r="J681">
            <v>0</v>
          </cell>
          <cell r="K681" t="str">
            <v>04</v>
          </cell>
          <cell r="L681" t="str">
            <v>Sarnice</v>
          </cell>
          <cell r="M681" t="str">
            <v>38 l</v>
          </cell>
          <cell r="N681" t="str">
            <v>F30-30-025S-RV</v>
          </cell>
          <cell r="O681">
            <v>0.1416</v>
          </cell>
          <cell r="P681" t="str">
            <v>S-R</v>
          </cell>
          <cell r="Q681" t="str">
            <v>V</v>
          </cell>
          <cell r="R681" t="str">
            <v>F</v>
          </cell>
          <cell r="T681" t="str">
            <v>30-30-025</v>
          </cell>
          <cell r="U681" t="str">
            <v>Miłosław</v>
          </cell>
          <cell r="V681" t="str">
            <v>30-30-025-0007</v>
          </cell>
          <cell r="W681" t="str">
            <v>Gorzyce</v>
          </cell>
          <cell r="X681" t="str">
            <v>116</v>
          </cell>
          <cell r="Y681" t="str">
            <v>PO1F/00031426/2</v>
          </cell>
          <cell r="Z681">
            <v>3</v>
          </cell>
          <cell r="AA681">
            <v>0</v>
          </cell>
          <cell r="AB681">
            <v>0</v>
          </cell>
          <cell r="AC681">
            <v>1</v>
          </cell>
          <cell r="AD681">
            <v>0.35</v>
          </cell>
          <cell r="AE681">
            <v>4.9599999999999998E-2</v>
          </cell>
          <cell r="AF681" t="str">
            <v>protokół dodatkowy wniosek</v>
          </cell>
          <cell r="AG681" t="str">
            <v/>
          </cell>
          <cell r="AH681" t="str">
            <v/>
          </cell>
          <cell r="AI681" t="str">
            <v/>
          </cell>
          <cell r="AJ681" t="str">
            <v/>
          </cell>
          <cell r="AK681" t="str">
            <v/>
          </cell>
          <cell r="AL681" t="str">
            <v/>
          </cell>
        </row>
        <row r="682">
          <cell r="C682" t="str">
            <v>287.131</v>
          </cell>
          <cell r="D682" t="str">
            <v>287|F|Murzynówko|94 l|Ł|V|9094/5|0|PO1D/00040633/0</v>
          </cell>
          <cell r="E682">
            <v>287</v>
          </cell>
          <cell r="F682">
            <v>131</v>
          </cell>
          <cell r="G682" t="str">
            <v>Nadleśnictwo Jarocin</v>
          </cell>
          <cell r="H682">
            <v>0</v>
          </cell>
          <cell r="I682">
            <v>0</v>
          </cell>
          <cell r="J682">
            <v>0</v>
          </cell>
          <cell r="K682" t="str">
            <v>20</v>
          </cell>
          <cell r="L682" t="str">
            <v>Murzynówko</v>
          </cell>
          <cell r="M682" t="str">
            <v>94 l</v>
          </cell>
          <cell r="N682" t="str">
            <v>F30-25-022ŁV</v>
          </cell>
          <cell r="O682">
            <v>6.8199999999999997E-2</v>
          </cell>
          <cell r="P682" t="str">
            <v>Ł</v>
          </cell>
          <cell r="Q682" t="str">
            <v>V</v>
          </cell>
          <cell r="R682" t="str">
            <v>F</v>
          </cell>
          <cell r="T682" t="str">
            <v>30-25-022</v>
          </cell>
          <cell r="U682" t="str">
            <v>Krzykosy</v>
          </cell>
          <cell r="V682" t="str">
            <v>30-25-022-0011</v>
          </cell>
          <cell r="W682" t="str">
            <v>Witowo</v>
          </cell>
          <cell r="X682" t="str">
            <v>9094/5</v>
          </cell>
          <cell r="Y682" t="str">
            <v>PO1D/00040633/0</v>
          </cell>
          <cell r="Z682">
            <v>1</v>
          </cell>
          <cell r="AA682">
            <v>0</v>
          </cell>
          <cell r="AB682">
            <v>0</v>
          </cell>
          <cell r="AC682">
            <v>2</v>
          </cell>
          <cell r="AD682">
            <v>0.2</v>
          </cell>
          <cell r="AE682">
            <v>1.3599999999999999E-2</v>
          </cell>
          <cell r="AG682" t="str">
            <v/>
          </cell>
          <cell r="AH682" t="str">
            <v/>
          </cell>
          <cell r="AI682" t="str">
            <v>ZS.2217.1.215.2019</v>
          </cell>
          <cell r="AJ682" t="str">
            <v>13-08-2019</v>
          </cell>
          <cell r="AK682" t="str">
            <v/>
          </cell>
          <cell r="AL682" t="str">
            <v>gospodarki rolnej</v>
          </cell>
        </row>
        <row r="683">
          <cell r="C683" t="str">
            <v>287.133</v>
          </cell>
          <cell r="D683" t="str">
            <v>287|F|Cielcza|170 d|R|VI|9170/4|0|KZ1J/00030205/3</v>
          </cell>
          <cell r="E683">
            <v>287</v>
          </cell>
          <cell r="F683">
            <v>133</v>
          </cell>
          <cell r="G683" t="str">
            <v>Nadleśnictwo Jarocin</v>
          </cell>
          <cell r="H683">
            <v>0</v>
          </cell>
          <cell r="I683">
            <v>0</v>
          </cell>
          <cell r="J683">
            <v>0</v>
          </cell>
          <cell r="K683" t="str">
            <v>08</v>
          </cell>
          <cell r="L683" t="str">
            <v>Cielcza</v>
          </cell>
          <cell r="M683" t="str">
            <v>170 d</v>
          </cell>
          <cell r="N683" t="str">
            <v>F30-06-025RVI</v>
          </cell>
          <cell r="O683">
            <v>0.15</v>
          </cell>
          <cell r="P683" t="str">
            <v>R</v>
          </cell>
          <cell r="Q683" t="str">
            <v>VI</v>
          </cell>
          <cell r="R683" t="str">
            <v>F</v>
          </cell>
          <cell r="T683" t="str">
            <v>30-06-025</v>
          </cell>
          <cell r="U683" t="str">
            <v>Jarocin</v>
          </cell>
          <cell r="V683" t="str">
            <v>30-06-025-0009</v>
          </cell>
          <cell r="W683" t="str">
            <v>Osiek</v>
          </cell>
          <cell r="X683" t="str">
            <v>9170/4</v>
          </cell>
          <cell r="Y683" t="str">
            <v>KZ1J/00030205/3</v>
          </cell>
          <cell r="Z683">
            <v>2</v>
          </cell>
          <cell r="AA683">
            <v>0</v>
          </cell>
          <cell r="AB683">
            <v>0</v>
          </cell>
          <cell r="AC683">
            <v>1</v>
          </cell>
          <cell r="AD683">
            <v>0.2</v>
          </cell>
          <cell r="AE683">
            <v>0.03</v>
          </cell>
          <cell r="AG683" t="str">
            <v/>
          </cell>
          <cell r="AH683" t="str">
            <v/>
          </cell>
          <cell r="AI683" t="str">
            <v/>
          </cell>
          <cell r="AJ683" t="str">
            <v/>
          </cell>
          <cell r="AK683" t="str">
            <v/>
          </cell>
          <cell r="AL683" t="str">
            <v/>
          </cell>
        </row>
        <row r="684">
          <cell r="C684" t="str">
            <v>287.134</v>
          </cell>
          <cell r="D684" t="str">
            <v>287|F|Boguszyn|299 d|PS|VI|9299/1|0|PO1D/00042321/4</v>
          </cell>
          <cell r="E684">
            <v>287</v>
          </cell>
          <cell r="F684">
            <v>134</v>
          </cell>
          <cell r="G684" t="str">
            <v>Nadleśnictwo Jarocin</v>
          </cell>
          <cell r="H684">
            <v>0</v>
          </cell>
          <cell r="I684">
            <v>0</v>
          </cell>
          <cell r="J684">
            <v>0</v>
          </cell>
          <cell r="K684" t="str">
            <v>16</v>
          </cell>
          <cell r="L684" t="str">
            <v>Boguszyn</v>
          </cell>
          <cell r="M684" t="str">
            <v>299 d</v>
          </cell>
          <cell r="N684" t="str">
            <v>F30-25-032PSVI</v>
          </cell>
          <cell r="O684">
            <v>0.09</v>
          </cell>
          <cell r="P684" t="str">
            <v>PS</v>
          </cell>
          <cell r="Q684" t="str">
            <v>VI</v>
          </cell>
          <cell r="R684" t="str">
            <v>F</v>
          </cell>
          <cell r="T684" t="str">
            <v>30-25-032</v>
          </cell>
          <cell r="U684" t="str">
            <v>N.Miasto</v>
          </cell>
          <cell r="V684" t="str">
            <v>30-25-032-0002</v>
          </cell>
          <cell r="W684" t="str">
            <v>Boguszyn</v>
          </cell>
          <cell r="X684" t="str">
            <v>9299/1</v>
          </cell>
          <cell r="Y684" t="str">
            <v>PO1D/00042321/4</v>
          </cell>
          <cell r="Z684">
            <v>2</v>
          </cell>
          <cell r="AA684">
            <v>0</v>
          </cell>
          <cell r="AB684">
            <v>0</v>
          </cell>
          <cell r="AC684">
            <v>1</v>
          </cell>
          <cell r="AD684">
            <v>0.15</v>
          </cell>
          <cell r="AE684">
            <v>1.35E-2</v>
          </cell>
          <cell r="AF684" t="str">
            <v>protokół rozbieżności drzewostan</v>
          </cell>
          <cell r="AG684" t="str">
            <v/>
          </cell>
          <cell r="AH684" t="str">
            <v/>
          </cell>
          <cell r="AI684" t="str">
            <v/>
          </cell>
          <cell r="AJ684" t="str">
            <v/>
          </cell>
          <cell r="AK684" t="str">
            <v/>
          </cell>
          <cell r="AL684" t="str">
            <v/>
          </cell>
        </row>
        <row r="685">
          <cell r="C685" t="str">
            <v>287.135</v>
          </cell>
          <cell r="D685" t="str">
            <v>287|F|Cielcza|164 b|B-R|V|8164/7|0|KZ1J/00026538/5</v>
          </cell>
          <cell r="E685">
            <v>287</v>
          </cell>
          <cell r="F685">
            <v>135</v>
          </cell>
          <cell r="G685" t="str">
            <v>Nadleśnictwo Jarocin</v>
          </cell>
          <cell r="H685">
            <v>0</v>
          </cell>
          <cell r="I685">
            <v>0</v>
          </cell>
          <cell r="J685">
            <v>0</v>
          </cell>
          <cell r="K685" t="str">
            <v>08</v>
          </cell>
          <cell r="L685" t="str">
            <v>Cielcza</v>
          </cell>
          <cell r="M685" t="str">
            <v>164 b</v>
          </cell>
          <cell r="N685" t="str">
            <v>F30-06-025B-RV</v>
          </cell>
          <cell r="O685">
            <v>0.27</v>
          </cell>
          <cell r="P685" t="str">
            <v>B-R</v>
          </cell>
          <cell r="Q685" t="str">
            <v>V</v>
          </cell>
          <cell r="R685" t="str">
            <v>F</v>
          </cell>
          <cell r="T685" t="str">
            <v>30-06-025</v>
          </cell>
          <cell r="U685" t="str">
            <v>Jarocin</v>
          </cell>
          <cell r="V685" t="str">
            <v>30-06-025-0003</v>
          </cell>
          <cell r="W685" t="str">
            <v>Cielcza</v>
          </cell>
          <cell r="X685" t="str">
            <v>8164/7</v>
          </cell>
          <cell r="Y685" t="str">
            <v>KZ1J/00026538/5</v>
          </cell>
          <cell r="Z685">
            <v>2</v>
          </cell>
          <cell r="AA685">
            <v>0</v>
          </cell>
          <cell r="AB685">
            <v>0</v>
          </cell>
          <cell r="AC685">
            <v>1</v>
          </cell>
          <cell r="AD685">
            <v>0</v>
          </cell>
          <cell r="AE685">
            <v>0</v>
          </cell>
          <cell r="AF685" t="str">
            <v>teren l-czówki</v>
          </cell>
          <cell r="AG685" t="str">
            <v/>
          </cell>
          <cell r="AH685" t="str">
            <v/>
          </cell>
          <cell r="AI685" t="str">
            <v/>
          </cell>
          <cell r="AJ685" t="str">
            <v/>
          </cell>
          <cell r="AK685" t="str">
            <v/>
          </cell>
          <cell r="AL685" t="str">
            <v/>
          </cell>
        </row>
        <row r="686">
          <cell r="C686" t="str">
            <v>287.136</v>
          </cell>
          <cell r="D686" t="str">
            <v>287|F|Potarzyca|364 a|Ł|IV|8364/4|0|KZ1J/00029924/9</v>
          </cell>
          <cell r="E686">
            <v>287</v>
          </cell>
          <cell r="F686">
            <v>136</v>
          </cell>
          <cell r="G686" t="str">
            <v>Nadleśnictwo Jarocin</v>
          </cell>
          <cell r="H686">
            <v>0</v>
          </cell>
          <cell r="I686">
            <v>0</v>
          </cell>
          <cell r="J686">
            <v>0</v>
          </cell>
          <cell r="K686" t="str">
            <v>10</v>
          </cell>
          <cell r="L686" t="str">
            <v>Potarzyca</v>
          </cell>
          <cell r="M686" t="str">
            <v>364 a</v>
          </cell>
          <cell r="N686" t="str">
            <v>F30-06-015ŁIV</v>
          </cell>
          <cell r="O686">
            <v>0.28999999999999998</v>
          </cell>
          <cell r="P686" t="str">
            <v>Ł</v>
          </cell>
          <cell r="Q686" t="str">
            <v>IV</v>
          </cell>
          <cell r="R686" t="str">
            <v>F</v>
          </cell>
          <cell r="T686" t="str">
            <v>30-06-015</v>
          </cell>
          <cell r="U686" t="str">
            <v>Jaraczewo</v>
          </cell>
          <cell r="V686" t="str">
            <v>30-06-015-0003</v>
          </cell>
          <cell r="W686" t="str">
            <v>Cerekwica</v>
          </cell>
          <cell r="X686" t="str">
            <v>8364/4</v>
          </cell>
          <cell r="Y686" t="str">
            <v>KZ1J/00029924/9</v>
          </cell>
          <cell r="Z686">
            <v>2</v>
          </cell>
          <cell r="AA686">
            <v>0</v>
          </cell>
          <cell r="AB686">
            <v>0</v>
          </cell>
          <cell r="AC686">
            <v>1</v>
          </cell>
          <cell r="AD686">
            <v>0.75</v>
          </cell>
          <cell r="AE686">
            <v>0.2175</v>
          </cell>
          <cell r="AG686" t="str">
            <v/>
          </cell>
          <cell r="AH686" t="str">
            <v/>
          </cell>
          <cell r="AI686" t="str">
            <v>ZS.2217.1.215.2019</v>
          </cell>
          <cell r="AJ686" t="str">
            <v>13-08-2019</v>
          </cell>
          <cell r="AK686" t="str">
            <v/>
          </cell>
          <cell r="AL686" t="str">
            <v>gospodarki rolnej</v>
          </cell>
        </row>
        <row r="687">
          <cell r="C687" t="str">
            <v>6216.1</v>
          </cell>
          <cell r="D687" t="str">
            <v>6216|D|Czeszewo|167 o|R|IVB|598|15,1|PO1F/00031430/3</v>
          </cell>
          <cell r="E687">
            <v>6216</v>
          </cell>
          <cell r="F687">
            <v>1</v>
          </cell>
          <cell r="G687" t="str">
            <v>Zagórski Stanisław</v>
          </cell>
          <cell r="H687" t="str">
            <v>Czeszewo ul. Leśna 105</v>
          </cell>
          <cell r="I687" t="str">
            <v>62-322 Orzechowo</v>
          </cell>
          <cell r="J687" t="str">
            <v>Miłosław</v>
          </cell>
          <cell r="K687" t="str">
            <v>02</v>
          </cell>
          <cell r="L687" t="str">
            <v>Czeszewo</v>
          </cell>
          <cell r="M687" t="str">
            <v>167 o</v>
          </cell>
          <cell r="N687" t="str">
            <v/>
          </cell>
          <cell r="O687">
            <v>-1.84</v>
          </cell>
          <cell r="P687" t="str">
            <v>R</v>
          </cell>
          <cell r="Q687" t="str">
            <v>IVB</v>
          </cell>
          <cell r="R687" t="str">
            <v>D</v>
          </cell>
          <cell r="T687" t="str">
            <v>30-30-025</v>
          </cell>
          <cell r="U687" t="str">
            <v>Miłosław</v>
          </cell>
          <cell r="V687" t="str">
            <v>30-30-025-0006</v>
          </cell>
          <cell r="W687" t="str">
            <v>Czeszewo</v>
          </cell>
          <cell r="X687" t="str">
            <v>598</v>
          </cell>
          <cell r="Y687" t="str">
            <v>PO1F/00031430/3</v>
          </cell>
          <cell r="Z687">
            <v>2</v>
          </cell>
          <cell r="AA687">
            <v>-15.1</v>
          </cell>
          <cell r="AB687">
            <v>-15.1</v>
          </cell>
          <cell r="AC687">
            <v>1</v>
          </cell>
          <cell r="AD687">
            <v>0.8</v>
          </cell>
          <cell r="AE687">
            <v>-1.472</v>
          </cell>
          <cell r="AF687" t="str">
            <v>pisemna rezygnacja</v>
          </cell>
          <cell r="AG687" t="str">
            <v/>
          </cell>
          <cell r="AH687" t="str">
            <v/>
          </cell>
          <cell r="AI687" t="str">
            <v>ZS.2217.1.205.2019</v>
          </cell>
          <cell r="AJ687" t="str">
            <v>02-08-2019</v>
          </cell>
          <cell r="AK687" t="str">
            <v>26-08-2019</v>
          </cell>
          <cell r="AL687" t="str">
            <v>gospodarki rolnej</v>
          </cell>
        </row>
        <row r="688">
          <cell r="C688" t="str">
            <v>0.</v>
          </cell>
          <cell r="D688" t="str">
            <v>0|F|Czeszewo|167 o|R|IVB|598|0|PO1F/00031430/3</v>
          </cell>
          <cell r="E688">
            <v>0</v>
          </cell>
          <cell r="F688" t="str">
            <v/>
          </cell>
          <cell r="G688" t="str">
            <v>brak</v>
          </cell>
          <cell r="H688" t="str">
            <v>brak</v>
          </cell>
          <cell r="I688" t="str">
            <v>brak</v>
          </cell>
          <cell r="J688" t="str">
            <v>brak</v>
          </cell>
          <cell r="K688" t="str">
            <v>02</v>
          </cell>
          <cell r="L688" t="str">
            <v>Czeszewo</v>
          </cell>
          <cell r="M688" t="str">
            <v>167 o</v>
          </cell>
          <cell r="N688" t="str">
            <v>F30-30-025RIVB</v>
          </cell>
          <cell r="O688">
            <v>1.84</v>
          </cell>
          <cell r="P688" t="str">
            <v>R</v>
          </cell>
          <cell r="Q688" t="str">
            <v>IVB</v>
          </cell>
          <cell r="R688" t="str">
            <v>F</v>
          </cell>
          <cell r="T688" t="str">
            <v>30-30-025</v>
          </cell>
          <cell r="U688" t="str">
            <v>Miłosław</v>
          </cell>
          <cell r="V688" t="str">
            <v>30-30-025-0006</v>
          </cell>
          <cell r="W688" t="str">
            <v>Czeszewo</v>
          </cell>
          <cell r="X688" t="str">
            <v>598</v>
          </cell>
          <cell r="Y688" t="str">
            <v>PO1F/00031430/3</v>
          </cell>
          <cell r="Z688">
            <v>2</v>
          </cell>
          <cell r="AA688" t="str">
            <v/>
          </cell>
          <cell r="AB688" t="str">
            <v/>
          </cell>
          <cell r="AC688">
            <v>1</v>
          </cell>
          <cell r="AD688">
            <v>0.8</v>
          </cell>
          <cell r="AE688">
            <v>1.472</v>
          </cell>
          <cell r="AG688" t="str">
            <v/>
          </cell>
          <cell r="AH688" t="str">
            <v/>
          </cell>
          <cell r="AI688" t="str">
            <v>ZS.2217.1.205.2019</v>
          </cell>
          <cell r="AJ688" t="str">
            <v>02-08-2019</v>
          </cell>
          <cell r="AK688" t="str">
            <v/>
          </cell>
          <cell r="AL688" t="str">
            <v>gospodarki rolnej</v>
          </cell>
        </row>
        <row r="689">
          <cell r="C689" t="str">
            <v>6216.2</v>
          </cell>
          <cell r="D689" t="str">
            <v>6216|D|Czeszewo|167 p|R|V|598|15,1|PO1F/00031430/3</v>
          </cell>
          <cell r="E689">
            <v>6216</v>
          </cell>
          <cell r="F689">
            <v>2</v>
          </cell>
          <cell r="G689" t="str">
            <v>Zagórski Stanisław</v>
          </cell>
          <cell r="H689" t="str">
            <v>Czeszewo ul. Leśna 105</v>
          </cell>
          <cell r="I689" t="str">
            <v>62-322 Orzechowo</v>
          </cell>
          <cell r="J689" t="str">
            <v>Miłosław</v>
          </cell>
          <cell r="K689" t="str">
            <v>02</v>
          </cell>
          <cell r="L689" t="str">
            <v>Czeszewo</v>
          </cell>
          <cell r="M689" t="str">
            <v>167 p</v>
          </cell>
          <cell r="N689" t="str">
            <v/>
          </cell>
          <cell r="O689">
            <v>-0.56000000000000005</v>
          </cell>
          <cell r="P689" t="str">
            <v>R</v>
          </cell>
          <cell r="Q689" t="str">
            <v>V</v>
          </cell>
          <cell r="R689" t="str">
            <v>D</v>
          </cell>
          <cell r="T689" t="str">
            <v>30-30-025</v>
          </cell>
          <cell r="U689" t="str">
            <v>Miłosław</v>
          </cell>
          <cell r="V689" t="str">
            <v>30-30-025-0006</v>
          </cell>
          <cell r="W689" t="str">
            <v>Czeszewo</v>
          </cell>
          <cell r="X689" t="str">
            <v>598</v>
          </cell>
          <cell r="Y689" t="str">
            <v>PO1F/00031430/3</v>
          </cell>
          <cell r="Z689">
            <v>2</v>
          </cell>
          <cell r="AA689">
            <v>-15.1</v>
          </cell>
          <cell r="AB689">
            <v>-15.1</v>
          </cell>
          <cell r="AC689">
            <v>1</v>
          </cell>
          <cell r="AD689">
            <v>0.35</v>
          </cell>
          <cell r="AE689">
            <v>-0.19600000000000001</v>
          </cell>
          <cell r="AF689" t="str">
            <v>pisemna rezygnacja</v>
          </cell>
          <cell r="AG689" t="str">
            <v/>
          </cell>
          <cell r="AH689" t="str">
            <v/>
          </cell>
          <cell r="AI689" t="str">
            <v>ZS.2217.1.205.2019</v>
          </cell>
          <cell r="AJ689" t="str">
            <v>02-08-2019</v>
          </cell>
          <cell r="AK689" t="str">
            <v>26-08-2019</v>
          </cell>
          <cell r="AL689" t="str">
            <v>gospodarki rolnej</v>
          </cell>
        </row>
        <row r="690">
          <cell r="C690" t="str">
            <v>0.</v>
          </cell>
          <cell r="D690" t="str">
            <v>0|F|Czeszewo|167 p|R|V|598|0|PO1F/00031430/3</v>
          </cell>
          <cell r="E690">
            <v>0</v>
          </cell>
          <cell r="F690" t="str">
            <v/>
          </cell>
          <cell r="G690" t="str">
            <v>brak</v>
          </cell>
          <cell r="H690" t="str">
            <v>brak</v>
          </cell>
          <cell r="I690" t="str">
            <v>brak</v>
          </cell>
          <cell r="J690" t="str">
            <v>brak</v>
          </cell>
          <cell r="K690" t="str">
            <v>02</v>
          </cell>
          <cell r="L690" t="str">
            <v>Czeszewo</v>
          </cell>
          <cell r="M690" t="str">
            <v>167 p</v>
          </cell>
          <cell r="N690" t="str">
            <v>F30-30-025RV</v>
          </cell>
          <cell r="O690">
            <v>0.56000000000000005</v>
          </cell>
          <cell r="P690" t="str">
            <v>R</v>
          </cell>
          <cell r="Q690" t="str">
            <v>V</v>
          </cell>
          <cell r="R690" t="str">
            <v>F</v>
          </cell>
          <cell r="T690" t="str">
            <v>30-30-025</v>
          </cell>
          <cell r="U690" t="str">
            <v>Miłosław</v>
          </cell>
          <cell r="V690" t="str">
            <v>30-30-025-0006</v>
          </cell>
          <cell r="W690" t="str">
            <v>Czeszewo</v>
          </cell>
          <cell r="X690" t="str">
            <v>598</v>
          </cell>
          <cell r="Y690" t="str">
            <v>PO1F/00031430/3</v>
          </cell>
          <cell r="Z690">
            <v>2</v>
          </cell>
          <cell r="AA690" t="str">
            <v/>
          </cell>
          <cell r="AB690" t="str">
            <v/>
          </cell>
          <cell r="AC690">
            <v>1</v>
          </cell>
          <cell r="AD690">
            <v>0.35</v>
          </cell>
          <cell r="AE690">
            <v>0.19600000000000001</v>
          </cell>
          <cell r="AG690" t="str">
            <v/>
          </cell>
          <cell r="AH690" t="str">
            <v/>
          </cell>
          <cell r="AI690" t="str">
            <v>ZS.2217.1.205.2019</v>
          </cell>
          <cell r="AJ690" t="str">
            <v>02-08-2019</v>
          </cell>
          <cell r="AK690" t="str">
            <v/>
          </cell>
          <cell r="AL690" t="str">
            <v>gospodarki rolnej</v>
          </cell>
        </row>
        <row r="691">
          <cell r="C691" t="str">
            <v>6216.3</v>
          </cell>
          <cell r="D691" t="str">
            <v>6216|D|Czeszewo|167 r|R|VI|598|15,1|PO1F/00031430/3</v>
          </cell>
          <cell r="E691">
            <v>6216</v>
          </cell>
          <cell r="F691">
            <v>3</v>
          </cell>
          <cell r="G691" t="str">
            <v>Zagórski Stanisław</v>
          </cell>
          <cell r="H691" t="str">
            <v>Czeszewo ul. Leśna 105</v>
          </cell>
          <cell r="I691" t="str">
            <v>62-322 Orzechowo</v>
          </cell>
          <cell r="J691" t="str">
            <v>Miłosław</v>
          </cell>
          <cell r="K691" t="str">
            <v>02</v>
          </cell>
          <cell r="L691" t="str">
            <v>Czeszewo</v>
          </cell>
          <cell r="M691" t="str">
            <v>167 r</v>
          </cell>
          <cell r="N691" t="str">
            <v/>
          </cell>
          <cell r="O691">
            <v>-0.59</v>
          </cell>
          <cell r="P691" t="str">
            <v>R</v>
          </cell>
          <cell r="Q691" t="str">
            <v>VI</v>
          </cell>
          <cell r="R691" t="str">
            <v>D</v>
          </cell>
          <cell r="T691" t="str">
            <v>30-30-025</v>
          </cell>
          <cell r="U691" t="str">
            <v>Miłosław</v>
          </cell>
          <cell r="V691" t="str">
            <v>30-30-025-0006</v>
          </cell>
          <cell r="W691" t="str">
            <v>Czeszewo</v>
          </cell>
          <cell r="X691" t="str">
            <v>598</v>
          </cell>
          <cell r="Y691" t="str">
            <v>PO1F/00031430/3</v>
          </cell>
          <cell r="Z691">
            <v>2</v>
          </cell>
          <cell r="AA691">
            <v>-15.1</v>
          </cell>
          <cell r="AB691">
            <v>-15.1</v>
          </cell>
          <cell r="AC691">
            <v>1</v>
          </cell>
          <cell r="AD691">
            <v>0.2</v>
          </cell>
          <cell r="AE691">
            <v>-0.11799999999999999</v>
          </cell>
          <cell r="AF691" t="str">
            <v>pisemna rezygnacja</v>
          </cell>
          <cell r="AG691" t="str">
            <v/>
          </cell>
          <cell r="AH691" t="str">
            <v/>
          </cell>
          <cell r="AI691" t="str">
            <v>ZS.2217.1.205.2019</v>
          </cell>
          <cell r="AJ691" t="str">
            <v>02-08-2019</v>
          </cell>
          <cell r="AK691" t="str">
            <v>26-08-2019</v>
          </cell>
          <cell r="AL691" t="str">
            <v>gospodarki rolnej</v>
          </cell>
        </row>
        <row r="692">
          <cell r="C692" t="str">
            <v>0.</v>
          </cell>
          <cell r="D692" t="str">
            <v>0|F|Czeszewo|167 r|R|VI|598|0|PO1F/00031430/3</v>
          </cell>
          <cell r="E692">
            <v>0</v>
          </cell>
          <cell r="F692" t="str">
            <v/>
          </cell>
          <cell r="G692" t="str">
            <v>brak</v>
          </cell>
          <cell r="H692" t="str">
            <v>brak</v>
          </cell>
          <cell r="I692" t="str">
            <v>brak</v>
          </cell>
          <cell r="J692" t="str">
            <v>brak</v>
          </cell>
          <cell r="K692" t="str">
            <v>02</v>
          </cell>
          <cell r="L692" t="str">
            <v>Czeszewo</v>
          </cell>
          <cell r="M692" t="str">
            <v>167 r</v>
          </cell>
          <cell r="N692" t="str">
            <v>F30-30-025RVI</v>
          </cell>
          <cell r="O692">
            <v>0.59</v>
          </cell>
          <cell r="P692" t="str">
            <v>R</v>
          </cell>
          <cell r="Q692" t="str">
            <v>VI</v>
          </cell>
          <cell r="R692" t="str">
            <v>F</v>
          </cell>
          <cell r="T692" t="str">
            <v>30-30-025</v>
          </cell>
          <cell r="U692" t="str">
            <v>Miłosław</v>
          </cell>
          <cell r="V692" t="str">
            <v>30-30-025-0006</v>
          </cell>
          <cell r="W692" t="str">
            <v>Czeszewo</v>
          </cell>
          <cell r="X692" t="str">
            <v>598</v>
          </cell>
          <cell r="Y692" t="str">
            <v>PO1F/00031430/3</v>
          </cell>
          <cell r="Z692">
            <v>2</v>
          </cell>
          <cell r="AA692" t="str">
            <v/>
          </cell>
          <cell r="AB692" t="str">
            <v/>
          </cell>
          <cell r="AC692">
            <v>1</v>
          </cell>
          <cell r="AD692">
            <v>0.2</v>
          </cell>
          <cell r="AE692">
            <v>0.11799999999999999</v>
          </cell>
          <cell r="AG692" t="str">
            <v/>
          </cell>
          <cell r="AH692" t="str">
            <v/>
          </cell>
          <cell r="AI692" t="str">
            <v>ZS.2217.1.205.2019</v>
          </cell>
          <cell r="AJ692" t="str">
            <v>02-08-2019</v>
          </cell>
          <cell r="AK692" t="str">
            <v/>
          </cell>
          <cell r="AL692" t="str">
            <v>gospodarki rolnej</v>
          </cell>
        </row>
        <row r="693">
          <cell r="C693" t="str">
            <v>6216.4</v>
          </cell>
          <cell r="D693" t="str">
            <v>6216|D|Czeszewo|167 s|R|VI|599|15,1|PO1F/00031430/3</v>
          </cell>
          <cell r="E693">
            <v>6216</v>
          </cell>
          <cell r="F693">
            <v>4</v>
          </cell>
          <cell r="G693" t="str">
            <v>Zagórski Stanisław</v>
          </cell>
          <cell r="H693" t="str">
            <v>Czeszewo ul. Leśna 105</v>
          </cell>
          <cell r="I693" t="str">
            <v>62-322 Orzechowo</v>
          </cell>
          <cell r="J693" t="str">
            <v>Miłosław</v>
          </cell>
          <cell r="K693" t="str">
            <v>02</v>
          </cell>
          <cell r="L693" t="str">
            <v>Czeszewo</v>
          </cell>
          <cell r="M693" t="str">
            <v>167 s</v>
          </cell>
          <cell r="N693" t="str">
            <v/>
          </cell>
          <cell r="O693">
            <v>-0.02</v>
          </cell>
          <cell r="P693" t="str">
            <v>R</v>
          </cell>
          <cell r="Q693" t="str">
            <v>VI</v>
          </cell>
          <cell r="R693" t="str">
            <v>D</v>
          </cell>
          <cell r="T693" t="str">
            <v>30-30-025</v>
          </cell>
          <cell r="U693" t="str">
            <v>Miłosław</v>
          </cell>
          <cell r="V693" t="str">
            <v>30-30-025-0006</v>
          </cell>
          <cell r="W693" t="str">
            <v>Czeszewo</v>
          </cell>
          <cell r="X693" t="str">
            <v>599</v>
          </cell>
          <cell r="Y693" t="str">
            <v>PO1F/00031430/3</v>
          </cell>
          <cell r="Z693">
            <v>2</v>
          </cell>
          <cell r="AA693">
            <v>-15.1</v>
          </cell>
          <cell r="AB693">
            <v>-15.1</v>
          </cell>
          <cell r="AC693">
            <v>1</v>
          </cell>
          <cell r="AD693">
            <v>0.2</v>
          </cell>
          <cell r="AE693">
            <v>-4.0000000000000001E-3</v>
          </cell>
          <cell r="AF693" t="str">
            <v>pisemna rezygnacja</v>
          </cell>
          <cell r="AG693" t="str">
            <v/>
          </cell>
          <cell r="AH693" t="str">
            <v/>
          </cell>
          <cell r="AI693" t="str">
            <v>ZS.2217.1.205.2019</v>
          </cell>
          <cell r="AJ693" t="str">
            <v>02-08-2019</v>
          </cell>
          <cell r="AK693" t="str">
            <v>26-08-2019</v>
          </cell>
          <cell r="AL693" t="str">
            <v>gospodarki rolnej</v>
          </cell>
        </row>
        <row r="694">
          <cell r="C694" t="str">
            <v>0.</v>
          </cell>
          <cell r="D694" t="str">
            <v>0|F|Czeszewo|167 s|R|VI|599|0|PO1F/00031430/3</v>
          </cell>
          <cell r="E694">
            <v>0</v>
          </cell>
          <cell r="F694" t="str">
            <v/>
          </cell>
          <cell r="G694" t="str">
            <v>brak</v>
          </cell>
          <cell r="H694" t="str">
            <v>brak</v>
          </cell>
          <cell r="I694" t="str">
            <v>brak</v>
          </cell>
          <cell r="J694" t="str">
            <v>brak</v>
          </cell>
          <cell r="K694" t="str">
            <v>02</v>
          </cell>
          <cell r="L694" t="str">
            <v>Czeszewo</v>
          </cell>
          <cell r="M694" t="str">
            <v>167 s</v>
          </cell>
          <cell r="N694" t="str">
            <v>F30-30-025RVI</v>
          </cell>
          <cell r="O694">
            <v>0.02</v>
          </cell>
          <cell r="P694" t="str">
            <v>R</v>
          </cell>
          <cell r="Q694" t="str">
            <v>VI</v>
          </cell>
          <cell r="R694" t="str">
            <v>F</v>
          </cell>
          <cell r="T694" t="str">
            <v>30-30-025</v>
          </cell>
          <cell r="U694" t="str">
            <v>Miłosław</v>
          </cell>
          <cell r="V694" t="str">
            <v>30-30-025-0006</v>
          </cell>
          <cell r="W694" t="str">
            <v>Czeszewo</v>
          </cell>
          <cell r="X694" t="str">
            <v>599</v>
          </cell>
          <cell r="Y694" t="str">
            <v>PO1F/00031430/3</v>
          </cell>
          <cell r="Z694">
            <v>2</v>
          </cell>
          <cell r="AA694" t="str">
            <v/>
          </cell>
          <cell r="AB694" t="str">
            <v/>
          </cell>
          <cell r="AC694">
            <v>1</v>
          </cell>
          <cell r="AD694">
            <v>0.2</v>
          </cell>
          <cell r="AE694">
            <v>4.0000000000000001E-3</v>
          </cell>
          <cell r="AG694" t="str">
            <v/>
          </cell>
          <cell r="AH694" t="str">
            <v/>
          </cell>
          <cell r="AI694" t="str">
            <v>ZS.2217.1.205.2019</v>
          </cell>
          <cell r="AJ694" t="str">
            <v>02-08-2019</v>
          </cell>
          <cell r="AK694" t="str">
            <v/>
          </cell>
          <cell r="AL694" t="str">
            <v>gospodarki rolnej</v>
          </cell>
        </row>
        <row r="695">
          <cell r="C695" t="str">
            <v>6216.5</v>
          </cell>
          <cell r="D695" t="str">
            <v>6216|D|Spławik|161 b|R|V|698|15,1|PO1F/00031430/3</v>
          </cell>
          <cell r="E695">
            <v>6216</v>
          </cell>
          <cell r="F695">
            <v>5</v>
          </cell>
          <cell r="G695" t="str">
            <v>Zagórski Stanisław</v>
          </cell>
          <cell r="H695" t="str">
            <v>Czeszewo ul. Leśna 105</v>
          </cell>
          <cell r="I695" t="str">
            <v>62-322 Orzechowo</v>
          </cell>
          <cell r="J695" t="str">
            <v>Miłosław</v>
          </cell>
          <cell r="K695" t="str">
            <v>05</v>
          </cell>
          <cell r="L695" t="str">
            <v>Spławik</v>
          </cell>
          <cell r="M695" t="str">
            <v>161 b</v>
          </cell>
          <cell r="N695" t="str">
            <v/>
          </cell>
          <cell r="O695">
            <v>-0.26379999999999998</v>
          </cell>
          <cell r="P695" t="str">
            <v>R</v>
          </cell>
          <cell r="Q695" t="str">
            <v>V</v>
          </cell>
          <cell r="R695" t="str">
            <v>D</v>
          </cell>
          <cell r="T695" t="str">
            <v>30-30-025</v>
          </cell>
          <cell r="U695" t="str">
            <v>Miłosław</v>
          </cell>
          <cell r="V695" t="str">
            <v>30-30-025-0006</v>
          </cell>
          <cell r="W695" t="str">
            <v>Czeszewo</v>
          </cell>
          <cell r="X695" t="str">
            <v>698</v>
          </cell>
          <cell r="Y695" t="str">
            <v>PO1F/00031430/3</v>
          </cell>
          <cell r="Z695">
            <v>12</v>
          </cell>
          <cell r="AA695">
            <v>-15.1</v>
          </cell>
          <cell r="AB695">
            <v>-15.1</v>
          </cell>
          <cell r="AC695">
            <v>1</v>
          </cell>
          <cell r="AD695">
            <v>0.35</v>
          </cell>
          <cell r="AE695">
            <v>-9.2299999999999993E-2</v>
          </cell>
          <cell r="AF695" t="str">
            <v>pisemna rezygnacja</v>
          </cell>
          <cell r="AG695" t="str">
            <v/>
          </cell>
          <cell r="AH695" t="str">
            <v/>
          </cell>
          <cell r="AI695" t="str">
            <v>ZS.2217.1.205.2019</v>
          </cell>
          <cell r="AJ695" t="str">
            <v>02-08-2019</v>
          </cell>
          <cell r="AK695" t="str">
            <v>26-08-2019</v>
          </cell>
          <cell r="AL695" t="str">
            <v>gospodarki rolnej</v>
          </cell>
        </row>
        <row r="696">
          <cell r="C696" t="str">
            <v>0.</v>
          </cell>
          <cell r="D696" t="str">
            <v>0|F|Spławik|161 b|R|V|698|0|PO1F/00031430/3</v>
          </cell>
          <cell r="E696">
            <v>0</v>
          </cell>
          <cell r="F696" t="str">
            <v/>
          </cell>
          <cell r="G696" t="str">
            <v>brak</v>
          </cell>
          <cell r="H696" t="str">
            <v>brak</v>
          </cell>
          <cell r="I696" t="str">
            <v>brak</v>
          </cell>
          <cell r="J696" t="str">
            <v>brak</v>
          </cell>
          <cell r="K696" t="str">
            <v>05</v>
          </cell>
          <cell r="L696" t="str">
            <v>Spławik</v>
          </cell>
          <cell r="M696" t="str">
            <v>161 b</v>
          </cell>
          <cell r="N696" t="str">
            <v>F30-30-025RV</v>
          </cell>
          <cell r="O696">
            <v>0.26379999999999998</v>
          </cell>
          <cell r="P696" t="str">
            <v>R</v>
          </cell>
          <cell r="Q696" t="str">
            <v>V</v>
          </cell>
          <cell r="R696" t="str">
            <v>F</v>
          </cell>
          <cell r="T696" t="str">
            <v>30-30-025</v>
          </cell>
          <cell r="U696" t="str">
            <v>Miłosław</v>
          </cell>
          <cell r="V696" t="str">
            <v>30-30-025-0006</v>
          </cell>
          <cell r="W696" t="str">
            <v>Czeszewo</v>
          </cell>
          <cell r="X696" t="str">
            <v>698</v>
          </cell>
          <cell r="Y696" t="str">
            <v>PO1F/00031430/3</v>
          </cell>
          <cell r="Z696">
            <v>12</v>
          </cell>
          <cell r="AA696" t="str">
            <v/>
          </cell>
          <cell r="AB696" t="str">
            <v/>
          </cell>
          <cell r="AC696">
            <v>1</v>
          </cell>
          <cell r="AD696">
            <v>0.35</v>
          </cell>
          <cell r="AE696">
            <v>9.2299999999999993E-2</v>
          </cell>
          <cell r="AG696" t="str">
            <v/>
          </cell>
          <cell r="AH696" t="str">
            <v/>
          </cell>
          <cell r="AI696" t="str">
            <v>ZS.2217.1.205.2019</v>
          </cell>
          <cell r="AJ696" t="str">
            <v>02-08-2019</v>
          </cell>
          <cell r="AK696" t="str">
            <v/>
          </cell>
          <cell r="AL696" t="str">
            <v>gospodarki rolnej</v>
          </cell>
        </row>
        <row r="697">
          <cell r="C697" t="str">
            <v>6216.6</v>
          </cell>
          <cell r="D697" t="str">
            <v>6216|D|Spławik|161 d|R|VI|698|15,1|PO1F/00031430/3</v>
          </cell>
          <cell r="E697">
            <v>6216</v>
          </cell>
          <cell r="F697">
            <v>6</v>
          </cell>
          <cell r="G697" t="str">
            <v>Zagórski Stanisław</v>
          </cell>
          <cell r="H697" t="str">
            <v>Czeszewo ul. Leśna 105</v>
          </cell>
          <cell r="I697" t="str">
            <v>62-322 Orzechowo</v>
          </cell>
          <cell r="J697" t="str">
            <v>Miłosław</v>
          </cell>
          <cell r="K697" t="str">
            <v>05</v>
          </cell>
          <cell r="L697" t="str">
            <v>Spławik</v>
          </cell>
          <cell r="M697" t="str">
            <v>161 d</v>
          </cell>
          <cell r="N697" t="str">
            <v/>
          </cell>
          <cell r="O697">
            <v>-0.18559999999999999</v>
          </cell>
          <cell r="P697" t="str">
            <v>R</v>
          </cell>
          <cell r="Q697" t="str">
            <v>VI</v>
          </cell>
          <cell r="R697" t="str">
            <v>D</v>
          </cell>
          <cell r="T697" t="str">
            <v>30-30-025</v>
          </cell>
          <cell r="U697" t="str">
            <v>Miłosław</v>
          </cell>
          <cell r="V697" t="str">
            <v>30-30-025-0006</v>
          </cell>
          <cell r="W697" t="str">
            <v>Czeszewo</v>
          </cell>
          <cell r="X697" t="str">
            <v>698</v>
          </cell>
          <cell r="Y697" t="str">
            <v>PO1F/00031430/3</v>
          </cell>
          <cell r="Z697">
            <v>12</v>
          </cell>
          <cell r="AA697">
            <v>-15.1</v>
          </cell>
          <cell r="AB697">
            <v>-15.1</v>
          </cell>
          <cell r="AC697">
            <v>1</v>
          </cell>
          <cell r="AD697">
            <v>0.2</v>
          </cell>
          <cell r="AE697">
            <v>-3.7100000000000001E-2</v>
          </cell>
          <cell r="AF697" t="str">
            <v>pisemna rezygnacja</v>
          </cell>
          <cell r="AG697" t="str">
            <v/>
          </cell>
          <cell r="AH697" t="str">
            <v/>
          </cell>
          <cell r="AI697" t="str">
            <v>ZS.2217.1.205.2019</v>
          </cell>
          <cell r="AJ697" t="str">
            <v>02-08-2019</v>
          </cell>
          <cell r="AK697" t="str">
            <v>26-08-2019</v>
          </cell>
          <cell r="AL697" t="str">
            <v>gospodarki rolnej</v>
          </cell>
        </row>
        <row r="698">
          <cell r="C698" t="str">
            <v>0.</v>
          </cell>
          <cell r="D698" t="str">
            <v>0|F|Spławik|161 d|R|VI|698|0|PO1F/00031430/3</v>
          </cell>
          <cell r="E698">
            <v>0</v>
          </cell>
          <cell r="F698" t="str">
            <v/>
          </cell>
          <cell r="G698" t="str">
            <v>brak</v>
          </cell>
          <cell r="H698" t="str">
            <v>brak</v>
          </cell>
          <cell r="I698" t="str">
            <v>brak</v>
          </cell>
          <cell r="J698" t="str">
            <v>brak</v>
          </cell>
          <cell r="K698" t="str">
            <v>05</v>
          </cell>
          <cell r="L698" t="str">
            <v>Spławik</v>
          </cell>
          <cell r="M698" t="str">
            <v>161 d</v>
          </cell>
          <cell r="N698" t="str">
            <v>F30-30-025RVI</v>
          </cell>
          <cell r="O698">
            <v>0.18559999999999999</v>
          </cell>
          <cell r="P698" t="str">
            <v>R</v>
          </cell>
          <cell r="Q698" t="str">
            <v>VI</v>
          </cell>
          <cell r="R698" t="str">
            <v>F</v>
          </cell>
          <cell r="T698" t="str">
            <v>30-30-025</v>
          </cell>
          <cell r="U698" t="str">
            <v>Miłosław</v>
          </cell>
          <cell r="V698" t="str">
            <v>30-30-025-0006</v>
          </cell>
          <cell r="W698" t="str">
            <v>Czeszewo</v>
          </cell>
          <cell r="X698" t="str">
            <v>698</v>
          </cell>
          <cell r="Y698" t="str">
            <v>PO1F/00031430/3</v>
          </cell>
          <cell r="Z698">
            <v>12</v>
          </cell>
          <cell r="AA698" t="str">
            <v/>
          </cell>
          <cell r="AB698" t="str">
            <v/>
          </cell>
          <cell r="AC698">
            <v>1</v>
          </cell>
          <cell r="AD698">
            <v>0.2</v>
          </cell>
          <cell r="AE698">
            <v>3.7100000000000001E-2</v>
          </cell>
          <cell r="AG698" t="str">
            <v/>
          </cell>
          <cell r="AH698" t="str">
            <v/>
          </cell>
          <cell r="AI698" t="str">
            <v>ZS.2217.1.205.2019</v>
          </cell>
          <cell r="AJ698" t="str">
            <v>02-08-2019</v>
          </cell>
          <cell r="AK698" t="str">
            <v/>
          </cell>
          <cell r="AL698" t="str">
            <v>gospodarki rolnej</v>
          </cell>
        </row>
        <row r="699">
          <cell r="C699" t="str">
            <v>6195.6</v>
          </cell>
          <cell r="D699" t="str">
            <v>6195|D|Brzozowiec|12 i|R|VI|9012/4|10|PO1D/00039455/8</v>
          </cell>
          <cell r="E699">
            <v>6195</v>
          </cell>
          <cell r="F699">
            <v>6</v>
          </cell>
          <cell r="G699" t="str">
            <v>Matuszak Mateusz</v>
          </cell>
          <cell r="H699" t="str">
            <v xml:space="preserve">ul. Okrężna 9 </v>
          </cell>
          <cell r="I699" t="str">
            <v>63-024 Krzykosy</v>
          </cell>
          <cell r="J699" t="str">
            <v>Krzykosy</v>
          </cell>
          <cell r="K699" t="str">
            <v>19</v>
          </cell>
          <cell r="L699" t="str">
            <v>Brzozowiec</v>
          </cell>
          <cell r="M699" t="str">
            <v>12 i</v>
          </cell>
          <cell r="N699" t="str">
            <v/>
          </cell>
          <cell r="O699">
            <v>-0.13</v>
          </cell>
          <cell r="P699" t="str">
            <v>R</v>
          </cell>
          <cell r="Q699" t="str">
            <v>VI</v>
          </cell>
          <cell r="R699" t="str">
            <v>D</v>
          </cell>
          <cell r="T699" t="str">
            <v>30-25-045</v>
          </cell>
          <cell r="U699" t="str">
            <v>Środa Wlkp</v>
          </cell>
          <cell r="V699" t="str">
            <v>30-25-045-0006</v>
          </cell>
          <cell r="W699" t="str">
            <v>Czarne Piątkowo</v>
          </cell>
          <cell r="X699" t="str">
            <v>9012/4</v>
          </cell>
          <cell r="Y699" t="str">
            <v>PO1D/00039455/8</v>
          </cell>
          <cell r="Z699">
            <v>1</v>
          </cell>
          <cell r="AA699">
            <v>-10</v>
          </cell>
          <cell r="AB699">
            <v>-10</v>
          </cell>
          <cell r="AC699">
            <v>1</v>
          </cell>
          <cell r="AD699">
            <v>0.2</v>
          </cell>
          <cell r="AE699">
            <v>-2.5999999999999999E-2</v>
          </cell>
          <cell r="AF699" t="str">
            <v>pisemna rezygnacja</v>
          </cell>
          <cell r="AG699" t="str">
            <v/>
          </cell>
          <cell r="AH699" t="str">
            <v/>
          </cell>
          <cell r="AI699" t="str">
            <v>ZS.2217.1.205.2019</v>
          </cell>
          <cell r="AJ699" t="str">
            <v>02-08-2019</v>
          </cell>
          <cell r="AK699" t="str">
            <v>26-08-2019</v>
          </cell>
          <cell r="AL699" t="str">
            <v>gospodarki rolnej</v>
          </cell>
        </row>
        <row r="700">
          <cell r="C700" t="str">
            <v>0.</v>
          </cell>
          <cell r="D700" t="str">
            <v>0|F|Brzozowiec|12 i|R|VI|9012/4|0|PO1D/00039455/8</v>
          </cell>
          <cell r="E700">
            <v>0</v>
          </cell>
          <cell r="F700" t="str">
            <v/>
          </cell>
          <cell r="G700" t="str">
            <v>brak</v>
          </cell>
          <cell r="H700" t="str">
            <v>brak</v>
          </cell>
          <cell r="I700" t="str">
            <v>brak</v>
          </cell>
          <cell r="J700" t="str">
            <v>brak</v>
          </cell>
          <cell r="K700" t="str">
            <v>19</v>
          </cell>
          <cell r="L700" t="str">
            <v>Brzozowiec</v>
          </cell>
          <cell r="M700" t="str">
            <v>12 i</v>
          </cell>
          <cell r="N700" t="str">
            <v>F30-25-045RVI</v>
          </cell>
          <cell r="O700">
            <v>0.13</v>
          </cell>
          <cell r="P700" t="str">
            <v>R</v>
          </cell>
          <cell r="Q700" t="str">
            <v>VI</v>
          </cell>
          <cell r="R700" t="str">
            <v>F</v>
          </cell>
          <cell r="T700" t="str">
            <v>30-25-045</v>
          </cell>
          <cell r="U700" t="str">
            <v>Środa Wlkp</v>
          </cell>
          <cell r="V700" t="str">
            <v>30-25-045-0006</v>
          </cell>
          <cell r="W700" t="str">
            <v>Czarne Piątkowo</v>
          </cell>
          <cell r="X700" t="str">
            <v>9012/4</v>
          </cell>
          <cell r="Y700" t="str">
            <v>PO1D/00039455/8</v>
          </cell>
          <cell r="Z700">
            <v>1</v>
          </cell>
          <cell r="AA700" t="str">
            <v/>
          </cell>
          <cell r="AB700" t="str">
            <v/>
          </cell>
          <cell r="AC700">
            <v>1</v>
          </cell>
          <cell r="AD700">
            <v>0.2</v>
          </cell>
          <cell r="AE700">
            <v>2.5999999999999999E-2</v>
          </cell>
          <cell r="AG700" t="str">
            <v/>
          </cell>
          <cell r="AH700" t="str">
            <v/>
          </cell>
          <cell r="AI700" t="str">
            <v>ZS.2217.1.205.2019</v>
          </cell>
          <cell r="AJ700" t="str">
            <v>02-08-2019</v>
          </cell>
          <cell r="AK700" t="str">
            <v/>
          </cell>
          <cell r="AL700" t="str">
            <v>gospodarki rolnej</v>
          </cell>
        </row>
        <row r="701">
          <cell r="C701" t="str">
            <v>6195.7</v>
          </cell>
          <cell r="D701" t="str">
            <v>6195|D|Brzozowiec|12 j|R|VI|9012/4|10|PO1D/00039455/8</v>
          </cell>
          <cell r="E701">
            <v>6195</v>
          </cell>
          <cell r="F701">
            <v>7</v>
          </cell>
          <cell r="G701" t="str">
            <v>Matuszak Mateusz</v>
          </cell>
          <cell r="H701" t="str">
            <v xml:space="preserve">ul. Okrężna 9 </v>
          </cell>
          <cell r="I701" t="str">
            <v>63-024 Krzykosy</v>
          </cell>
          <cell r="J701" t="str">
            <v>Krzykosy</v>
          </cell>
          <cell r="K701" t="str">
            <v>19</v>
          </cell>
          <cell r="L701" t="str">
            <v>Brzozowiec</v>
          </cell>
          <cell r="M701" t="str">
            <v>12 j</v>
          </cell>
          <cell r="N701" t="str">
            <v/>
          </cell>
          <cell r="O701">
            <v>-1.19</v>
          </cell>
          <cell r="P701" t="str">
            <v>R</v>
          </cell>
          <cell r="Q701" t="str">
            <v>VI</v>
          </cell>
          <cell r="R701" t="str">
            <v>D</v>
          </cell>
          <cell r="T701" t="str">
            <v>30-25-045</v>
          </cell>
          <cell r="U701" t="str">
            <v>Środa Wlkp</v>
          </cell>
          <cell r="V701" t="str">
            <v>30-25-045-0006</v>
          </cell>
          <cell r="W701" t="str">
            <v>Czarne Piątkowo</v>
          </cell>
          <cell r="X701" t="str">
            <v>9012/4</v>
          </cell>
          <cell r="Y701" t="str">
            <v>PO1D/00039455/8</v>
          </cell>
          <cell r="Z701">
            <v>1</v>
          </cell>
          <cell r="AA701">
            <v>-10</v>
          </cell>
          <cell r="AB701">
            <v>-10</v>
          </cell>
          <cell r="AC701">
            <v>1</v>
          </cell>
          <cell r="AD701">
            <v>0.2</v>
          </cell>
          <cell r="AE701">
            <v>-0.23799999999999999</v>
          </cell>
          <cell r="AF701" t="str">
            <v>pisemna rezygnacja</v>
          </cell>
          <cell r="AG701" t="str">
            <v/>
          </cell>
          <cell r="AH701" t="str">
            <v/>
          </cell>
          <cell r="AI701" t="str">
            <v>ZS.2217.1.205.2019</v>
          </cell>
          <cell r="AJ701" t="str">
            <v>02-08-2019</v>
          </cell>
          <cell r="AK701" t="str">
            <v>26-08-2019</v>
          </cell>
          <cell r="AL701" t="str">
            <v>gospodarki rolnej</v>
          </cell>
        </row>
        <row r="702">
          <cell r="C702" t="str">
            <v>0.</v>
          </cell>
          <cell r="D702" t="str">
            <v>0|F|Brzozowiec|12 j|R|VI|9012/4|0|PO1D/00039455/8</v>
          </cell>
          <cell r="E702">
            <v>0</v>
          </cell>
          <cell r="F702" t="str">
            <v/>
          </cell>
          <cell r="G702" t="str">
            <v>brak</v>
          </cell>
          <cell r="H702" t="str">
            <v>brak</v>
          </cell>
          <cell r="I702" t="str">
            <v>brak</v>
          </cell>
          <cell r="J702" t="str">
            <v>brak</v>
          </cell>
          <cell r="K702" t="str">
            <v>19</v>
          </cell>
          <cell r="L702" t="str">
            <v>Brzozowiec</v>
          </cell>
          <cell r="M702" t="str">
            <v>12 j</v>
          </cell>
          <cell r="N702" t="str">
            <v>F30-25-045RVI</v>
          </cell>
          <cell r="O702">
            <v>1.19</v>
          </cell>
          <cell r="P702" t="str">
            <v>R</v>
          </cell>
          <cell r="Q702" t="str">
            <v>VI</v>
          </cell>
          <cell r="R702" t="str">
            <v>F</v>
          </cell>
          <cell r="T702" t="str">
            <v>30-25-045</v>
          </cell>
          <cell r="U702" t="str">
            <v>Środa Wlkp</v>
          </cell>
          <cell r="V702" t="str">
            <v>30-25-045-0006</v>
          </cell>
          <cell r="W702" t="str">
            <v>Czarne Piątkowo</v>
          </cell>
          <cell r="X702" t="str">
            <v>9012/4</v>
          </cell>
          <cell r="Y702" t="str">
            <v>PO1D/00039455/8</v>
          </cell>
          <cell r="Z702">
            <v>1</v>
          </cell>
          <cell r="AA702" t="str">
            <v/>
          </cell>
          <cell r="AB702" t="str">
            <v/>
          </cell>
          <cell r="AC702">
            <v>1</v>
          </cell>
          <cell r="AD702">
            <v>0.2</v>
          </cell>
          <cell r="AE702">
            <v>0.23799999999999999</v>
          </cell>
          <cell r="AG702" t="str">
            <v/>
          </cell>
          <cell r="AH702" t="str">
            <v/>
          </cell>
          <cell r="AI702" t="str">
            <v>ZS.2217.1.205.2019</v>
          </cell>
          <cell r="AJ702" t="str">
            <v>02-08-2019</v>
          </cell>
          <cell r="AK702" t="str">
            <v/>
          </cell>
          <cell r="AL702" t="str">
            <v>gospodarki rolnej</v>
          </cell>
        </row>
        <row r="703">
          <cell r="C703" t="str">
            <v>6195.8</v>
          </cell>
          <cell r="D703" t="str">
            <v>6195|D|Brzozowiec|12 k|S-R|VI|9012/4|10|PO1D/00039455/8</v>
          </cell>
          <cell r="E703">
            <v>6195</v>
          </cell>
          <cell r="F703">
            <v>8</v>
          </cell>
          <cell r="G703" t="str">
            <v>Matuszak Mateusz</v>
          </cell>
          <cell r="H703" t="str">
            <v xml:space="preserve">ul. Okrężna 9 </v>
          </cell>
          <cell r="I703" t="str">
            <v>63-024 Krzykosy</v>
          </cell>
          <cell r="J703" t="str">
            <v>Krzykosy</v>
          </cell>
          <cell r="K703" t="str">
            <v>19</v>
          </cell>
          <cell r="L703" t="str">
            <v>Brzozowiec</v>
          </cell>
          <cell r="M703" t="str">
            <v>12 k</v>
          </cell>
          <cell r="N703" t="str">
            <v/>
          </cell>
          <cell r="O703">
            <v>-0.70020000000000004</v>
          </cell>
          <cell r="P703" t="str">
            <v>S-R</v>
          </cell>
          <cell r="Q703" t="str">
            <v>VI</v>
          </cell>
          <cell r="R703" t="str">
            <v>D</v>
          </cell>
          <cell r="T703" t="str">
            <v>30-25-045</v>
          </cell>
          <cell r="U703" t="str">
            <v>Środa Wlkp</v>
          </cell>
          <cell r="V703" t="str">
            <v>30-25-045-0006</v>
          </cell>
          <cell r="W703" t="str">
            <v>Czarne Piątkowo</v>
          </cell>
          <cell r="X703" t="str">
            <v>9012/4</v>
          </cell>
          <cell r="Y703" t="str">
            <v>PO1D/00039455/8</v>
          </cell>
          <cell r="Z703">
            <v>1</v>
          </cell>
          <cell r="AA703">
            <v>-10</v>
          </cell>
          <cell r="AB703">
            <v>-10</v>
          </cell>
          <cell r="AC703">
            <v>1</v>
          </cell>
          <cell r="AD703">
            <v>0.2</v>
          </cell>
          <cell r="AE703">
            <v>-0.14000000000000001</v>
          </cell>
          <cell r="AF703" t="str">
            <v>pisemna rezygnacja</v>
          </cell>
          <cell r="AG703" t="str">
            <v/>
          </cell>
          <cell r="AH703" t="str">
            <v/>
          </cell>
          <cell r="AI703" t="str">
            <v>ZS.2217.1.205.2019</v>
          </cell>
          <cell r="AJ703" t="str">
            <v>02-08-2019</v>
          </cell>
          <cell r="AK703" t="str">
            <v>26-08-2019</v>
          </cell>
          <cell r="AL703" t="str">
            <v>gospodarki rolnej</v>
          </cell>
        </row>
        <row r="704">
          <cell r="C704" t="str">
            <v>0.</v>
          </cell>
          <cell r="D704" t="str">
            <v>0|F|Brzozowiec|12 k|S-R|VI|9012/4|0|PO1D/00039455/8</v>
          </cell>
          <cell r="E704">
            <v>0</v>
          </cell>
          <cell r="F704" t="str">
            <v/>
          </cell>
          <cell r="G704" t="str">
            <v>brak</v>
          </cell>
          <cell r="H704" t="str">
            <v>brak</v>
          </cell>
          <cell r="I704" t="str">
            <v>brak</v>
          </cell>
          <cell r="J704" t="str">
            <v>brak</v>
          </cell>
          <cell r="K704" t="str">
            <v>19</v>
          </cell>
          <cell r="L704" t="str">
            <v>Brzozowiec</v>
          </cell>
          <cell r="M704" t="str">
            <v>12 k</v>
          </cell>
          <cell r="N704" t="str">
            <v>F30-25-045S-RVI</v>
          </cell>
          <cell r="O704">
            <v>0.70020000000000004</v>
          </cell>
          <cell r="P704" t="str">
            <v>S-R</v>
          </cell>
          <cell r="Q704" t="str">
            <v>VI</v>
          </cell>
          <cell r="R704" t="str">
            <v>F</v>
          </cell>
          <cell r="T704" t="str">
            <v>30-25-045</v>
          </cell>
          <cell r="U704" t="str">
            <v>Środa Wlkp</v>
          </cell>
          <cell r="V704" t="str">
            <v>30-25-045-0006</v>
          </cell>
          <cell r="W704" t="str">
            <v>Czarne Piątkowo</v>
          </cell>
          <cell r="X704" t="str">
            <v>9012/4</v>
          </cell>
          <cell r="Y704" t="str">
            <v>PO1D/00039455/8</v>
          </cell>
          <cell r="Z704">
            <v>1</v>
          </cell>
          <cell r="AA704" t="str">
            <v/>
          </cell>
          <cell r="AB704" t="str">
            <v/>
          </cell>
          <cell r="AC704">
            <v>1</v>
          </cell>
          <cell r="AD704">
            <v>0.2</v>
          </cell>
          <cell r="AE704">
            <v>0.14000000000000001</v>
          </cell>
          <cell r="AG704" t="str">
            <v/>
          </cell>
          <cell r="AH704" t="str">
            <v/>
          </cell>
          <cell r="AI704" t="str">
            <v>ZS.2217.1.205.2019</v>
          </cell>
          <cell r="AJ704" t="str">
            <v>02-08-2019</v>
          </cell>
          <cell r="AK704" t="str">
            <v/>
          </cell>
          <cell r="AL704" t="str">
            <v>gospodarki rolnej</v>
          </cell>
        </row>
        <row r="705">
          <cell r="C705" t="str">
            <v>6195.4</v>
          </cell>
          <cell r="D705" t="str">
            <v>6195|D|Brzozowiec|110 a|PS|V|9110/3|10|PO1D/00044700/9</v>
          </cell>
          <cell r="E705">
            <v>6195</v>
          </cell>
          <cell r="F705">
            <v>4</v>
          </cell>
          <cell r="G705" t="str">
            <v>Matuszak Mateusz</v>
          </cell>
          <cell r="H705" t="str">
            <v xml:space="preserve">ul. Okrężna 9 </v>
          </cell>
          <cell r="I705" t="str">
            <v>63-024 Krzykosy</v>
          </cell>
          <cell r="J705" t="str">
            <v>Krzykosy</v>
          </cell>
          <cell r="K705" t="str">
            <v>19</v>
          </cell>
          <cell r="L705" t="str">
            <v>Brzozowiec</v>
          </cell>
          <cell r="M705" t="str">
            <v>110 a</v>
          </cell>
          <cell r="N705" t="str">
            <v/>
          </cell>
          <cell r="O705">
            <v>-0.53</v>
          </cell>
          <cell r="P705" t="str">
            <v>PS</v>
          </cell>
          <cell r="Q705" t="str">
            <v>V</v>
          </cell>
          <cell r="R705" t="str">
            <v>D</v>
          </cell>
          <cell r="T705" t="str">
            <v>30-25-022</v>
          </cell>
          <cell r="U705" t="str">
            <v>Krzykosy</v>
          </cell>
          <cell r="V705" t="str">
            <v>30-25-022-0010</v>
          </cell>
          <cell r="W705" t="str">
            <v>Sulęcinek</v>
          </cell>
          <cell r="X705" t="str">
            <v>9110/3</v>
          </cell>
          <cell r="Y705" t="str">
            <v>PO1D/00044700/9</v>
          </cell>
          <cell r="Z705">
            <v>8</v>
          </cell>
          <cell r="AA705">
            <v>-10</v>
          </cell>
          <cell r="AB705">
            <v>-10</v>
          </cell>
          <cell r="AC705">
            <v>2</v>
          </cell>
          <cell r="AD705">
            <v>0</v>
          </cell>
          <cell r="AF705">
            <v>0</v>
          </cell>
          <cell r="AG705" t="str">
            <v/>
          </cell>
          <cell r="AH705" t="str">
            <v/>
          </cell>
          <cell r="AI705" t="str">
            <v>ZS.2217.1.205.2019</v>
          </cell>
          <cell r="AJ705" t="str">
            <v>02-08-2019</v>
          </cell>
          <cell r="AK705" t="str">
            <v>26-08-2019</v>
          </cell>
          <cell r="AL705" t="str">
            <v>gospodarki rolnej</v>
          </cell>
        </row>
        <row r="706">
          <cell r="C706" t="str">
            <v>0.</v>
          </cell>
          <cell r="D706" t="str">
            <v>0|F|Brzozowiec|110 a|PS|V|9110/3|0|PO1D/00044700/9</v>
          </cell>
          <cell r="E706">
            <v>0</v>
          </cell>
          <cell r="F706" t="str">
            <v/>
          </cell>
          <cell r="G706" t="str">
            <v>brak</v>
          </cell>
          <cell r="H706" t="str">
            <v>brak</v>
          </cell>
          <cell r="I706" t="str">
            <v>brak</v>
          </cell>
          <cell r="J706" t="str">
            <v>brak</v>
          </cell>
          <cell r="K706" t="str">
            <v>19</v>
          </cell>
          <cell r="L706" t="str">
            <v>Brzozowiec</v>
          </cell>
          <cell r="M706" t="str">
            <v>110 a</v>
          </cell>
          <cell r="N706" t="str">
            <v>F30-25-022PSV</v>
          </cell>
          <cell r="O706">
            <v>0.53</v>
          </cell>
          <cell r="P706" t="str">
            <v>PS</v>
          </cell>
          <cell r="Q706" t="str">
            <v>V</v>
          </cell>
          <cell r="R706" t="str">
            <v>F</v>
          </cell>
          <cell r="T706" t="str">
            <v>30-25-022</v>
          </cell>
          <cell r="U706" t="str">
            <v>Krzykosy</v>
          </cell>
          <cell r="V706" t="str">
            <v>30-25-022-0010</v>
          </cell>
          <cell r="W706" t="str">
            <v>Sulęcinek</v>
          </cell>
          <cell r="X706" t="str">
            <v>9110/3</v>
          </cell>
          <cell r="Y706" t="str">
            <v>PO1D/00044700/9</v>
          </cell>
          <cell r="Z706">
            <v>8</v>
          </cell>
          <cell r="AA706" t="str">
            <v/>
          </cell>
          <cell r="AB706" t="str">
            <v/>
          </cell>
          <cell r="AC706">
            <v>2</v>
          </cell>
          <cell r="AD706">
            <v>0</v>
          </cell>
          <cell r="AE706">
            <v>0</v>
          </cell>
          <cell r="AG706" t="str">
            <v/>
          </cell>
          <cell r="AH706" t="str">
            <v/>
          </cell>
          <cell r="AI706" t="str">
            <v>ZS.2217.1.205.2019</v>
          </cell>
          <cell r="AJ706" t="str">
            <v>02-08-2019</v>
          </cell>
          <cell r="AK706" t="str">
            <v/>
          </cell>
          <cell r="AL706" t="str">
            <v>gospodarki rolnej</v>
          </cell>
        </row>
        <row r="707">
          <cell r="C707" t="str">
            <v>6196.8</v>
          </cell>
          <cell r="D707" t="str">
            <v>6196|D|Brzozowiec|124 b|Ł|VI|9124/1|10|PO1D/00042956/4</v>
          </cell>
          <cell r="E707">
            <v>6196</v>
          </cell>
          <cell r="F707">
            <v>8</v>
          </cell>
          <cell r="G707" t="str">
            <v>Matuszak Tobiasz</v>
          </cell>
          <cell r="H707" t="str">
            <v>Witowo 82</v>
          </cell>
          <cell r="I707" t="str">
            <v>63-025 Witowo</v>
          </cell>
          <cell r="J707" t="str">
            <v>Witowo</v>
          </cell>
          <cell r="K707" t="str">
            <v>19</v>
          </cell>
          <cell r="L707" t="str">
            <v>Brzozowiec</v>
          </cell>
          <cell r="M707" t="str">
            <v>124 b</v>
          </cell>
          <cell r="N707" t="str">
            <v/>
          </cell>
          <cell r="O707">
            <v>-0.44409999999999999</v>
          </cell>
          <cell r="P707" t="str">
            <v>Ł</v>
          </cell>
          <cell r="Q707" t="str">
            <v>VI</v>
          </cell>
          <cell r="R707" t="str">
            <v>D</v>
          </cell>
          <cell r="T707" t="str">
            <v>30-25-022</v>
          </cell>
          <cell r="U707" t="str">
            <v>Krzykosy</v>
          </cell>
          <cell r="V707" t="str">
            <v>30-25-022-0006</v>
          </cell>
          <cell r="W707" t="str">
            <v>Murzynowo Leśne</v>
          </cell>
          <cell r="X707" t="str">
            <v>9124/1</v>
          </cell>
          <cell r="Y707" t="str">
            <v>PO1D/00042956/4</v>
          </cell>
          <cell r="Z707">
            <v>3</v>
          </cell>
          <cell r="AA707">
            <v>-10</v>
          </cell>
          <cell r="AB707">
            <v>-10</v>
          </cell>
          <cell r="AC707">
            <v>2</v>
          </cell>
          <cell r="AD707">
            <v>0.15</v>
          </cell>
          <cell r="AE707">
            <v>-6.6600000000000006E-2</v>
          </cell>
          <cell r="AF707" t="str">
            <v>pisemna rezygnacja</v>
          </cell>
          <cell r="AG707" t="str">
            <v/>
          </cell>
          <cell r="AH707" t="str">
            <v/>
          </cell>
          <cell r="AI707" t="str">
            <v>ZS.2217.1.205.2019</v>
          </cell>
          <cell r="AJ707" t="str">
            <v>02-08-2019</v>
          </cell>
          <cell r="AK707" t="str">
            <v>26-08-2019</v>
          </cell>
          <cell r="AL707" t="str">
            <v>gospodarki rolnej</v>
          </cell>
        </row>
        <row r="708">
          <cell r="C708" t="str">
            <v>0.</v>
          </cell>
          <cell r="D708" t="str">
            <v>0|F|Brzozowiec|124 b|Ł|VI|9124/1|0|PO1D/00042956/4</v>
          </cell>
          <cell r="E708">
            <v>0</v>
          </cell>
          <cell r="F708" t="str">
            <v/>
          </cell>
          <cell r="G708" t="str">
            <v>brak</v>
          </cell>
          <cell r="H708" t="str">
            <v>brak</v>
          </cell>
          <cell r="I708" t="str">
            <v>brak</v>
          </cell>
          <cell r="J708" t="str">
            <v>brak</v>
          </cell>
          <cell r="K708" t="str">
            <v>19</v>
          </cell>
          <cell r="L708" t="str">
            <v>Brzozowiec</v>
          </cell>
          <cell r="M708" t="str">
            <v>124 b</v>
          </cell>
          <cell r="N708" t="str">
            <v>F30-25-022ŁVI</v>
          </cell>
          <cell r="O708">
            <v>0.44409999999999999</v>
          </cell>
          <cell r="P708" t="str">
            <v>Ł</v>
          </cell>
          <cell r="Q708" t="str">
            <v>VI</v>
          </cell>
          <cell r="R708" t="str">
            <v>F</v>
          </cell>
          <cell r="T708" t="str">
            <v>30-25-022</v>
          </cell>
          <cell r="U708" t="str">
            <v>Krzykosy</v>
          </cell>
          <cell r="V708" t="str">
            <v>30-25-022-0006</v>
          </cell>
          <cell r="W708" t="str">
            <v>Murzynowo Leśne</v>
          </cell>
          <cell r="X708" t="str">
            <v>9124/1</v>
          </cell>
          <cell r="Y708" t="str">
            <v>PO1D/00042956/4</v>
          </cell>
          <cell r="Z708">
            <v>3</v>
          </cell>
          <cell r="AA708" t="str">
            <v/>
          </cell>
          <cell r="AB708" t="str">
            <v/>
          </cell>
          <cell r="AC708">
            <v>2</v>
          </cell>
          <cell r="AD708">
            <v>0.15</v>
          </cell>
          <cell r="AE708">
            <v>6.6600000000000006E-2</v>
          </cell>
          <cell r="AG708" t="str">
            <v/>
          </cell>
          <cell r="AH708" t="str">
            <v/>
          </cell>
          <cell r="AI708" t="str">
            <v>ZS.2217.1.205.2019</v>
          </cell>
          <cell r="AJ708" t="str">
            <v>02-08-2019</v>
          </cell>
          <cell r="AK708" t="str">
            <v/>
          </cell>
          <cell r="AL708" t="str">
            <v>gospodarki rolnej</v>
          </cell>
        </row>
        <row r="709">
          <cell r="C709" t="str">
            <v>3896.5</v>
          </cell>
          <cell r="D709" t="str">
            <v>3896|D|Czeszewo|166 d|PS|V|611/1|10|PO1F/00031430/3</v>
          </cell>
          <cell r="E709">
            <v>3896</v>
          </cell>
          <cell r="F709">
            <v>5</v>
          </cell>
          <cell r="G709" t="str">
            <v>Dobroczyński Marek</v>
          </cell>
          <cell r="H709" t="str">
            <v>ul. Polna 4</v>
          </cell>
          <cell r="I709" t="str">
            <v>62-322 Orzechowo</v>
          </cell>
          <cell r="J709" t="str">
            <v>Miłosław</v>
          </cell>
          <cell r="K709" t="str">
            <v>02</v>
          </cell>
          <cell r="L709" t="str">
            <v>Czeszewo</v>
          </cell>
          <cell r="M709" t="str">
            <v>166 d</v>
          </cell>
          <cell r="N709" t="str">
            <v/>
          </cell>
          <cell r="O709">
            <v>-1.83E-2</v>
          </cell>
          <cell r="P709" t="str">
            <v>PS</v>
          </cell>
          <cell r="Q709" t="str">
            <v>V</v>
          </cell>
          <cell r="R709" t="str">
            <v>D</v>
          </cell>
          <cell r="S709" t="str">
            <v>kosić 1 raz po 15 sierpnia</v>
          </cell>
          <cell r="T709" t="str">
            <v>30-30-025</v>
          </cell>
          <cell r="U709" t="str">
            <v>Miłosław</v>
          </cell>
          <cell r="V709" t="str">
            <v>30-30-025-0006</v>
          </cell>
          <cell r="W709" t="str">
            <v>Czeszewo</v>
          </cell>
          <cell r="X709" t="str">
            <v>611/1</v>
          </cell>
          <cell r="Y709" t="str">
            <v>PO1F/00031430/3</v>
          </cell>
          <cell r="Z709">
            <v>8</v>
          </cell>
          <cell r="AA709">
            <v>-10</v>
          </cell>
          <cell r="AB709">
            <v>-10</v>
          </cell>
          <cell r="AC709">
            <v>1</v>
          </cell>
          <cell r="AD709">
            <v>0.2</v>
          </cell>
          <cell r="AE709">
            <v>-3.7000000000000002E-3</v>
          </cell>
          <cell r="AF709" t="str">
            <v>pisemna rezygnacja</v>
          </cell>
          <cell r="AG709" t="str">
            <v/>
          </cell>
          <cell r="AH709" t="str">
            <v/>
          </cell>
          <cell r="AI709" t="str">
            <v>ZS.2217.1.205.2019</v>
          </cell>
          <cell r="AJ709" t="str">
            <v>02-08-2019</v>
          </cell>
          <cell r="AK709" t="str">
            <v>26-08-2019</v>
          </cell>
          <cell r="AL709" t="str">
            <v>gospodarki rolnej</v>
          </cell>
        </row>
        <row r="710">
          <cell r="C710" t="str">
            <v>0.</v>
          </cell>
          <cell r="D710" t="str">
            <v>0|F|Czeszewo|166 d|PS|V|611/1|0|PO1F/00031430/3</v>
          </cell>
          <cell r="E710">
            <v>0</v>
          </cell>
          <cell r="F710" t="str">
            <v/>
          </cell>
          <cell r="G710" t="str">
            <v>brak</v>
          </cell>
          <cell r="H710" t="str">
            <v>brak</v>
          </cell>
          <cell r="I710" t="str">
            <v>brak</v>
          </cell>
          <cell r="J710" t="str">
            <v>brak</v>
          </cell>
          <cell r="K710" t="str">
            <v>02</v>
          </cell>
          <cell r="L710" t="str">
            <v>Czeszewo</v>
          </cell>
          <cell r="M710" t="str">
            <v>166 d</v>
          </cell>
          <cell r="N710" t="str">
            <v>F30-30-025PSV</v>
          </cell>
          <cell r="O710">
            <v>1.83E-2</v>
          </cell>
          <cell r="P710" t="str">
            <v>PS</v>
          </cell>
          <cell r="Q710" t="str">
            <v>V</v>
          </cell>
          <cell r="R710" t="str">
            <v>F</v>
          </cell>
          <cell r="S710" t="str">
            <v>kosić 1 raz po 15 sierpnia</v>
          </cell>
          <cell r="T710" t="str">
            <v>30-30-025</v>
          </cell>
          <cell r="U710" t="str">
            <v>Miłosław</v>
          </cell>
          <cell r="V710" t="str">
            <v>30-30-025-0006</v>
          </cell>
          <cell r="W710" t="str">
            <v>Czeszewo</v>
          </cell>
          <cell r="X710" t="str">
            <v>611/1</v>
          </cell>
          <cell r="Y710" t="str">
            <v>PO1F/00031430/3</v>
          </cell>
          <cell r="Z710">
            <v>8</v>
          </cell>
          <cell r="AA710" t="str">
            <v/>
          </cell>
          <cell r="AB710" t="str">
            <v/>
          </cell>
          <cell r="AC710">
            <v>1</v>
          </cell>
          <cell r="AD710">
            <v>0.2</v>
          </cell>
          <cell r="AE710">
            <v>3.7000000000000002E-3</v>
          </cell>
          <cell r="AG710" t="str">
            <v/>
          </cell>
          <cell r="AH710" t="str">
            <v/>
          </cell>
          <cell r="AI710" t="str">
            <v>ZS.2217.1.205.2019</v>
          </cell>
          <cell r="AJ710" t="str">
            <v>02-08-2019</v>
          </cell>
          <cell r="AK710" t="str">
            <v/>
          </cell>
          <cell r="AL710" t="str">
            <v>gospodarki rolnej</v>
          </cell>
        </row>
        <row r="711">
          <cell r="C711" t="str">
            <v>3896.6</v>
          </cell>
          <cell r="D711" t="str">
            <v>3896|D|Czeszewo|166 d|PS|V|611/3|10|PO1F/00031430/3</v>
          </cell>
          <cell r="E711">
            <v>3896</v>
          </cell>
          <cell r="F711">
            <v>6</v>
          </cell>
          <cell r="G711" t="str">
            <v>Dobroczyński Marek</v>
          </cell>
          <cell r="H711" t="str">
            <v>ul. Polna 4</v>
          </cell>
          <cell r="I711" t="str">
            <v>62-322 Orzechowo</v>
          </cell>
          <cell r="J711" t="str">
            <v>Miłosław</v>
          </cell>
          <cell r="K711" t="str">
            <v>02</v>
          </cell>
          <cell r="L711" t="str">
            <v>Czeszewo</v>
          </cell>
          <cell r="M711" t="str">
            <v>166 d</v>
          </cell>
          <cell r="N711" t="str">
            <v/>
          </cell>
          <cell r="O711">
            <v>-2.3102999999999998</v>
          </cell>
          <cell r="P711" t="str">
            <v>PS</v>
          </cell>
          <cell r="Q711" t="str">
            <v>V</v>
          </cell>
          <cell r="R711" t="str">
            <v>D</v>
          </cell>
          <cell r="S711" t="str">
            <v>kosić 1 raz po 15 sierpnia</v>
          </cell>
          <cell r="T711" t="str">
            <v>30-30-025</v>
          </cell>
          <cell r="U711" t="str">
            <v>Miłosław</v>
          </cell>
          <cell r="V711" t="str">
            <v>30-30-025-0006</v>
          </cell>
          <cell r="W711" t="str">
            <v>Czeszewo</v>
          </cell>
          <cell r="X711" t="str">
            <v>611/3</v>
          </cell>
          <cell r="Y711" t="str">
            <v>PO1F/00031430/3</v>
          </cell>
          <cell r="Z711">
            <v>8</v>
          </cell>
          <cell r="AA711">
            <v>-10</v>
          </cell>
          <cell r="AB711">
            <v>-10</v>
          </cell>
          <cell r="AC711">
            <v>1</v>
          </cell>
          <cell r="AD711">
            <v>0.2</v>
          </cell>
          <cell r="AE711">
            <v>-0.46210000000000001</v>
          </cell>
          <cell r="AF711" t="str">
            <v>pisemna rezygnacja</v>
          </cell>
          <cell r="AG711" t="str">
            <v/>
          </cell>
          <cell r="AH711" t="str">
            <v/>
          </cell>
          <cell r="AI711" t="str">
            <v>ZS.2217.1.205.2019</v>
          </cell>
          <cell r="AJ711" t="str">
            <v>02-08-2019</v>
          </cell>
          <cell r="AK711" t="str">
            <v>26-08-2019</v>
          </cell>
          <cell r="AL711" t="str">
            <v>gospodarki rolnej</v>
          </cell>
        </row>
        <row r="712">
          <cell r="C712" t="str">
            <v>0.</v>
          </cell>
          <cell r="D712" t="str">
            <v>0|F|Czeszewo|166 d|PS|V|611/3|0|PO1F/00031430/3</v>
          </cell>
          <cell r="E712">
            <v>0</v>
          </cell>
          <cell r="F712" t="str">
            <v/>
          </cell>
          <cell r="G712" t="str">
            <v>brak</v>
          </cell>
          <cell r="H712" t="str">
            <v>brak</v>
          </cell>
          <cell r="I712" t="str">
            <v>brak</v>
          </cell>
          <cell r="J712" t="str">
            <v>brak</v>
          </cell>
          <cell r="K712" t="str">
            <v>02</v>
          </cell>
          <cell r="L712" t="str">
            <v>Czeszewo</v>
          </cell>
          <cell r="M712" t="str">
            <v>166 d</v>
          </cell>
          <cell r="N712" t="str">
            <v>F30-30-025PSV</v>
          </cell>
          <cell r="O712">
            <v>2.3102999999999998</v>
          </cell>
          <cell r="P712" t="str">
            <v>PS</v>
          </cell>
          <cell r="Q712" t="str">
            <v>V</v>
          </cell>
          <cell r="R712" t="str">
            <v>F</v>
          </cell>
          <cell r="S712" t="str">
            <v>kosić 1 raz po 15 sierpnia</v>
          </cell>
          <cell r="T712" t="str">
            <v>30-30-025</v>
          </cell>
          <cell r="U712" t="str">
            <v>Miłosław</v>
          </cell>
          <cell r="V712" t="str">
            <v>30-30-025-0006</v>
          </cell>
          <cell r="W712" t="str">
            <v>Czeszewo</v>
          </cell>
          <cell r="X712" t="str">
            <v>611/3</v>
          </cell>
          <cell r="Y712" t="str">
            <v>PO1F/00031430/3</v>
          </cell>
          <cell r="Z712">
            <v>8</v>
          </cell>
          <cell r="AA712" t="str">
            <v/>
          </cell>
          <cell r="AB712" t="str">
            <v/>
          </cell>
          <cell r="AC712">
            <v>1</v>
          </cell>
          <cell r="AD712">
            <v>0.2</v>
          </cell>
          <cell r="AE712">
            <v>0.46210000000000001</v>
          </cell>
          <cell r="AG712" t="str">
            <v/>
          </cell>
          <cell r="AH712" t="str">
            <v/>
          </cell>
          <cell r="AI712" t="str">
            <v>ZS.2217.1.205.2019</v>
          </cell>
          <cell r="AJ712" t="str">
            <v>02-08-2019</v>
          </cell>
          <cell r="AK712" t="str">
            <v/>
          </cell>
          <cell r="AL712" t="str">
            <v>gospodarki rolnej</v>
          </cell>
        </row>
        <row r="713">
          <cell r="C713" t="str">
            <v>3896.7</v>
          </cell>
          <cell r="D713" t="str">
            <v>3896|D|Czeszewo|166 f|PS|VI|611/1|10|PO1F/00031430/3</v>
          </cell>
          <cell r="E713">
            <v>3896</v>
          </cell>
          <cell r="F713">
            <v>7</v>
          </cell>
          <cell r="G713" t="str">
            <v>Dobroczyński Marek</v>
          </cell>
          <cell r="H713" t="str">
            <v>ul. Polna 4</v>
          </cell>
          <cell r="I713" t="str">
            <v>62-322 Orzechowo</v>
          </cell>
          <cell r="J713" t="str">
            <v>Miłosław</v>
          </cell>
          <cell r="K713" t="str">
            <v>02</v>
          </cell>
          <cell r="L713" t="str">
            <v>Czeszewo</v>
          </cell>
          <cell r="M713" t="str">
            <v>166 f</v>
          </cell>
          <cell r="N713" t="str">
            <v/>
          </cell>
          <cell r="O713">
            <v>-3.6400000000000002E-2</v>
          </cell>
          <cell r="P713" t="str">
            <v>PS</v>
          </cell>
          <cell r="Q713" t="str">
            <v>VI</v>
          </cell>
          <cell r="R713" t="str">
            <v>D</v>
          </cell>
          <cell r="S713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713" t="str">
            <v>30-30-025</v>
          </cell>
          <cell r="U713" t="str">
            <v>Miłosław</v>
          </cell>
          <cell r="V713" t="str">
            <v>30-30-025-0006</v>
          </cell>
          <cell r="W713" t="str">
            <v>Czeszewo</v>
          </cell>
          <cell r="X713" t="str">
            <v>611/1</v>
          </cell>
          <cell r="Y713" t="str">
            <v>PO1F/00031430/3</v>
          </cell>
          <cell r="Z713">
            <v>8</v>
          </cell>
          <cell r="AA713">
            <v>-10</v>
          </cell>
          <cell r="AB713">
            <v>-10</v>
          </cell>
          <cell r="AC713">
            <v>1</v>
          </cell>
          <cell r="AD713">
            <v>0.15</v>
          </cell>
          <cell r="AE713">
            <v>-5.4999999999999997E-3</v>
          </cell>
          <cell r="AF713" t="str">
            <v>pisemna rezygnacja</v>
          </cell>
          <cell r="AG713" t="str">
            <v/>
          </cell>
          <cell r="AH713" t="str">
            <v/>
          </cell>
          <cell r="AI713" t="str">
            <v>ZS.2217.1.205.2019</v>
          </cell>
          <cell r="AJ713" t="str">
            <v>02-08-2019</v>
          </cell>
          <cell r="AK713" t="str">
            <v>26-08-2019</v>
          </cell>
          <cell r="AL713" t="str">
            <v>gospodarki rolnej</v>
          </cell>
        </row>
        <row r="714">
          <cell r="C714" t="str">
            <v>0.</v>
          </cell>
          <cell r="D714" t="str">
            <v>0|F|Czeszewo|166 f|PS|VI|611/1|0|PO1F/00031430/3</v>
          </cell>
          <cell r="E714">
            <v>0</v>
          </cell>
          <cell r="F714" t="str">
            <v/>
          </cell>
          <cell r="G714" t="str">
            <v>brak</v>
          </cell>
          <cell r="H714" t="str">
            <v>brak</v>
          </cell>
          <cell r="I714" t="str">
            <v>brak</v>
          </cell>
          <cell r="J714" t="str">
            <v>brak</v>
          </cell>
          <cell r="K714" t="str">
            <v>02</v>
          </cell>
          <cell r="L714" t="str">
            <v>Czeszewo</v>
          </cell>
          <cell r="M714" t="str">
            <v>166 f</v>
          </cell>
          <cell r="N714" t="str">
            <v>F30-30-025PSVI</v>
          </cell>
          <cell r="O714">
            <v>3.6400000000000002E-2</v>
          </cell>
          <cell r="P714" t="str">
            <v>PS</v>
          </cell>
          <cell r="Q714" t="str">
            <v>VI</v>
          </cell>
          <cell r="R714" t="str">
            <v>F</v>
          </cell>
          <cell r="S714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714" t="str">
            <v>30-30-025</v>
          </cell>
          <cell r="U714" t="str">
            <v>Miłosław</v>
          </cell>
          <cell r="V714" t="str">
            <v>30-30-025-0006</v>
          </cell>
          <cell r="W714" t="str">
            <v>Czeszewo</v>
          </cell>
          <cell r="X714" t="str">
            <v>611/1</v>
          </cell>
          <cell r="Y714" t="str">
            <v>PO1F/00031430/3</v>
          </cell>
          <cell r="Z714">
            <v>8</v>
          </cell>
          <cell r="AA714" t="str">
            <v/>
          </cell>
          <cell r="AB714" t="str">
            <v/>
          </cell>
          <cell r="AC714">
            <v>1</v>
          </cell>
          <cell r="AD714">
            <v>0.15</v>
          </cell>
          <cell r="AE714">
            <v>5.4999999999999997E-3</v>
          </cell>
          <cell r="AG714" t="str">
            <v/>
          </cell>
          <cell r="AH714" t="str">
            <v/>
          </cell>
          <cell r="AI714" t="str">
            <v>ZS.2217.1.205.2019</v>
          </cell>
          <cell r="AJ714" t="str">
            <v>02-08-2019</v>
          </cell>
          <cell r="AK714" t="str">
            <v/>
          </cell>
          <cell r="AL714" t="str">
            <v>gospodarki rolnej</v>
          </cell>
        </row>
        <row r="715">
          <cell r="C715" t="str">
            <v>3896.8</v>
          </cell>
          <cell r="D715" t="str">
            <v>3896|D|Czeszewo|166 f|PS|VI|611/2|10|PO1F/00031430/3</v>
          </cell>
          <cell r="E715">
            <v>3896</v>
          </cell>
          <cell r="F715">
            <v>8</v>
          </cell>
          <cell r="G715" t="str">
            <v>Dobroczyński Marek</v>
          </cell>
          <cell r="H715" t="str">
            <v>ul. Polna 4</v>
          </cell>
          <cell r="I715" t="str">
            <v>62-322 Orzechowo</v>
          </cell>
          <cell r="J715" t="str">
            <v>Miłosław</v>
          </cell>
          <cell r="K715" t="str">
            <v>02</v>
          </cell>
          <cell r="L715" t="str">
            <v>Czeszewo</v>
          </cell>
          <cell r="M715" t="str">
            <v>166 f</v>
          </cell>
          <cell r="N715" t="str">
            <v/>
          </cell>
          <cell r="O715">
            <v>-3.1699999999999999E-2</v>
          </cell>
          <cell r="P715" t="str">
            <v>PS</v>
          </cell>
          <cell r="Q715" t="str">
            <v>VI</v>
          </cell>
          <cell r="R715" t="str">
            <v>D</v>
          </cell>
          <cell r="S715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715" t="str">
            <v>30-30-025</v>
          </cell>
          <cell r="U715" t="str">
            <v>Miłosław</v>
          </cell>
          <cell r="V715" t="str">
            <v>30-30-025-0006</v>
          </cell>
          <cell r="W715" t="str">
            <v>Czeszewo</v>
          </cell>
          <cell r="X715" t="str">
            <v>611/2</v>
          </cell>
          <cell r="Y715" t="str">
            <v>PO1F/00031430/3</v>
          </cell>
          <cell r="Z715">
            <v>8</v>
          </cell>
          <cell r="AA715">
            <v>-10</v>
          </cell>
          <cell r="AB715">
            <v>-10</v>
          </cell>
          <cell r="AC715">
            <v>1</v>
          </cell>
          <cell r="AD715">
            <v>0.15</v>
          </cell>
          <cell r="AE715">
            <v>-4.7999999999999996E-3</v>
          </cell>
          <cell r="AF715" t="str">
            <v>pisemna rezygnacja</v>
          </cell>
          <cell r="AG715" t="str">
            <v/>
          </cell>
          <cell r="AH715" t="str">
            <v/>
          </cell>
          <cell r="AI715" t="str">
            <v>ZS.2217.1.205.2019</v>
          </cell>
          <cell r="AJ715" t="str">
            <v>02-08-2019</v>
          </cell>
          <cell r="AK715" t="str">
            <v>26-08-2019</v>
          </cell>
          <cell r="AL715" t="str">
            <v>gospodarki rolnej</v>
          </cell>
        </row>
        <row r="716">
          <cell r="C716" t="str">
            <v>0.</v>
          </cell>
          <cell r="D716" t="str">
            <v>0|F|Czeszewo|166 f|PS|VI|611/2|0|PO1F/00031430/3</v>
          </cell>
          <cell r="E716">
            <v>0</v>
          </cell>
          <cell r="F716" t="str">
            <v/>
          </cell>
          <cell r="G716" t="str">
            <v>brak</v>
          </cell>
          <cell r="H716" t="str">
            <v>brak</v>
          </cell>
          <cell r="I716" t="str">
            <v>brak</v>
          </cell>
          <cell r="J716" t="str">
            <v>brak</v>
          </cell>
          <cell r="K716" t="str">
            <v>02</v>
          </cell>
          <cell r="L716" t="str">
            <v>Czeszewo</v>
          </cell>
          <cell r="M716" t="str">
            <v>166 f</v>
          </cell>
          <cell r="N716" t="str">
            <v>F30-30-025PSVI</v>
          </cell>
          <cell r="O716">
            <v>3.1699999999999999E-2</v>
          </cell>
          <cell r="P716" t="str">
            <v>PS</v>
          </cell>
          <cell r="Q716" t="str">
            <v>VI</v>
          </cell>
          <cell r="R716" t="str">
            <v>F</v>
          </cell>
          <cell r="S716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716" t="str">
            <v>30-30-025</v>
          </cell>
          <cell r="U716" t="str">
            <v>Miłosław</v>
          </cell>
          <cell r="V716" t="str">
            <v>30-30-025-0006</v>
          </cell>
          <cell r="W716" t="str">
            <v>Czeszewo</v>
          </cell>
          <cell r="X716" t="str">
            <v>611/2</v>
          </cell>
          <cell r="Y716" t="str">
            <v>PO1F/00031430/3</v>
          </cell>
          <cell r="Z716">
            <v>8</v>
          </cell>
          <cell r="AA716" t="str">
            <v/>
          </cell>
          <cell r="AB716" t="str">
            <v/>
          </cell>
          <cell r="AC716">
            <v>1</v>
          </cell>
          <cell r="AD716">
            <v>0.15</v>
          </cell>
          <cell r="AE716">
            <v>4.7999999999999996E-3</v>
          </cell>
          <cell r="AG716" t="str">
            <v/>
          </cell>
          <cell r="AH716" t="str">
            <v/>
          </cell>
          <cell r="AI716" t="str">
            <v>ZS.2217.1.205.2019</v>
          </cell>
          <cell r="AJ716" t="str">
            <v>02-08-2019</v>
          </cell>
          <cell r="AK716" t="str">
            <v/>
          </cell>
          <cell r="AL716" t="str">
            <v>gospodarki rolnej</v>
          </cell>
        </row>
        <row r="717">
          <cell r="C717" t="str">
            <v>3896.9</v>
          </cell>
          <cell r="D717" t="str">
            <v>3896|D|Czeszewo|166 f|PS|VI|611/3|10|PO1F/00031430/3</v>
          </cell>
          <cell r="E717">
            <v>3896</v>
          </cell>
          <cell r="F717">
            <v>9</v>
          </cell>
          <cell r="G717" t="str">
            <v>Dobroczyński Marek</v>
          </cell>
          <cell r="H717" t="str">
            <v>ul. Polna 4</v>
          </cell>
          <cell r="I717" t="str">
            <v>62-322 Orzechowo</v>
          </cell>
          <cell r="J717" t="str">
            <v>Miłosław</v>
          </cell>
          <cell r="K717" t="str">
            <v>02</v>
          </cell>
          <cell r="L717" t="str">
            <v>Czeszewo</v>
          </cell>
          <cell r="M717" t="str">
            <v>166 f</v>
          </cell>
          <cell r="N717" t="str">
            <v/>
          </cell>
          <cell r="O717">
            <v>-3.1978</v>
          </cell>
          <cell r="P717" t="str">
            <v>PS</v>
          </cell>
          <cell r="Q717" t="str">
            <v>VI</v>
          </cell>
          <cell r="R717" t="str">
            <v>D</v>
          </cell>
          <cell r="S717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717" t="str">
            <v>30-30-025</v>
          </cell>
          <cell r="U717" t="str">
            <v>Miłosław</v>
          </cell>
          <cell r="V717" t="str">
            <v>30-30-025-0006</v>
          </cell>
          <cell r="W717" t="str">
            <v>Czeszewo</v>
          </cell>
          <cell r="X717" t="str">
            <v>611/3</v>
          </cell>
          <cell r="Y717" t="str">
            <v>PO1F/00031430/3</v>
          </cell>
          <cell r="Z717">
            <v>8</v>
          </cell>
          <cell r="AA717">
            <v>-10</v>
          </cell>
          <cell r="AB717">
            <v>-10</v>
          </cell>
          <cell r="AC717">
            <v>1</v>
          </cell>
          <cell r="AD717">
            <v>0.15</v>
          </cell>
          <cell r="AE717">
            <v>-0.47970000000000002</v>
          </cell>
          <cell r="AF717" t="str">
            <v>pisemna rezygnacja</v>
          </cell>
          <cell r="AG717" t="str">
            <v/>
          </cell>
          <cell r="AH717" t="str">
            <v/>
          </cell>
          <cell r="AI717" t="str">
            <v>ZS.2217.1.205.2019</v>
          </cell>
          <cell r="AJ717" t="str">
            <v>02-08-2019</v>
          </cell>
          <cell r="AK717" t="str">
            <v>26-08-2019</v>
          </cell>
          <cell r="AL717" t="str">
            <v>gospodarki rolnej</v>
          </cell>
        </row>
        <row r="718">
          <cell r="C718" t="str">
            <v>0.</v>
          </cell>
          <cell r="D718" t="str">
            <v>0|F|Czeszewo|166 f|PS|VI|611/3|0|PO1F/00031430/3</v>
          </cell>
          <cell r="E718">
            <v>0</v>
          </cell>
          <cell r="F718" t="str">
            <v/>
          </cell>
          <cell r="G718" t="str">
            <v>brak</v>
          </cell>
          <cell r="H718" t="str">
            <v>brak</v>
          </cell>
          <cell r="I718" t="str">
            <v>brak</v>
          </cell>
          <cell r="J718" t="str">
            <v>brak</v>
          </cell>
          <cell r="K718" t="str">
            <v>02</v>
          </cell>
          <cell r="L718" t="str">
            <v>Czeszewo</v>
          </cell>
          <cell r="M718" t="str">
            <v>166 f</v>
          </cell>
          <cell r="N718" t="str">
            <v>F30-30-025PSVI</v>
          </cell>
          <cell r="O718">
            <v>3.1978</v>
          </cell>
          <cell r="P718" t="str">
            <v>PS</v>
          </cell>
          <cell r="Q718" t="str">
            <v>VI</v>
          </cell>
          <cell r="R718" t="str">
            <v>F</v>
          </cell>
          <cell r="S718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718" t="str">
            <v>30-30-025</v>
          </cell>
          <cell r="U718" t="str">
            <v>Miłosław</v>
          </cell>
          <cell r="V718" t="str">
            <v>30-30-025-0006</v>
          </cell>
          <cell r="W718" t="str">
            <v>Czeszewo</v>
          </cell>
          <cell r="X718" t="str">
            <v>611/3</v>
          </cell>
          <cell r="Y718" t="str">
            <v>PO1F/00031430/3</v>
          </cell>
          <cell r="Z718">
            <v>8</v>
          </cell>
          <cell r="AA718" t="str">
            <v/>
          </cell>
          <cell r="AB718" t="str">
            <v/>
          </cell>
          <cell r="AC718">
            <v>1</v>
          </cell>
          <cell r="AD718">
            <v>0.15</v>
          </cell>
          <cell r="AE718">
            <v>0.47970000000000002</v>
          </cell>
          <cell r="AG718" t="str">
            <v/>
          </cell>
          <cell r="AH718" t="str">
            <v/>
          </cell>
          <cell r="AI718" t="str">
            <v>ZS.2217.1.205.2019</v>
          </cell>
          <cell r="AJ718" t="str">
            <v>02-08-2019</v>
          </cell>
          <cell r="AK718" t="str">
            <v/>
          </cell>
          <cell r="AL718" t="str">
            <v>gospodarki rolnej</v>
          </cell>
        </row>
        <row r="719">
          <cell r="C719" t="str">
            <v>3896.11</v>
          </cell>
          <cell r="D719" t="str">
            <v>3896|D|Czeszewo|198A d|PS|VI|9198/1|10,5|PO1D/00035144/7</v>
          </cell>
          <cell r="E719">
            <v>3896</v>
          </cell>
          <cell r="F719">
            <v>11</v>
          </cell>
          <cell r="G719" t="str">
            <v>Dobroczyński Marek</v>
          </cell>
          <cell r="H719" t="str">
            <v>ul. Polna 4</v>
          </cell>
          <cell r="I719" t="str">
            <v>62-322 Orzechowo</v>
          </cell>
          <cell r="J719" t="str">
            <v>Miłosław</v>
          </cell>
          <cell r="K719" t="str">
            <v>02</v>
          </cell>
          <cell r="L719" t="str">
            <v>Czeszewo</v>
          </cell>
          <cell r="M719" t="str">
            <v>198A d</v>
          </cell>
          <cell r="N719" t="str">
            <v/>
          </cell>
          <cell r="O719">
            <v>-1.91</v>
          </cell>
          <cell r="P719" t="str">
            <v>PS</v>
          </cell>
          <cell r="Q719" t="str">
            <v>VI</v>
          </cell>
          <cell r="R719" t="str">
            <v>D</v>
          </cell>
          <cell r="T719" t="str">
            <v>30-25-032</v>
          </cell>
          <cell r="U719" t="str">
            <v>N.Miasto</v>
          </cell>
          <cell r="V719" t="str">
            <v>30-25-032-0007</v>
          </cell>
          <cell r="W719" t="str">
            <v>Dębno</v>
          </cell>
          <cell r="X719" t="str">
            <v>9198/1</v>
          </cell>
          <cell r="Y719" t="str">
            <v>PO1D/00035144/7</v>
          </cell>
          <cell r="Z719">
            <v>1</v>
          </cell>
          <cell r="AA719">
            <v>-10.5</v>
          </cell>
          <cell r="AB719">
            <v>-10.5</v>
          </cell>
          <cell r="AC719">
            <v>1</v>
          </cell>
          <cell r="AD719">
            <v>0.15</v>
          </cell>
          <cell r="AE719">
            <v>-0.28649999999999998</v>
          </cell>
          <cell r="AF719" t="str">
            <v>pisemna rezygnacja</v>
          </cell>
          <cell r="AG719" t="str">
            <v/>
          </cell>
          <cell r="AH719" t="str">
            <v/>
          </cell>
          <cell r="AI719" t="str">
            <v>ZS.2217.1.205.2019</v>
          </cell>
          <cell r="AJ719" t="str">
            <v>02-08-2019</v>
          </cell>
          <cell r="AK719" t="str">
            <v>26-08-2019</v>
          </cell>
          <cell r="AL719" t="str">
            <v>gospodarki rolnej</v>
          </cell>
        </row>
        <row r="720">
          <cell r="C720" t="str">
            <v>0.</v>
          </cell>
          <cell r="D720" t="str">
            <v>0|F|Czeszewo|198A d|PS|VI|9198/1|0|PO1D/00035144/7</v>
          </cell>
          <cell r="E720">
            <v>0</v>
          </cell>
          <cell r="F720" t="str">
            <v/>
          </cell>
          <cell r="G720" t="str">
            <v>brak</v>
          </cell>
          <cell r="H720" t="str">
            <v>brak</v>
          </cell>
          <cell r="I720" t="str">
            <v>brak</v>
          </cell>
          <cell r="J720" t="str">
            <v>brak</v>
          </cell>
          <cell r="K720" t="str">
            <v>02</v>
          </cell>
          <cell r="L720" t="str">
            <v>Czeszewo</v>
          </cell>
          <cell r="M720" t="str">
            <v>198A d</v>
          </cell>
          <cell r="N720" t="str">
            <v>F30-25-032PSVI</v>
          </cell>
          <cell r="O720">
            <v>1.91</v>
          </cell>
          <cell r="P720" t="str">
            <v>PS</v>
          </cell>
          <cell r="Q720" t="str">
            <v>VI</v>
          </cell>
          <cell r="R720" t="str">
            <v>F</v>
          </cell>
          <cell r="T720" t="str">
            <v>30-25-032</v>
          </cell>
          <cell r="U720" t="str">
            <v>N.Miasto</v>
          </cell>
          <cell r="V720" t="str">
            <v>30-25-032-0007</v>
          </cell>
          <cell r="W720" t="str">
            <v>Dębno</v>
          </cell>
          <cell r="X720" t="str">
            <v>9198/1</v>
          </cell>
          <cell r="Y720" t="str">
            <v>PO1D/00035144/7</v>
          </cell>
          <cell r="Z720">
            <v>1</v>
          </cell>
          <cell r="AA720" t="str">
            <v/>
          </cell>
          <cell r="AB720" t="str">
            <v/>
          </cell>
          <cell r="AC720">
            <v>1</v>
          </cell>
          <cell r="AD720">
            <v>0.15</v>
          </cell>
          <cell r="AE720">
            <v>0.28649999999999998</v>
          </cell>
          <cell r="AG720" t="str">
            <v/>
          </cell>
          <cell r="AH720" t="str">
            <v/>
          </cell>
          <cell r="AI720" t="str">
            <v>ZS.2217.1.205.2019</v>
          </cell>
          <cell r="AJ720" t="str">
            <v>02-08-2019</v>
          </cell>
          <cell r="AK720" t="str">
            <v/>
          </cell>
          <cell r="AL720" t="str">
            <v>gospodarki rolnej</v>
          </cell>
        </row>
        <row r="721">
          <cell r="C721" t="str">
            <v>6199.1</v>
          </cell>
          <cell r="D721" t="str">
            <v>6199|D|Radliniec|201 b|R|V|9201/3|20|PO1D/00035144/7</v>
          </cell>
          <cell r="E721">
            <v>6199</v>
          </cell>
          <cell r="F721">
            <v>1</v>
          </cell>
          <cell r="G721" t="str">
            <v>Szymendera Zbigniew</v>
          </cell>
          <cell r="H721" t="str">
            <v>Dębno 32</v>
          </cell>
          <cell r="I721" t="str">
            <v>63-040 Nowe Miasto nad Wartą</v>
          </cell>
          <cell r="J721" t="str">
            <v>Nowe Miasto nad Wartą</v>
          </cell>
          <cell r="K721" t="str">
            <v>22</v>
          </cell>
          <cell r="L721" t="str">
            <v>Radliniec</v>
          </cell>
          <cell r="M721" t="str">
            <v>201 b</v>
          </cell>
          <cell r="N721" t="str">
            <v/>
          </cell>
          <cell r="O721">
            <v>-0.22</v>
          </cell>
          <cell r="P721" t="str">
            <v>R</v>
          </cell>
          <cell r="Q721" t="str">
            <v>V</v>
          </cell>
          <cell r="R721" t="str">
            <v>D</v>
          </cell>
          <cell r="T721" t="str">
            <v>30-25-032</v>
          </cell>
          <cell r="U721" t="str">
            <v>N.Miasto</v>
          </cell>
          <cell r="V721" t="str">
            <v>30-25-032-0007</v>
          </cell>
          <cell r="W721" t="str">
            <v>Dębno</v>
          </cell>
          <cell r="X721" t="str">
            <v>9201/3</v>
          </cell>
          <cell r="Y721" t="str">
            <v>PO1D/00035144/7</v>
          </cell>
          <cell r="Z721">
            <v>1</v>
          </cell>
          <cell r="AA721">
            <v>-20</v>
          </cell>
          <cell r="AB721">
            <v>-20</v>
          </cell>
          <cell r="AC721">
            <v>1</v>
          </cell>
          <cell r="AD721">
            <v>0.35</v>
          </cell>
          <cell r="AE721">
            <v>-7.6999999999999999E-2</v>
          </cell>
          <cell r="AF721" t="str">
            <v>pisemna rezygnacja</v>
          </cell>
          <cell r="AG721" t="str">
            <v/>
          </cell>
          <cell r="AH721" t="str">
            <v/>
          </cell>
          <cell r="AI721" t="str">
            <v>ZS.2217.1.205.2019</v>
          </cell>
          <cell r="AJ721" t="str">
            <v>02-08-2019</v>
          </cell>
          <cell r="AK721" t="str">
            <v>26-08-2019</v>
          </cell>
          <cell r="AL721" t="str">
            <v>gospodarki rolnej</v>
          </cell>
        </row>
        <row r="722">
          <cell r="C722" t="str">
            <v>0.</v>
          </cell>
          <cell r="D722" t="str">
            <v>0|F|Radliniec|201 b|R|V|9201/3|0|PO1D/00035144/7</v>
          </cell>
          <cell r="E722">
            <v>0</v>
          </cell>
          <cell r="F722" t="str">
            <v/>
          </cell>
          <cell r="G722" t="str">
            <v>brak</v>
          </cell>
          <cell r="H722" t="str">
            <v>brak</v>
          </cell>
          <cell r="I722" t="str">
            <v>brak</v>
          </cell>
          <cell r="J722" t="str">
            <v>brak</v>
          </cell>
          <cell r="K722" t="str">
            <v>22</v>
          </cell>
          <cell r="L722" t="str">
            <v>Radliniec</v>
          </cell>
          <cell r="M722" t="str">
            <v>201 b</v>
          </cell>
          <cell r="N722" t="str">
            <v>F30-25-032RV</v>
          </cell>
          <cell r="O722">
            <v>0.22</v>
          </cell>
          <cell r="P722" t="str">
            <v>R</v>
          </cell>
          <cell r="Q722" t="str">
            <v>V</v>
          </cell>
          <cell r="R722" t="str">
            <v>F</v>
          </cell>
          <cell r="T722" t="str">
            <v>30-25-032</v>
          </cell>
          <cell r="U722" t="str">
            <v>N.Miasto</v>
          </cell>
          <cell r="V722" t="str">
            <v>30-25-032-0007</v>
          </cell>
          <cell r="W722" t="str">
            <v>Dębno</v>
          </cell>
          <cell r="X722" t="str">
            <v>9201/3</v>
          </cell>
          <cell r="Y722" t="str">
            <v>PO1D/00035144/7</v>
          </cell>
          <cell r="Z722">
            <v>1</v>
          </cell>
          <cell r="AA722" t="str">
            <v/>
          </cell>
          <cell r="AB722" t="str">
            <v/>
          </cell>
          <cell r="AC722">
            <v>1</v>
          </cell>
          <cell r="AD722">
            <v>0.35</v>
          </cell>
          <cell r="AE722">
            <v>7.6999999999999999E-2</v>
          </cell>
          <cell r="AG722" t="str">
            <v/>
          </cell>
          <cell r="AH722" t="str">
            <v/>
          </cell>
          <cell r="AI722" t="str">
            <v>ZS.2217.1.205.2019</v>
          </cell>
          <cell r="AJ722" t="str">
            <v>02-08-2019</v>
          </cell>
          <cell r="AK722" t="str">
            <v/>
          </cell>
          <cell r="AL722" t="str">
            <v>gospodarki rolnej</v>
          </cell>
        </row>
        <row r="723">
          <cell r="C723" t="str">
            <v>6208.1</v>
          </cell>
          <cell r="D723" t="str">
            <v>6208|D|Spławik|161 a|Ł|V|698|8,21|PO1F/00031430/3</v>
          </cell>
          <cell r="E723">
            <v>6208</v>
          </cell>
          <cell r="F723">
            <v>1</v>
          </cell>
          <cell r="G723" t="str">
            <v>Rodziak Magdalena</v>
          </cell>
          <cell r="H723" t="str">
            <v>Chromiec 27</v>
          </cell>
          <cell r="I723" t="str">
            <v>63-040 Nowe Miasto nad Wartą</v>
          </cell>
          <cell r="J723" t="str">
            <v>Nowe Miasto nad Wartą</v>
          </cell>
          <cell r="K723" t="str">
            <v>05</v>
          </cell>
          <cell r="L723" t="str">
            <v>Spławik</v>
          </cell>
          <cell r="M723" t="str">
            <v>161 a</v>
          </cell>
          <cell r="N723" t="str">
            <v/>
          </cell>
          <cell r="O723">
            <v>-0.93799999999999994</v>
          </cell>
          <cell r="P723" t="str">
            <v>Ł</v>
          </cell>
          <cell r="Q723" t="str">
            <v>V</v>
          </cell>
          <cell r="R723" t="str">
            <v>D</v>
          </cell>
          <cell r="T723" t="str">
            <v>30-30-025</v>
          </cell>
          <cell r="U723" t="str">
            <v>Miłosław</v>
          </cell>
          <cell r="V723" t="str">
            <v>30-30-025-0006</v>
          </cell>
          <cell r="W723" t="str">
            <v>Czeszewo</v>
          </cell>
          <cell r="X723" t="str">
            <v>698</v>
          </cell>
          <cell r="Y723" t="str">
            <v>PO1F/00031430/3</v>
          </cell>
          <cell r="Z723">
            <v>12</v>
          </cell>
          <cell r="AA723">
            <v>-8.2100000000000009</v>
          </cell>
          <cell r="AB723">
            <v>-8.2100000000000009</v>
          </cell>
          <cell r="AC723">
            <v>1</v>
          </cell>
          <cell r="AD723">
            <v>0.2</v>
          </cell>
          <cell r="AE723">
            <v>-0.18759999999999999</v>
          </cell>
          <cell r="AF723" t="str">
            <v>pisemna rezygnacja</v>
          </cell>
          <cell r="AG723" t="str">
            <v/>
          </cell>
          <cell r="AH723" t="str">
            <v/>
          </cell>
          <cell r="AI723" t="str">
            <v>ZS.2217.1.205.2019</v>
          </cell>
          <cell r="AJ723" t="str">
            <v>02-08-2019</v>
          </cell>
          <cell r="AK723" t="str">
            <v>26-08-2019</v>
          </cell>
          <cell r="AL723" t="str">
            <v>gospodarki rolnej</v>
          </cell>
        </row>
        <row r="724">
          <cell r="C724" t="str">
            <v>0.</v>
          </cell>
          <cell r="D724" t="str">
            <v>0|F|Spławik|161 a|Ł|V|698|0|PO1F/00031430/3</v>
          </cell>
          <cell r="E724">
            <v>0</v>
          </cell>
          <cell r="F724" t="str">
            <v/>
          </cell>
          <cell r="G724" t="str">
            <v>brak</v>
          </cell>
          <cell r="H724" t="str">
            <v>brak</v>
          </cell>
          <cell r="I724" t="str">
            <v>brak</v>
          </cell>
          <cell r="J724" t="str">
            <v>brak</v>
          </cell>
          <cell r="K724" t="str">
            <v>05</v>
          </cell>
          <cell r="L724" t="str">
            <v>Spławik</v>
          </cell>
          <cell r="M724" t="str">
            <v>161 a</v>
          </cell>
          <cell r="N724" t="str">
            <v>F30-30-025ŁV</v>
          </cell>
          <cell r="O724">
            <v>0.93799999999999994</v>
          </cell>
          <cell r="P724" t="str">
            <v>Ł</v>
          </cell>
          <cell r="Q724" t="str">
            <v>V</v>
          </cell>
          <cell r="R724" t="str">
            <v>F</v>
          </cell>
          <cell r="T724" t="str">
            <v>30-30-025</v>
          </cell>
          <cell r="U724" t="str">
            <v>Miłosław</v>
          </cell>
          <cell r="V724" t="str">
            <v>30-30-025-0006</v>
          </cell>
          <cell r="W724" t="str">
            <v>Czeszewo</v>
          </cell>
          <cell r="X724" t="str">
            <v>698</v>
          </cell>
          <cell r="Y724" t="str">
            <v>PO1F/00031430/3</v>
          </cell>
          <cell r="Z724">
            <v>12</v>
          </cell>
          <cell r="AA724" t="str">
            <v/>
          </cell>
          <cell r="AB724" t="str">
            <v/>
          </cell>
          <cell r="AC724">
            <v>1</v>
          </cell>
          <cell r="AD724">
            <v>0.2</v>
          </cell>
          <cell r="AE724">
            <v>0.18759999999999999</v>
          </cell>
          <cell r="AG724" t="str">
            <v/>
          </cell>
          <cell r="AH724" t="str">
            <v/>
          </cell>
          <cell r="AI724" t="str">
            <v>ZS.2217.1.205.2019</v>
          </cell>
          <cell r="AJ724" t="str">
            <v>02-08-2019</v>
          </cell>
          <cell r="AK724" t="str">
            <v/>
          </cell>
          <cell r="AL724" t="str">
            <v>gospodarki rolnej</v>
          </cell>
        </row>
        <row r="725">
          <cell r="C725" t="str">
            <v>4981.4</v>
          </cell>
          <cell r="D725" t="str">
            <v>4981|A|Radliniec|229 b|PS|V|9229|0|PO1D/00040644/0</v>
          </cell>
          <cell r="E725">
            <v>4981</v>
          </cell>
          <cell r="F725">
            <v>4</v>
          </cell>
          <cell r="G725" t="str">
            <v>Janicki Bronisław</v>
          </cell>
          <cell r="H725" t="str">
            <v>ul.Poznańska 7</v>
          </cell>
          <cell r="I725" t="str">
            <v>63-040 Nowe Miasto</v>
          </cell>
          <cell r="J725" t="str">
            <v>Nowe Miasto</v>
          </cell>
          <cell r="K725" t="str">
            <v>22</v>
          </cell>
          <cell r="L725" t="str">
            <v>Radliniec</v>
          </cell>
          <cell r="M725" t="str">
            <v>229 b</v>
          </cell>
          <cell r="N725" t="str">
            <v/>
          </cell>
          <cell r="O725">
            <v>0.94</v>
          </cell>
          <cell r="P725" t="str">
            <v>PS</v>
          </cell>
          <cell r="Q725" t="str">
            <v>V</v>
          </cell>
          <cell r="R725" t="str">
            <v>A</v>
          </cell>
          <cell r="T725" t="str">
            <v>30-25-032</v>
          </cell>
          <cell r="U725" t="str">
            <v>N.Miasto</v>
          </cell>
          <cell r="V725" t="str">
            <v>30-25-032-0020</v>
          </cell>
          <cell r="W725" t="str">
            <v>Wolica Kozia</v>
          </cell>
          <cell r="X725" t="str">
            <v>9229</v>
          </cell>
          <cell r="Y725" t="str">
            <v>PO1D/00040644/0</v>
          </cell>
          <cell r="Z725">
            <v>1</v>
          </cell>
          <cell r="AA725">
            <v>0</v>
          </cell>
          <cell r="AB725">
            <v>0</v>
          </cell>
          <cell r="AC725">
            <v>1</v>
          </cell>
          <cell r="AD725">
            <v>0.2</v>
          </cell>
          <cell r="AE725">
            <v>0.188</v>
          </cell>
          <cell r="AG725">
            <v>0.625</v>
          </cell>
          <cell r="AH725">
            <v>0.58749999999999991</v>
          </cell>
          <cell r="AI725" t="str">
            <v/>
          </cell>
          <cell r="AJ725" t="str">
            <v/>
          </cell>
          <cell r="AK725" t="str">
            <v/>
          </cell>
          <cell r="AL725" t="str">
            <v/>
          </cell>
        </row>
        <row r="726">
          <cell r="C726" t="str">
            <v>6183.1</v>
          </cell>
          <cell r="D726" t="str">
            <v>6183|D|Tumidaj|78 f|R|IVA|8078/1|32|KZ1J/00028747/7</v>
          </cell>
          <cell r="E726">
            <v>6183</v>
          </cell>
          <cell r="F726">
            <v>1</v>
          </cell>
          <cell r="G726" t="str">
            <v>Szymoniak Rafał</v>
          </cell>
          <cell r="H726" t="str">
            <v>Racendów 36</v>
          </cell>
          <cell r="I726" t="str">
            <v>63-220 Kotlin</v>
          </cell>
          <cell r="J726" t="str">
            <v>Kotlin</v>
          </cell>
          <cell r="K726" t="str">
            <v>14</v>
          </cell>
          <cell r="L726" t="str">
            <v>Tumidaj</v>
          </cell>
          <cell r="M726" t="str">
            <v>78 f</v>
          </cell>
          <cell r="N726" t="str">
            <v/>
          </cell>
          <cell r="O726">
            <v>-4.95</v>
          </cell>
          <cell r="P726" t="str">
            <v>R</v>
          </cell>
          <cell r="Q726" t="str">
            <v>IVA</v>
          </cell>
          <cell r="R726" t="str">
            <v>D</v>
          </cell>
          <cell r="T726" t="str">
            <v>30-06-032</v>
          </cell>
          <cell r="U726" t="str">
            <v>Kotlin</v>
          </cell>
          <cell r="V726" t="str">
            <v>30-06-032-0006</v>
          </cell>
          <cell r="W726" t="str">
            <v>Racendów</v>
          </cell>
          <cell r="X726" t="str">
            <v>8078/1</v>
          </cell>
          <cell r="Y726" t="str">
            <v>KZ1J/00028747/7</v>
          </cell>
          <cell r="Z726">
            <v>2</v>
          </cell>
          <cell r="AA726">
            <v>-32</v>
          </cell>
          <cell r="AB726">
            <v>-32</v>
          </cell>
          <cell r="AC726">
            <v>2</v>
          </cell>
          <cell r="AD726">
            <v>1</v>
          </cell>
          <cell r="AE726">
            <v>-4.95</v>
          </cell>
          <cell r="AF726" t="str">
            <v>pisemna rezygnacja</v>
          </cell>
          <cell r="AG726" t="str">
            <v/>
          </cell>
          <cell r="AH726" t="str">
            <v/>
          </cell>
          <cell r="AI726" t="str">
            <v>ZS.2217.1.205.2019</v>
          </cell>
          <cell r="AJ726" t="str">
            <v>02-08-2019</v>
          </cell>
          <cell r="AK726" t="str">
            <v>26-08-2019</v>
          </cell>
          <cell r="AL726" t="str">
            <v>gospodarki rolnej</v>
          </cell>
        </row>
        <row r="727">
          <cell r="C727" t="str">
            <v>0.</v>
          </cell>
          <cell r="D727" t="str">
            <v>0|F|Tumidaj|78 f|R|IVA|8078/1|0|KZ1J/00028747/7</v>
          </cell>
          <cell r="E727">
            <v>0</v>
          </cell>
          <cell r="F727" t="str">
            <v/>
          </cell>
          <cell r="G727" t="str">
            <v>brak</v>
          </cell>
          <cell r="H727" t="str">
            <v>brak</v>
          </cell>
          <cell r="I727" t="str">
            <v>brak</v>
          </cell>
          <cell r="J727" t="str">
            <v>brak</v>
          </cell>
          <cell r="K727" t="str">
            <v>14</v>
          </cell>
          <cell r="L727" t="str">
            <v>Tumidaj</v>
          </cell>
          <cell r="M727" t="str">
            <v>78 f</v>
          </cell>
          <cell r="N727" t="str">
            <v>F30-06-032RIVA</v>
          </cell>
          <cell r="O727">
            <v>4.95</v>
          </cell>
          <cell r="P727" t="str">
            <v>R</v>
          </cell>
          <cell r="Q727" t="str">
            <v>IVA</v>
          </cell>
          <cell r="R727" t="str">
            <v>F</v>
          </cell>
          <cell r="T727" t="str">
            <v>30-06-032</v>
          </cell>
          <cell r="U727" t="str">
            <v>Kotlin</v>
          </cell>
          <cell r="V727" t="str">
            <v>30-06-032-0006</v>
          </cell>
          <cell r="W727" t="str">
            <v>Racendów</v>
          </cell>
          <cell r="X727" t="str">
            <v>8078/1</v>
          </cell>
          <cell r="Y727" t="str">
            <v>KZ1J/00028747/7</v>
          </cell>
          <cell r="Z727">
            <v>2</v>
          </cell>
          <cell r="AA727" t="str">
            <v/>
          </cell>
          <cell r="AB727" t="str">
            <v/>
          </cell>
          <cell r="AC727">
            <v>2</v>
          </cell>
          <cell r="AD727">
            <v>1</v>
          </cell>
          <cell r="AE727">
            <v>4.95</v>
          </cell>
          <cell r="AG727" t="str">
            <v/>
          </cell>
          <cell r="AH727" t="str">
            <v/>
          </cell>
          <cell r="AI727" t="str">
            <v>ZS.2217.1.205.2019</v>
          </cell>
          <cell r="AJ727" t="str">
            <v>02-08-2019</v>
          </cell>
          <cell r="AK727" t="str">
            <v/>
          </cell>
          <cell r="AL727" t="str">
            <v>gospodarki rolnej</v>
          </cell>
        </row>
        <row r="728">
          <cell r="C728" t="str">
            <v>6183.2</v>
          </cell>
          <cell r="D728" t="str">
            <v>6183|D|Tumidaj|78 g|R|IIIA|8078/1|32|KZ1J/00028747/7</v>
          </cell>
          <cell r="E728">
            <v>6183</v>
          </cell>
          <cell r="F728">
            <v>2</v>
          </cell>
          <cell r="G728" t="str">
            <v>Szymoniak Rafał</v>
          </cell>
          <cell r="H728" t="str">
            <v>Racendów 36</v>
          </cell>
          <cell r="I728" t="str">
            <v>63-220 Kotlin</v>
          </cell>
          <cell r="J728" t="str">
            <v>Kotlin</v>
          </cell>
          <cell r="K728" t="str">
            <v>14</v>
          </cell>
          <cell r="L728" t="str">
            <v>Tumidaj</v>
          </cell>
          <cell r="M728" t="str">
            <v>78 g</v>
          </cell>
          <cell r="N728" t="str">
            <v/>
          </cell>
          <cell r="O728">
            <v>-2.78</v>
          </cell>
          <cell r="P728" t="str">
            <v>R</v>
          </cell>
          <cell r="Q728" t="str">
            <v>IIIA</v>
          </cell>
          <cell r="R728" t="str">
            <v>D</v>
          </cell>
          <cell r="T728" t="str">
            <v>30-06-032</v>
          </cell>
          <cell r="U728" t="str">
            <v>Kotlin</v>
          </cell>
          <cell r="V728" t="str">
            <v>30-06-032-0006</v>
          </cell>
          <cell r="W728" t="str">
            <v>Racendów</v>
          </cell>
          <cell r="X728" t="str">
            <v>8078/1</v>
          </cell>
          <cell r="Y728" t="str">
            <v>KZ1J/00028747/7</v>
          </cell>
          <cell r="Z728">
            <v>2</v>
          </cell>
          <cell r="AA728">
            <v>-32</v>
          </cell>
          <cell r="AB728">
            <v>-32</v>
          </cell>
          <cell r="AC728">
            <v>2</v>
          </cell>
          <cell r="AD728">
            <v>1.5</v>
          </cell>
          <cell r="AE728">
            <v>-4.17</v>
          </cell>
          <cell r="AF728" t="str">
            <v>pisemna rezygnacja</v>
          </cell>
          <cell r="AG728" t="str">
            <v/>
          </cell>
          <cell r="AH728" t="str">
            <v/>
          </cell>
          <cell r="AI728" t="str">
            <v>ZS.2217.1.205.2019</v>
          </cell>
          <cell r="AJ728" t="str">
            <v>02-08-2019</v>
          </cell>
          <cell r="AK728" t="str">
            <v>26-08-2019</v>
          </cell>
          <cell r="AL728" t="str">
            <v>gospodarki rolnej</v>
          </cell>
        </row>
        <row r="729">
          <cell r="C729" t="str">
            <v>0.</v>
          </cell>
          <cell r="D729" t="str">
            <v>0|F|Tumidaj|78 g|R|IIIA|8078/1|0|KZ1J/00028747/7</v>
          </cell>
          <cell r="E729">
            <v>0</v>
          </cell>
          <cell r="F729" t="str">
            <v/>
          </cell>
          <cell r="G729" t="str">
            <v>brak</v>
          </cell>
          <cell r="H729" t="str">
            <v>brak</v>
          </cell>
          <cell r="I729" t="str">
            <v>brak</v>
          </cell>
          <cell r="J729" t="str">
            <v>brak</v>
          </cell>
          <cell r="K729" t="str">
            <v>14</v>
          </cell>
          <cell r="L729" t="str">
            <v>Tumidaj</v>
          </cell>
          <cell r="M729" t="str">
            <v>78 g</v>
          </cell>
          <cell r="N729" t="str">
            <v>F30-06-032RIIIA</v>
          </cell>
          <cell r="O729">
            <v>2.78</v>
          </cell>
          <cell r="P729" t="str">
            <v>R</v>
          </cell>
          <cell r="Q729" t="str">
            <v>IIIA</v>
          </cell>
          <cell r="R729" t="str">
            <v>F</v>
          </cell>
          <cell r="T729" t="str">
            <v>30-06-032</v>
          </cell>
          <cell r="U729" t="str">
            <v>Kotlin</v>
          </cell>
          <cell r="V729" t="str">
            <v>30-06-032-0006</v>
          </cell>
          <cell r="W729" t="str">
            <v>Racendów</v>
          </cell>
          <cell r="X729" t="str">
            <v>8078/1</v>
          </cell>
          <cell r="Y729" t="str">
            <v>KZ1J/00028747/7</v>
          </cell>
          <cell r="Z729">
            <v>2</v>
          </cell>
          <cell r="AA729" t="str">
            <v/>
          </cell>
          <cell r="AB729" t="str">
            <v/>
          </cell>
          <cell r="AC729">
            <v>2</v>
          </cell>
          <cell r="AD729">
            <v>1.5</v>
          </cell>
          <cell r="AE729">
            <v>4.17</v>
          </cell>
          <cell r="AG729" t="str">
            <v/>
          </cell>
          <cell r="AH729" t="str">
            <v/>
          </cell>
          <cell r="AI729" t="str">
            <v>ZS.2217.1.205.2019</v>
          </cell>
          <cell r="AJ729" t="str">
            <v>02-08-2019</v>
          </cell>
          <cell r="AK729" t="str">
            <v/>
          </cell>
          <cell r="AL729" t="str">
            <v>gospodarki rolnej</v>
          </cell>
        </row>
        <row r="730">
          <cell r="C730" t="str">
            <v>6183.3</v>
          </cell>
          <cell r="D730" t="str">
            <v>6183|D|Tumidaj|78 h|R|IVA|8078/1|32|KZ1J/00028747/7</v>
          </cell>
          <cell r="E730">
            <v>6183</v>
          </cell>
          <cell r="F730">
            <v>3</v>
          </cell>
          <cell r="G730" t="str">
            <v>Szymoniak Rafał</v>
          </cell>
          <cell r="H730" t="str">
            <v>Racendów 36</v>
          </cell>
          <cell r="I730" t="str">
            <v>63-220 Kotlin</v>
          </cell>
          <cell r="J730" t="str">
            <v>Kotlin</v>
          </cell>
          <cell r="K730" t="str">
            <v>14</v>
          </cell>
          <cell r="L730" t="str">
            <v>Tumidaj</v>
          </cell>
          <cell r="M730" t="str">
            <v>78 h</v>
          </cell>
          <cell r="N730" t="str">
            <v/>
          </cell>
          <cell r="O730">
            <v>-0.98</v>
          </cell>
          <cell r="P730" t="str">
            <v>R</v>
          </cell>
          <cell r="Q730" t="str">
            <v>IVA</v>
          </cell>
          <cell r="R730" t="str">
            <v>D</v>
          </cell>
          <cell r="T730" t="str">
            <v>30-06-032</v>
          </cell>
          <cell r="U730" t="str">
            <v>Kotlin</v>
          </cell>
          <cell r="V730" t="str">
            <v>30-06-032-0006</v>
          </cell>
          <cell r="W730" t="str">
            <v>Racendów</v>
          </cell>
          <cell r="X730" t="str">
            <v>8078/1</v>
          </cell>
          <cell r="Y730" t="str">
            <v>KZ1J/00028747/7</v>
          </cell>
          <cell r="Z730">
            <v>2</v>
          </cell>
          <cell r="AA730">
            <v>-32</v>
          </cell>
          <cell r="AB730">
            <v>-32</v>
          </cell>
          <cell r="AC730">
            <v>2</v>
          </cell>
          <cell r="AD730">
            <v>1</v>
          </cell>
          <cell r="AE730">
            <v>-0.98</v>
          </cell>
          <cell r="AF730" t="str">
            <v>pisemna rezygnacja</v>
          </cell>
          <cell r="AG730" t="str">
            <v/>
          </cell>
          <cell r="AH730" t="str">
            <v/>
          </cell>
          <cell r="AI730" t="str">
            <v>ZS.2217.1.205.2019</v>
          </cell>
          <cell r="AJ730" t="str">
            <v>02-08-2019</v>
          </cell>
          <cell r="AK730" t="str">
            <v>26-08-2019</v>
          </cell>
          <cell r="AL730" t="str">
            <v>gospodarki rolnej</v>
          </cell>
        </row>
        <row r="731">
          <cell r="C731" t="str">
            <v>0.</v>
          </cell>
          <cell r="D731" t="str">
            <v>0|F|Tumidaj|78 h|R|IVA|8078/1|0|KZ1J/00028747/7</v>
          </cell>
          <cell r="E731">
            <v>0</v>
          </cell>
          <cell r="F731" t="str">
            <v/>
          </cell>
          <cell r="G731" t="str">
            <v>brak</v>
          </cell>
          <cell r="H731" t="str">
            <v>brak</v>
          </cell>
          <cell r="I731" t="str">
            <v>brak</v>
          </cell>
          <cell r="J731" t="str">
            <v>brak</v>
          </cell>
          <cell r="K731" t="str">
            <v>14</v>
          </cell>
          <cell r="L731" t="str">
            <v>Tumidaj</v>
          </cell>
          <cell r="M731" t="str">
            <v>78 h</v>
          </cell>
          <cell r="N731" t="str">
            <v>F30-06-032RIVA</v>
          </cell>
          <cell r="O731">
            <v>0.98</v>
          </cell>
          <cell r="P731" t="str">
            <v>R</v>
          </cell>
          <cell r="Q731" t="str">
            <v>IVA</v>
          </cell>
          <cell r="R731" t="str">
            <v>F</v>
          </cell>
          <cell r="T731" t="str">
            <v>30-06-032</v>
          </cell>
          <cell r="U731" t="str">
            <v>Kotlin</v>
          </cell>
          <cell r="V731" t="str">
            <v>30-06-032-0006</v>
          </cell>
          <cell r="W731" t="str">
            <v>Racendów</v>
          </cell>
          <cell r="X731" t="str">
            <v>8078/1</v>
          </cell>
          <cell r="Y731" t="str">
            <v>KZ1J/00028747/7</v>
          </cell>
          <cell r="Z731">
            <v>2</v>
          </cell>
          <cell r="AA731" t="str">
            <v/>
          </cell>
          <cell r="AB731" t="str">
            <v/>
          </cell>
          <cell r="AC731">
            <v>2</v>
          </cell>
          <cell r="AD731">
            <v>1</v>
          </cell>
          <cell r="AE731">
            <v>0.98</v>
          </cell>
          <cell r="AG731" t="str">
            <v/>
          </cell>
          <cell r="AH731" t="str">
            <v/>
          </cell>
          <cell r="AI731" t="str">
            <v>ZS.2217.1.205.2019</v>
          </cell>
          <cell r="AJ731" t="str">
            <v>02-08-2019</v>
          </cell>
          <cell r="AK731" t="str">
            <v/>
          </cell>
          <cell r="AL731" t="str">
            <v>gospodarki rolnej</v>
          </cell>
        </row>
        <row r="732">
          <cell r="C732" t="str">
            <v>287.68</v>
          </cell>
          <cell r="D732" t="str">
            <v>287|F|Tarce|23 d|R|VI|8023/5|0|KZ1J/00026792/3</v>
          </cell>
          <cell r="E732">
            <v>287</v>
          </cell>
          <cell r="F732">
            <v>68</v>
          </cell>
          <cell r="G732" t="str">
            <v>Nadleśnictwo Jarocin</v>
          </cell>
          <cell r="H732">
            <v>0</v>
          </cell>
          <cell r="I732">
            <v>0</v>
          </cell>
          <cell r="J732">
            <v>0</v>
          </cell>
          <cell r="K732" t="str">
            <v>13</v>
          </cell>
          <cell r="L732" t="str">
            <v>Tarce</v>
          </cell>
          <cell r="M732" t="str">
            <v>23 d</v>
          </cell>
          <cell r="N732" t="str">
            <v>F30-06-025RVI</v>
          </cell>
          <cell r="O732">
            <v>-5.7099999999999998E-2</v>
          </cell>
          <cell r="P732" t="str">
            <v>R</v>
          </cell>
          <cell r="Q732" t="str">
            <v>VI</v>
          </cell>
          <cell r="R732" t="str">
            <v>F</v>
          </cell>
          <cell r="T732" t="str">
            <v>30-06-025</v>
          </cell>
          <cell r="U732" t="str">
            <v>Jarocin</v>
          </cell>
          <cell r="V732" t="str">
            <v>30-06-025-0016</v>
          </cell>
          <cell r="W732" t="str">
            <v>Tarce</v>
          </cell>
          <cell r="X732" t="str">
            <v>8023/5</v>
          </cell>
          <cell r="Y732" t="str">
            <v>KZ1J/00026792/3</v>
          </cell>
          <cell r="Z732">
            <v>3</v>
          </cell>
          <cell r="AA732">
            <v>0</v>
          </cell>
          <cell r="AB732">
            <v>0</v>
          </cell>
          <cell r="AC732">
            <v>1</v>
          </cell>
          <cell r="AD732">
            <v>0.2</v>
          </cell>
          <cell r="AE732">
            <v>-1.14E-2</v>
          </cell>
          <cell r="AF732" t="str">
            <v>wniosek</v>
          </cell>
          <cell r="AG732" t="str">
            <v/>
          </cell>
          <cell r="AH732" t="str">
            <v/>
          </cell>
          <cell r="AI732" t="str">
            <v>ZS.2217.1.212.2019</v>
          </cell>
          <cell r="AJ732" t="str">
            <v>02-08-2019</v>
          </cell>
          <cell r="AK732" t="str">
            <v/>
          </cell>
          <cell r="AL732" t="str">
            <v>prowadzenia gospodarstwa domowego</v>
          </cell>
        </row>
        <row r="733">
          <cell r="C733" t="str">
            <v>931.1</v>
          </cell>
          <cell r="D733" t="str">
            <v>931|D|Tarce|23 d|R|VI|8023/5|12,9|KZ1J/00026792/3</v>
          </cell>
          <cell r="E733">
            <v>931</v>
          </cell>
          <cell r="F733">
            <v>1</v>
          </cell>
          <cell r="G733" t="str">
            <v>Sierański Leszek</v>
          </cell>
          <cell r="H733" t="str">
            <v>Tarce 9</v>
          </cell>
          <cell r="I733" t="str">
            <v>63-200 Jaroicin</v>
          </cell>
          <cell r="J733" t="str">
            <v>Jarocin</v>
          </cell>
          <cell r="K733" t="str">
            <v>13</v>
          </cell>
          <cell r="L733" t="str">
            <v>Tarce</v>
          </cell>
          <cell r="M733" t="str">
            <v>23 d</v>
          </cell>
          <cell r="N733" t="str">
            <v>D30-06-025RVI</v>
          </cell>
          <cell r="O733">
            <v>5.7099999999999998E-2</v>
          </cell>
          <cell r="P733" t="str">
            <v>R</v>
          </cell>
          <cell r="Q733" t="str">
            <v>VI</v>
          </cell>
          <cell r="R733" t="str">
            <v>D</v>
          </cell>
          <cell r="T733" t="str">
            <v>30-06-025</v>
          </cell>
          <cell r="U733" t="str">
            <v>Jarocin</v>
          </cell>
          <cell r="V733" t="str">
            <v>30-06-025-0016</v>
          </cell>
          <cell r="W733" t="str">
            <v>Tarce</v>
          </cell>
          <cell r="X733" t="str">
            <v>8023/5</v>
          </cell>
          <cell r="Y733" t="str">
            <v>KZ1J/00026792/3</v>
          </cell>
          <cell r="Z733">
            <v>3</v>
          </cell>
          <cell r="AA733">
            <v>12.9</v>
          </cell>
          <cell r="AB733">
            <v>0.74</v>
          </cell>
          <cell r="AC733">
            <v>1</v>
          </cell>
          <cell r="AD733">
            <v>0.2</v>
          </cell>
          <cell r="AE733">
            <v>1.14E-2</v>
          </cell>
          <cell r="AG733" t="str">
            <v/>
          </cell>
          <cell r="AH733" t="str">
            <v/>
          </cell>
          <cell r="AI733" t="str">
            <v>ZS.2217.1.212.2019</v>
          </cell>
          <cell r="AJ733" t="str">
            <v>02-08-2019</v>
          </cell>
          <cell r="AK733" t="str">
            <v>wniosek-bezprzetargowo</v>
          </cell>
          <cell r="AL733" t="str">
            <v>prowadzenia gospodarstwa domowego</v>
          </cell>
        </row>
        <row r="734">
          <cell r="C734" t="str">
            <v>287.9</v>
          </cell>
          <cell r="D734" t="str">
            <v>287|F|Tarce|23 g|R|V|8023/5|0|KZ1J/00026792/3</v>
          </cell>
          <cell r="E734">
            <v>287</v>
          </cell>
          <cell r="F734">
            <v>9</v>
          </cell>
          <cell r="G734" t="str">
            <v>Nadleśnictwo Jarocin</v>
          </cell>
          <cell r="H734">
            <v>0</v>
          </cell>
          <cell r="I734">
            <v>0</v>
          </cell>
          <cell r="J734">
            <v>0</v>
          </cell>
          <cell r="K734" t="str">
            <v>13</v>
          </cell>
          <cell r="L734" t="str">
            <v>Tarce</v>
          </cell>
          <cell r="M734" t="str">
            <v>23 g</v>
          </cell>
          <cell r="N734" t="str">
            <v>F30-06-025RV</v>
          </cell>
          <cell r="O734">
            <v>-0.05</v>
          </cell>
          <cell r="P734" t="str">
            <v>R</v>
          </cell>
          <cell r="Q734" t="str">
            <v>V</v>
          </cell>
          <cell r="R734" t="str">
            <v>F</v>
          </cell>
          <cell r="T734" t="str">
            <v>30-06-025</v>
          </cell>
          <cell r="U734" t="str">
            <v>Jarocin</v>
          </cell>
          <cell r="V734" t="str">
            <v>30-06-025-0016</v>
          </cell>
          <cell r="W734" t="str">
            <v>Tarce</v>
          </cell>
          <cell r="X734" t="str">
            <v>8023/5</v>
          </cell>
          <cell r="Y734" t="str">
            <v>KZ1J/00026792/3</v>
          </cell>
          <cell r="Z734">
            <v>3</v>
          </cell>
          <cell r="AA734">
            <v>0</v>
          </cell>
          <cell r="AB734">
            <v>0</v>
          </cell>
          <cell r="AC734">
            <v>1</v>
          </cell>
          <cell r="AD734">
            <v>0.35</v>
          </cell>
          <cell r="AE734">
            <v>-1.7500000000000002E-2</v>
          </cell>
          <cell r="AF734" t="str">
            <v>wniosek</v>
          </cell>
          <cell r="AG734" t="str">
            <v/>
          </cell>
          <cell r="AH734" t="str">
            <v/>
          </cell>
          <cell r="AI734" t="str">
            <v>ZS.2217.1.212.2019</v>
          </cell>
          <cell r="AJ734" t="str">
            <v>02-08-2019</v>
          </cell>
          <cell r="AK734" t="str">
            <v/>
          </cell>
          <cell r="AL734" t="str">
            <v>prowadzenia gospodarstwa domowego</v>
          </cell>
        </row>
        <row r="735">
          <cell r="C735" t="str">
            <v>578.1</v>
          </cell>
          <cell r="D735" t="str">
            <v>578|D|Tarce|23 g|R|V|8023/5|15,5|KZ1J/00026792/3</v>
          </cell>
          <cell r="E735">
            <v>578</v>
          </cell>
          <cell r="F735">
            <v>1</v>
          </cell>
          <cell r="G735" t="str">
            <v>Bogielczyk Kazimierz</v>
          </cell>
          <cell r="H735" t="str">
            <v>Tarce 9</v>
          </cell>
          <cell r="I735" t="str">
            <v>63-200 Jarocin</v>
          </cell>
          <cell r="J735" t="str">
            <v>Jarocin</v>
          </cell>
          <cell r="K735" t="str">
            <v>13</v>
          </cell>
          <cell r="L735" t="str">
            <v>Tarce</v>
          </cell>
          <cell r="M735" t="str">
            <v>23 g</v>
          </cell>
          <cell r="N735" t="str">
            <v>D30-06-025RV</v>
          </cell>
          <cell r="O735">
            <v>0.05</v>
          </cell>
          <cell r="P735" t="str">
            <v>R</v>
          </cell>
          <cell r="Q735" t="str">
            <v>V</v>
          </cell>
          <cell r="R735" t="str">
            <v>D</v>
          </cell>
          <cell r="T735" t="str">
            <v>30-06-025</v>
          </cell>
          <cell r="U735" t="str">
            <v>Jarocin</v>
          </cell>
          <cell r="V735" t="str">
            <v>30-06-025-0016</v>
          </cell>
          <cell r="W735" t="str">
            <v>Tarce</v>
          </cell>
          <cell r="X735" t="str">
            <v>8023/5</v>
          </cell>
          <cell r="Y735" t="str">
            <v>KZ1J/00026792/3</v>
          </cell>
          <cell r="Z735">
            <v>3</v>
          </cell>
          <cell r="AA735">
            <v>15.5</v>
          </cell>
          <cell r="AB735">
            <v>0.78</v>
          </cell>
          <cell r="AC735">
            <v>1</v>
          </cell>
          <cell r="AD735">
            <v>0.35</v>
          </cell>
          <cell r="AE735">
            <v>1.7500000000000002E-2</v>
          </cell>
          <cell r="AG735" t="str">
            <v/>
          </cell>
          <cell r="AH735" t="str">
            <v/>
          </cell>
          <cell r="AI735" t="str">
            <v>ZS.2217.1.212.2019</v>
          </cell>
          <cell r="AJ735" t="str">
            <v>02-08-2019</v>
          </cell>
          <cell r="AK735" t="str">
            <v>wniosek-bezprzetargowo</v>
          </cell>
          <cell r="AL735" t="str">
            <v>prowadzenia gospodarstwa domowego</v>
          </cell>
        </row>
        <row r="736">
          <cell r="C736" t="str">
            <v>287.108</v>
          </cell>
          <cell r="D736" t="str">
            <v>287|F|Boguszyn|280 a|R|V|8280/3|0|KZ1J/00030206/0</v>
          </cell>
          <cell r="E736">
            <v>287</v>
          </cell>
          <cell r="F736">
            <v>108</v>
          </cell>
          <cell r="G736" t="str">
            <v>Nadleśnictwo Jarocin</v>
          </cell>
          <cell r="H736">
            <v>0</v>
          </cell>
          <cell r="I736">
            <v>0</v>
          </cell>
          <cell r="J736">
            <v>0</v>
          </cell>
          <cell r="K736" t="str">
            <v>16</v>
          </cell>
          <cell r="L736" t="str">
            <v>Boguszyn</v>
          </cell>
          <cell r="M736" t="str">
            <v>280 a</v>
          </cell>
          <cell r="N736" t="str">
            <v>F30-06-015RV</v>
          </cell>
          <cell r="O736">
            <v>-0.17480000000000001</v>
          </cell>
          <cell r="P736" t="str">
            <v>R</v>
          </cell>
          <cell r="Q736" t="str">
            <v>V</v>
          </cell>
          <cell r="R736" t="str">
            <v>F</v>
          </cell>
          <cell r="T736" t="str">
            <v>30-06-015</v>
          </cell>
          <cell r="U736" t="str">
            <v>Jaraczewo</v>
          </cell>
          <cell r="V736" t="str">
            <v>30-06-015-0001</v>
          </cell>
          <cell r="W736" t="str">
            <v>Bielejewo</v>
          </cell>
          <cell r="X736" t="str">
            <v>8280/3</v>
          </cell>
          <cell r="Y736" t="str">
            <v>KZ1J/00030206/0</v>
          </cell>
          <cell r="Z736">
            <v>1</v>
          </cell>
          <cell r="AA736">
            <v>0</v>
          </cell>
          <cell r="AB736">
            <v>0</v>
          </cell>
          <cell r="AC736">
            <v>1</v>
          </cell>
          <cell r="AD736">
            <v>0.35</v>
          </cell>
          <cell r="AE736">
            <v>-6.1199999999999997E-2</v>
          </cell>
          <cell r="AF736" t="str">
            <v>wniosek</v>
          </cell>
          <cell r="AG736" t="str">
            <v/>
          </cell>
          <cell r="AH736" t="str">
            <v/>
          </cell>
          <cell r="AI736" t="str">
            <v>ZS.2217.1.212.2019</v>
          </cell>
          <cell r="AJ736" t="str">
            <v>02-08-2019</v>
          </cell>
          <cell r="AK736" t="str">
            <v/>
          </cell>
          <cell r="AL736" t="str">
            <v>prowadzenia gospodarstwa domowego</v>
          </cell>
        </row>
        <row r="737">
          <cell r="C737" t="str">
            <v>6231.1</v>
          </cell>
          <cell r="D737" t="str">
            <v>6231|D|Boguszyn|280 a|R|V|8280/3|15,5|KZ1J/00030206/0</v>
          </cell>
          <cell r="E737">
            <v>6231</v>
          </cell>
          <cell r="F737">
            <v>1</v>
          </cell>
          <cell r="G737" t="str">
            <v>Pohl Aldona</v>
          </cell>
          <cell r="H737" t="str">
            <v>Bielejewo 22</v>
          </cell>
          <cell r="I737" t="str">
            <v>63-233 Jaraczewo</v>
          </cell>
          <cell r="J737" t="str">
            <v>Jaraczewo</v>
          </cell>
          <cell r="K737" t="str">
            <v>16</v>
          </cell>
          <cell r="L737" t="str">
            <v>Boguszyn</v>
          </cell>
          <cell r="M737" t="str">
            <v>280 a</v>
          </cell>
          <cell r="N737" t="str">
            <v>D30-06-015RV</v>
          </cell>
          <cell r="O737">
            <v>0.17480000000000001</v>
          </cell>
          <cell r="P737" t="str">
            <v>R</v>
          </cell>
          <cell r="Q737" t="str">
            <v>V</v>
          </cell>
          <cell r="R737" t="str">
            <v>D</v>
          </cell>
          <cell r="T737" t="str">
            <v>30-06-015</v>
          </cell>
          <cell r="U737" t="str">
            <v>Jaraczewo</v>
          </cell>
          <cell r="V737" t="str">
            <v>30-06-015-0001</v>
          </cell>
          <cell r="W737" t="str">
            <v>Bielejewo</v>
          </cell>
          <cell r="X737" t="str">
            <v>8280/3</v>
          </cell>
          <cell r="Y737" t="str">
            <v>KZ1J/00030206/0</v>
          </cell>
          <cell r="Z737">
            <v>1</v>
          </cell>
          <cell r="AA737">
            <v>15.5</v>
          </cell>
          <cell r="AB737">
            <v>2.71</v>
          </cell>
          <cell r="AC737">
            <v>1</v>
          </cell>
          <cell r="AD737">
            <v>0.35</v>
          </cell>
          <cell r="AE737">
            <v>6.1199999999999997E-2</v>
          </cell>
          <cell r="AG737" t="str">
            <v/>
          </cell>
          <cell r="AH737" t="str">
            <v/>
          </cell>
          <cell r="AI737" t="str">
            <v>ZS.2217.1.212.2019</v>
          </cell>
          <cell r="AJ737" t="str">
            <v>02-08-2019</v>
          </cell>
          <cell r="AK737" t="str">
            <v>wniosek-bezprzetargowo</v>
          </cell>
          <cell r="AL737" t="str">
            <v>prowadzenia gospodarstwa domowego</v>
          </cell>
        </row>
        <row r="738">
          <cell r="C738" t="str">
            <v>287.119</v>
          </cell>
          <cell r="D738" t="str">
            <v>287|F|Tumidaj|150 h|S-R|IVA|8150/6|0|KZ1J/00026539/2</v>
          </cell>
          <cell r="E738">
            <v>287</v>
          </cell>
          <cell r="F738">
            <v>119</v>
          </cell>
          <cell r="G738" t="str">
            <v>Nadleśnictwo Jarocin</v>
          </cell>
          <cell r="H738">
            <v>0</v>
          </cell>
          <cell r="I738">
            <v>0</v>
          </cell>
          <cell r="J738">
            <v>0</v>
          </cell>
          <cell r="K738" t="str">
            <v>14</v>
          </cell>
          <cell r="L738" t="str">
            <v>Tumidaj</v>
          </cell>
          <cell r="M738" t="str">
            <v>150 h</v>
          </cell>
          <cell r="N738" t="str">
            <v>F30-06-025S-RIVA</v>
          </cell>
          <cell r="O738">
            <v>-0.1</v>
          </cell>
          <cell r="P738" t="str">
            <v>S-R</v>
          </cell>
          <cell r="Q738" t="str">
            <v>IVA</v>
          </cell>
          <cell r="R738" t="str">
            <v>F</v>
          </cell>
          <cell r="T738" t="str">
            <v>30-06-025</v>
          </cell>
          <cell r="U738" t="str">
            <v>Jarocin</v>
          </cell>
          <cell r="V738" t="str">
            <v>30-06-025-0020</v>
          </cell>
          <cell r="W738" t="str">
            <v>Witaszyczki</v>
          </cell>
          <cell r="X738" t="str">
            <v>8150/6</v>
          </cell>
          <cell r="Y738" t="str">
            <v>KZ1J/00026539/2</v>
          </cell>
          <cell r="Z738">
            <v>2</v>
          </cell>
          <cell r="AA738">
            <v>0</v>
          </cell>
          <cell r="AB738">
            <v>0</v>
          </cell>
          <cell r="AC738">
            <v>1</v>
          </cell>
          <cell r="AD738">
            <v>1.1000000000000001</v>
          </cell>
          <cell r="AE738">
            <v>-0.11</v>
          </cell>
          <cell r="AF738" t="str">
            <v>wniosek</v>
          </cell>
          <cell r="AG738" t="str">
            <v/>
          </cell>
          <cell r="AH738" t="str">
            <v/>
          </cell>
          <cell r="AI738" t="str">
            <v>ZS.2217.1.212.2019</v>
          </cell>
          <cell r="AJ738" t="str">
            <v>02-08-2019</v>
          </cell>
          <cell r="AK738" t="str">
            <v/>
          </cell>
          <cell r="AL738" t="str">
            <v>prowadzenia gospodarstwa domowego</v>
          </cell>
        </row>
        <row r="739">
          <cell r="C739" t="str">
            <v>4456.1</v>
          </cell>
          <cell r="D739" t="str">
            <v>4456|D|Tumidaj|150 h|S-R|IVA|8150/6|19,7|KZ1J/00026539/2</v>
          </cell>
          <cell r="E739">
            <v>4456</v>
          </cell>
          <cell r="F739">
            <v>1</v>
          </cell>
          <cell r="G739" t="str">
            <v>Piechowiak Bronisława</v>
          </cell>
          <cell r="H739" t="str">
            <v>Witaszyczki  42 A</v>
          </cell>
          <cell r="I739" t="str">
            <v>63-230 Witaszyce</v>
          </cell>
          <cell r="J739" t="str">
            <v>Jarocin</v>
          </cell>
          <cell r="K739" t="str">
            <v>14</v>
          </cell>
          <cell r="L739" t="str">
            <v>Tumidaj</v>
          </cell>
          <cell r="M739" t="str">
            <v>150 h</v>
          </cell>
          <cell r="N739" t="str">
            <v>D30-06-025S-RIVA</v>
          </cell>
          <cell r="O739">
            <v>0.1</v>
          </cell>
          <cell r="P739" t="str">
            <v>S-R</v>
          </cell>
          <cell r="Q739" t="str">
            <v>IVA</v>
          </cell>
          <cell r="R739" t="str">
            <v>D</v>
          </cell>
          <cell r="T739" t="str">
            <v>30-06-025</v>
          </cell>
          <cell r="U739" t="str">
            <v>Jarocin</v>
          </cell>
          <cell r="V739" t="str">
            <v>30-06-025-0020</v>
          </cell>
          <cell r="W739" t="str">
            <v>Witaszyczki</v>
          </cell>
          <cell r="X739" t="str">
            <v>8150/6</v>
          </cell>
          <cell r="Y739" t="str">
            <v>KZ1J/00026539/2</v>
          </cell>
          <cell r="Z739">
            <v>2</v>
          </cell>
          <cell r="AA739">
            <v>19.7</v>
          </cell>
          <cell r="AB739">
            <v>1.97</v>
          </cell>
          <cell r="AC739">
            <v>1</v>
          </cell>
          <cell r="AD739">
            <v>1.1000000000000001</v>
          </cell>
          <cell r="AE739">
            <v>0.11</v>
          </cell>
          <cell r="AG739" t="str">
            <v/>
          </cell>
          <cell r="AH739" t="str">
            <v/>
          </cell>
          <cell r="AI739" t="str">
            <v>ZS.2217.1.212.2019</v>
          </cell>
          <cell r="AJ739" t="str">
            <v>02-08-2019</v>
          </cell>
          <cell r="AK739" t="str">
            <v>wniosek-bezprzetargowo</v>
          </cell>
          <cell r="AL739" t="str">
            <v>prowadzenia gospodarstwa domowego</v>
          </cell>
        </row>
        <row r="740">
          <cell r="C740" t="str">
            <v>287.79</v>
          </cell>
          <cell r="D740" t="str">
            <v>287|F|Tumidaj|150 g|R|IVA|8150/6|0|KZ1J/00026539/2</v>
          </cell>
          <cell r="E740">
            <v>287</v>
          </cell>
          <cell r="F740">
            <v>79</v>
          </cell>
          <cell r="G740" t="str">
            <v>Nadleśnictwo Jarocin</v>
          </cell>
          <cell r="H740">
            <v>0</v>
          </cell>
          <cell r="I740">
            <v>0</v>
          </cell>
          <cell r="J740">
            <v>0</v>
          </cell>
          <cell r="K740" t="str">
            <v>14</v>
          </cell>
          <cell r="L740" t="str">
            <v>Tumidaj</v>
          </cell>
          <cell r="M740" t="str">
            <v>150 g</v>
          </cell>
          <cell r="N740" t="str">
            <v>F30-06-025RIVA</v>
          </cell>
          <cell r="O740">
            <v>-0.24440000000000001</v>
          </cell>
          <cell r="P740" t="str">
            <v>R</v>
          </cell>
          <cell r="Q740" t="str">
            <v>IVA</v>
          </cell>
          <cell r="R740" t="str">
            <v>F</v>
          </cell>
          <cell r="T740" t="str">
            <v>30-06-025</v>
          </cell>
          <cell r="U740" t="str">
            <v>Jarocin</v>
          </cell>
          <cell r="V740" t="str">
            <v>30-06-025-0020</v>
          </cell>
          <cell r="W740" t="str">
            <v>Witaszyczki</v>
          </cell>
          <cell r="X740" t="str">
            <v>8150/6</v>
          </cell>
          <cell r="Y740" t="str">
            <v>KZ1J/00026539/2</v>
          </cell>
          <cell r="Z740">
            <v>2</v>
          </cell>
          <cell r="AA740">
            <v>0</v>
          </cell>
          <cell r="AB740">
            <v>0</v>
          </cell>
          <cell r="AC740">
            <v>1</v>
          </cell>
          <cell r="AD740">
            <v>1.1000000000000001</v>
          </cell>
          <cell r="AE740">
            <v>-0.26879999999999998</v>
          </cell>
          <cell r="AF740" t="str">
            <v>wniosek</v>
          </cell>
          <cell r="AG740" t="str">
            <v/>
          </cell>
          <cell r="AH740" t="str">
            <v/>
          </cell>
          <cell r="AI740" t="str">
            <v>ZS.2217.1.215.2019</v>
          </cell>
          <cell r="AJ740" t="str">
            <v>13-08-2019</v>
          </cell>
          <cell r="AK740" t="str">
            <v/>
          </cell>
          <cell r="AL740" t="str">
            <v>gospodarki rolnej</v>
          </cell>
        </row>
        <row r="741">
          <cell r="C741" t="str">
            <v>4456.2</v>
          </cell>
          <cell r="D741" t="str">
            <v>4456|D|Tumidaj|150 g|R|IVA|8150/6|19,7|KZ1J/00026539/2</v>
          </cell>
          <cell r="E741">
            <v>4456</v>
          </cell>
          <cell r="F741">
            <v>2</v>
          </cell>
          <cell r="G741" t="str">
            <v>Piechowiak Bronisława</v>
          </cell>
          <cell r="H741" t="str">
            <v>Witaszyczki  42 A</v>
          </cell>
          <cell r="I741" t="str">
            <v>63-230 Witaszyce</v>
          </cell>
          <cell r="J741" t="str">
            <v>Jarocin</v>
          </cell>
          <cell r="K741" t="str">
            <v>14</v>
          </cell>
          <cell r="L741" t="str">
            <v>Tumidaj</v>
          </cell>
          <cell r="M741" t="str">
            <v>150 g</v>
          </cell>
          <cell r="N741" t="str">
            <v>D30-06-025RIVA</v>
          </cell>
          <cell r="O741">
            <v>0.24440000000000001</v>
          </cell>
          <cell r="P741" t="str">
            <v>R</v>
          </cell>
          <cell r="Q741" t="str">
            <v>IVA</v>
          </cell>
          <cell r="R741" t="str">
            <v>D</v>
          </cell>
          <cell r="T741" t="str">
            <v>30-06-025</v>
          </cell>
          <cell r="U741" t="str">
            <v>Jarocin</v>
          </cell>
          <cell r="V741" t="str">
            <v>30-06-025-0020</v>
          </cell>
          <cell r="W741" t="str">
            <v>Witaszyczki</v>
          </cell>
          <cell r="X741" t="str">
            <v>8150/6</v>
          </cell>
          <cell r="Y741" t="str">
            <v>KZ1J/00026539/2</v>
          </cell>
          <cell r="Z741">
            <v>2</v>
          </cell>
          <cell r="AA741">
            <v>19.7</v>
          </cell>
          <cell r="AB741">
            <v>4.8099999999999996</v>
          </cell>
          <cell r="AC741">
            <v>1</v>
          </cell>
          <cell r="AD741">
            <v>1.1000000000000001</v>
          </cell>
          <cell r="AE741">
            <v>0.26879999999999998</v>
          </cell>
          <cell r="AG741" t="str">
            <v/>
          </cell>
          <cell r="AH741" t="str">
            <v/>
          </cell>
          <cell r="AI741" t="str">
            <v>ZS.2217.1.215.2019</v>
          </cell>
          <cell r="AJ741" t="str">
            <v>13-08-2019</v>
          </cell>
          <cell r="AK741" t="str">
            <v>wniosek-bezprzetargowo</v>
          </cell>
          <cell r="AL741" t="str">
            <v>gospodarki rolnej</v>
          </cell>
        </row>
        <row r="742">
          <cell r="C742" t="str">
            <v>0.</v>
          </cell>
          <cell r="D742" t="str">
            <v>0|F|Sarnice|99 c|R|V|254|0|PO1F/00031424/8</v>
          </cell>
          <cell r="E742">
            <v>0</v>
          </cell>
          <cell r="F742" t="str">
            <v/>
          </cell>
          <cell r="G742" t="str">
            <v>brak</v>
          </cell>
          <cell r="H742">
            <v>0</v>
          </cell>
          <cell r="I742">
            <v>0</v>
          </cell>
          <cell r="J742">
            <v>0</v>
          </cell>
          <cell r="K742" t="str">
            <v>04</v>
          </cell>
          <cell r="L742" t="str">
            <v>Sarnice</v>
          </cell>
          <cell r="M742" t="str">
            <v>99 c</v>
          </cell>
          <cell r="N742" t="str">
            <v>F30-30-025RV</v>
          </cell>
          <cell r="O742">
            <v>-0.79</v>
          </cell>
          <cell r="P742" t="str">
            <v>R</v>
          </cell>
          <cell r="Q742" t="str">
            <v>V</v>
          </cell>
          <cell r="R742" t="str">
            <v>F</v>
          </cell>
          <cell r="T742" t="str">
            <v>30-30-025</v>
          </cell>
          <cell r="U742" t="str">
            <v>Miłosław</v>
          </cell>
          <cell r="V742" t="str">
            <v>30-30-025-0003</v>
          </cell>
          <cell r="W742" t="str">
            <v>Bugaj</v>
          </cell>
          <cell r="X742" t="str">
            <v>254</v>
          </cell>
          <cell r="Y742" t="str">
            <v>PO1F/00031424/8</v>
          </cell>
          <cell r="Z742">
            <v>4</v>
          </cell>
          <cell r="AA742">
            <v>0</v>
          </cell>
          <cell r="AB742" t="str">
            <v/>
          </cell>
          <cell r="AC742">
            <v>1</v>
          </cell>
          <cell r="AD742">
            <v>0.35</v>
          </cell>
          <cell r="AE742">
            <v>-0.27650000000000002</v>
          </cell>
          <cell r="AF742">
            <v>0</v>
          </cell>
          <cell r="AG742" t="str">
            <v/>
          </cell>
          <cell r="AH742" t="str">
            <v/>
          </cell>
          <cell r="AI742" t="str">
            <v>ZS.2217.1.205.2019</v>
          </cell>
          <cell r="AJ742" t="str">
            <v>02-08-2019</v>
          </cell>
          <cell r="AK742" t="str">
            <v/>
          </cell>
          <cell r="AL742" t="str">
            <v>gospodarki rolnej</v>
          </cell>
        </row>
        <row r="743">
          <cell r="C743" t="str">
            <v>596.2</v>
          </cell>
          <cell r="D743" t="str">
            <v>596|A|Sarnice|99 c|R|V|254|0|PO1F/00031424/8</v>
          </cell>
          <cell r="E743">
            <v>596</v>
          </cell>
          <cell r="F743">
            <v>2</v>
          </cell>
          <cell r="G743" t="str">
            <v>Filipiak Andrzej</v>
          </cell>
          <cell r="H743" t="str">
            <v>Długa 57 Łuszczanów</v>
          </cell>
          <cell r="I743" t="str">
            <v>63-200 Jarocin</v>
          </cell>
          <cell r="J743" t="str">
            <v>Jarocin</v>
          </cell>
          <cell r="K743" t="str">
            <v>04</v>
          </cell>
          <cell r="L743" t="str">
            <v>Sarnice</v>
          </cell>
          <cell r="M743" t="str">
            <v>99 c</v>
          </cell>
          <cell r="N743" t="str">
            <v>A30-30-025RV</v>
          </cell>
          <cell r="O743">
            <v>0.79</v>
          </cell>
          <cell r="P743" t="str">
            <v>R</v>
          </cell>
          <cell r="Q743" t="str">
            <v>V</v>
          </cell>
          <cell r="R743" t="str">
            <v>A</v>
          </cell>
          <cell r="T743" t="str">
            <v>30-30-025</v>
          </cell>
          <cell r="U743" t="str">
            <v>Miłosław</v>
          </cell>
          <cell r="V743" t="str">
            <v>30-30-025-0003</v>
          </cell>
          <cell r="W743" t="str">
            <v>Bugaj</v>
          </cell>
          <cell r="X743" t="str">
            <v>254</v>
          </cell>
          <cell r="Y743" t="str">
            <v>PO1F/00031424/8</v>
          </cell>
          <cell r="Z743">
            <v>4</v>
          </cell>
          <cell r="AA743">
            <v>0</v>
          </cell>
          <cell r="AB743">
            <v>0</v>
          </cell>
          <cell r="AC743">
            <v>1</v>
          </cell>
          <cell r="AD743">
            <v>0.35</v>
          </cell>
          <cell r="AE743">
            <v>0.27650000000000002</v>
          </cell>
          <cell r="AF743" t="str">
            <v>wniosek</v>
          </cell>
          <cell r="AG743">
            <v>1.25</v>
          </cell>
          <cell r="AH743">
            <v>0.99</v>
          </cell>
          <cell r="AI743" t="str">
            <v>ZS.2217.1.205.2019</v>
          </cell>
          <cell r="AJ743" t="str">
            <v>02-08-2019</v>
          </cell>
          <cell r="AK743" t="str">
            <v/>
          </cell>
          <cell r="AL743" t="str">
            <v>gospodarki rolnej</v>
          </cell>
        </row>
        <row r="744">
          <cell r="C744" t="str">
            <v>0.</v>
          </cell>
          <cell r="D744" t="str">
            <v>0|F|Sarnice|99 d|R|VI|254|0|PO1F/00031424/8</v>
          </cell>
          <cell r="E744">
            <v>0</v>
          </cell>
          <cell r="F744" t="str">
            <v/>
          </cell>
          <cell r="G744" t="str">
            <v>brak</v>
          </cell>
          <cell r="H744">
            <v>0</v>
          </cell>
          <cell r="I744">
            <v>0</v>
          </cell>
          <cell r="J744">
            <v>0</v>
          </cell>
          <cell r="K744" t="str">
            <v>04</v>
          </cell>
          <cell r="L744" t="str">
            <v>Sarnice</v>
          </cell>
          <cell r="M744" t="str">
            <v>99 d</v>
          </cell>
          <cell r="N744" t="str">
            <v>F30-30-025RVI</v>
          </cell>
          <cell r="O744">
            <v>-0.76</v>
          </cell>
          <cell r="P744" t="str">
            <v>R</v>
          </cell>
          <cell r="Q744" t="str">
            <v>VI</v>
          </cell>
          <cell r="R744" t="str">
            <v>F</v>
          </cell>
          <cell r="T744" t="str">
            <v>30-30-025</v>
          </cell>
          <cell r="U744" t="str">
            <v>Miłosław</v>
          </cell>
          <cell r="V744" t="str">
            <v>30-30-025-0003</v>
          </cell>
          <cell r="W744" t="str">
            <v>Bugaj</v>
          </cell>
          <cell r="X744" t="str">
            <v>254</v>
          </cell>
          <cell r="Y744" t="str">
            <v>PO1F/00031424/8</v>
          </cell>
          <cell r="Z744">
            <v>4</v>
          </cell>
          <cell r="AA744">
            <v>0</v>
          </cell>
          <cell r="AB744" t="str">
            <v/>
          </cell>
          <cell r="AC744">
            <v>1</v>
          </cell>
          <cell r="AD744">
            <v>0.2</v>
          </cell>
          <cell r="AE744">
            <v>-0.152</v>
          </cell>
          <cell r="AF744" t="str">
            <v>wniosek</v>
          </cell>
          <cell r="AG744" t="str">
            <v/>
          </cell>
          <cell r="AH744" t="str">
            <v/>
          </cell>
          <cell r="AI744" t="str">
            <v>ZS.2217.1.205.2019</v>
          </cell>
          <cell r="AJ744" t="str">
            <v>02-08-2019</v>
          </cell>
          <cell r="AK744" t="str">
            <v/>
          </cell>
          <cell r="AL744" t="str">
            <v>gospodarki rolnej</v>
          </cell>
        </row>
        <row r="745">
          <cell r="C745" t="str">
            <v>596.3</v>
          </cell>
          <cell r="D745" t="str">
            <v>596|A|Sarnice|99 d|R|VI|254|0|PO1F/00031424/8</v>
          </cell>
          <cell r="E745">
            <v>596</v>
          </cell>
          <cell r="F745">
            <v>3</v>
          </cell>
          <cell r="G745" t="str">
            <v>Filipiak Andrzej</v>
          </cell>
          <cell r="H745" t="str">
            <v>Długa 57 Łuszczanów</v>
          </cell>
          <cell r="I745" t="str">
            <v>63-200 Jarocin</v>
          </cell>
          <cell r="J745" t="str">
            <v>Jarocin</v>
          </cell>
          <cell r="K745" t="str">
            <v>04</v>
          </cell>
          <cell r="L745" t="str">
            <v>Sarnice</v>
          </cell>
          <cell r="M745" t="str">
            <v>99 d</v>
          </cell>
          <cell r="N745" t="str">
            <v>A30-30-025RVI</v>
          </cell>
          <cell r="O745">
            <v>0.76</v>
          </cell>
          <cell r="P745" t="str">
            <v>R</v>
          </cell>
          <cell r="Q745" t="str">
            <v>VI</v>
          </cell>
          <cell r="R745" t="str">
            <v>A</v>
          </cell>
          <cell r="T745" t="str">
            <v>30-30-025</v>
          </cell>
          <cell r="U745" t="str">
            <v>Miłosław</v>
          </cell>
          <cell r="V745" t="str">
            <v>30-30-025-0003</v>
          </cell>
          <cell r="W745" t="str">
            <v>Bugaj</v>
          </cell>
          <cell r="X745" t="str">
            <v>254</v>
          </cell>
          <cell r="Y745" t="str">
            <v>PO1F/00031424/8</v>
          </cell>
          <cell r="Z745">
            <v>4</v>
          </cell>
          <cell r="AA745">
            <v>0</v>
          </cell>
          <cell r="AB745">
            <v>0</v>
          </cell>
          <cell r="AC745">
            <v>1</v>
          </cell>
          <cell r="AD745">
            <v>0.2</v>
          </cell>
          <cell r="AE745">
            <v>0.152</v>
          </cell>
          <cell r="AG745">
            <v>1</v>
          </cell>
          <cell r="AH745">
            <v>0.76</v>
          </cell>
          <cell r="AI745" t="str">
            <v>ZS.2217.1.205.2019</v>
          </cell>
          <cell r="AJ745" t="str">
            <v>02-08-2019</v>
          </cell>
          <cell r="AK745" t="str">
            <v/>
          </cell>
          <cell r="AL745" t="str">
            <v>gospodarki rolnej</v>
          </cell>
        </row>
        <row r="746">
          <cell r="C746" t="str">
            <v>287.12</v>
          </cell>
          <cell r="D746" t="str">
            <v>287|F|Spławik|162 a|S-R|V|694|0|PO1F/00031430/3</v>
          </cell>
          <cell r="E746">
            <v>287</v>
          </cell>
          <cell r="F746">
            <v>12</v>
          </cell>
          <cell r="G746" t="str">
            <v>Nadleśnictwo Jarocin</v>
          </cell>
          <cell r="H746">
            <v>0</v>
          </cell>
          <cell r="I746">
            <v>0</v>
          </cell>
          <cell r="J746">
            <v>0</v>
          </cell>
          <cell r="K746" t="str">
            <v>05</v>
          </cell>
          <cell r="L746" t="str">
            <v>Spławik</v>
          </cell>
          <cell r="M746" t="str">
            <v>162 a</v>
          </cell>
          <cell r="N746" t="str">
            <v>F30-30-025S-RV</v>
          </cell>
          <cell r="O746">
            <v>-0.1215</v>
          </cell>
          <cell r="P746" t="str">
            <v>S-R</v>
          </cell>
          <cell r="Q746" t="str">
            <v>V</v>
          </cell>
          <cell r="R746" t="str">
            <v>F</v>
          </cell>
          <cell r="T746" t="str">
            <v>30-30-025</v>
          </cell>
          <cell r="U746" t="str">
            <v>Miłosław</v>
          </cell>
          <cell r="V746" t="str">
            <v>30-30-025-0006</v>
          </cell>
          <cell r="W746" t="str">
            <v>Czeszewo</v>
          </cell>
          <cell r="X746" t="str">
            <v>694</v>
          </cell>
          <cell r="Y746" t="str">
            <v>PO1F/00031430/3</v>
          </cell>
          <cell r="Z746">
            <v>12</v>
          </cell>
          <cell r="AA746">
            <v>0</v>
          </cell>
          <cell r="AB746">
            <v>0</v>
          </cell>
          <cell r="AC746">
            <v>1</v>
          </cell>
          <cell r="AD746">
            <v>0.35</v>
          </cell>
          <cell r="AE746">
            <v>-4.2500000000000003E-2</v>
          </cell>
          <cell r="AF746" t="str">
            <v>wniosek</v>
          </cell>
          <cell r="AG746" t="str">
            <v/>
          </cell>
          <cell r="AH746" t="str">
            <v/>
          </cell>
          <cell r="AI746" t="str">
            <v>ZS.2217.1.212.2019</v>
          </cell>
          <cell r="AJ746" t="str">
            <v>02-08-2019</v>
          </cell>
          <cell r="AK746" t="str">
            <v/>
          </cell>
          <cell r="AL746" t="str">
            <v>prowadzenia gospodarstwa domowego</v>
          </cell>
        </row>
        <row r="747">
          <cell r="C747" t="str">
            <v>640.1</v>
          </cell>
          <cell r="D747" t="str">
            <v>640|D|Spławik|162 a|S-R|V|694|15,5|PO1F/00031430/3</v>
          </cell>
          <cell r="E747">
            <v>640</v>
          </cell>
          <cell r="F747">
            <v>1</v>
          </cell>
          <cell r="G747" t="str">
            <v>Kupś Włodzimierz</v>
          </cell>
          <cell r="H747" t="str">
            <v xml:space="preserve">Szczodrzejewo 1 </v>
          </cell>
          <cell r="I747" t="str">
            <v>62-322 Orzechowo</v>
          </cell>
          <cell r="J747" t="str">
            <v>Miłosław</v>
          </cell>
          <cell r="K747" t="str">
            <v>05</v>
          </cell>
          <cell r="L747" t="str">
            <v>Spławik</v>
          </cell>
          <cell r="M747" t="str">
            <v>162 a</v>
          </cell>
          <cell r="N747" t="str">
            <v>D30-30-025S-RV</v>
          </cell>
          <cell r="O747">
            <v>0.1215</v>
          </cell>
          <cell r="P747" t="str">
            <v>S-R</v>
          </cell>
          <cell r="Q747" t="str">
            <v>V</v>
          </cell>
          <cell r="R747" t="str">
            <v>D</v>
          </cell>
          <cell r="T747" t="str">
            <v>30-30-025</v>
          </cell>
          <cell r="U747" t="str">
            <v>Miłosław</v>
          </cell>
          <cell r="V747" t="str">
            <v>30-30-025-0006</v>
          </cell>
          <cell r="W747" t="str">
            <v>Czeszewo</v>
          </cell>
          <cell r="X747" t="str">
            <v>694</v>
          </cell>
          <cell r="Y747" t="str">
            <v>PO1F/00031430/3</v>
          </cell>
          <cell r="Z747">
            <v>12</v>
          </cell>
          <cell r="AA747">
            <v>15.5</v>
          </cell>
          <cell r="AB747">
            <v>1.88</v>
          </cell>
          <cell r="AC747">
            <v>1</v>
          </cell>
          <cell r="AD747">
            <v>0.35</v>
          </cell>
          <cell r="AE747">
            <v>4.2500000000000003E-2</v>
          </cell>
          <cell r="AG747" t="str">
            <v/>
          </cell>
          <cell r="AH747" t="str">
            <v/>
          </cell>
          <cell r="AI747" t="str">
            <v>ZS.2217.1.212.2019</v>
          </cell>
          <cell r="AJ747" t="str">
            <v>02-08-2019</v>
          </cell>
          <cell r="AK747" t="str">
            <v>wniosek-bezprzetargowo</v>
          </cell>
          <cell r="AL747" t="str">
            <v>prowadzenia gospodarstwa domowego</v>
          </cell>
        </row>
        <row r="748">
          <cell r="C748" t="str">
            <v>287.50</v>
          </cell>
          <cell r="D748" t="str">
            <v>287|F|Spławik|162 b|R|V|694|0|PO1F/00031430/3</v>
          </cell>
          <cell r="E748">
            <v>287</v>
          </cell>
          <cell r="F748">
            <v>50</v>
          </cell>
          <cell r="G748" t="str">
            <v>Nadleśnictwo Jarocin</v>
          </cell>
          <cell r="H748">
            <v>0</v>
          </cell>
          <cell r="I748">
            <v>0</v>
          </cell>
          <cell r="J748">
            <v>0</v>
          </cell>
          <cell r="K748" t="str">
            <v>05</v>
          </cell>
          <cell r="L748" t="str">
            <v>Spławik</v>
          </cell>
          <cell r="M748" t="str">
            <v>162 b</v>
          </cell>
          <cell r="N748" t="str">
            <v>F30-30-025RV</v>
          </cell>
          <cell r="O748">
            <v>-8.8900000000000007E-2</v>
          </cell>
          <cell r="P748" t="str">
            <v>R</v>
          </cell>
          <cell r="Q748" t="str">
            <v>V</v>
          </cell>
          <cell r="R748" t="str">
            <v>F</v>
          </cell>
          <cell r="T748" t="str">
            <v>30-30-025</v>
          </cell>
          <cell r="U748" t="str">
            <v>Miłosław</v>
          </cell>
          <cell r="V748" t="str">
            <v>30-30-025-0006</v>
          </cell>
          <cell r="W748" t="str">
            <v>Czeszewo</v>
          </cell>
          <cell r="X748" t="str">
            <v>694</v>
          </cell>
          <cell r="Y748" t="str">
            <v>PO1F/00031430/3</v>
          </cell>
          <cell r="Z748">
            <v>12</v>
          </cell>
          <cell r="AA748">
            <v>0</v>
          </cell>
          <cell r="AB748">
            <v>0</v>
          </cell>
          <cell r="AC748">
            <v>1</v>
          </cell>
          <cell r="AD748">
            <v>0.35</v>
          </cell>
          <cell r="AE748">
            <v>-3.1099999999999999E-2</v>
          </cell>
          <cell r="AF748" t="str">
            <v>wniosek</v>
          </cell>
          <cell r="AG748" t="str">
            <v/>
          </cell>
          <cell r="AH748" t="str">
            <v/>
          </cell>
          <cell r="AI748" t="str">
            <v>ZS.2217.1.212.2019</v>
          </cell>
          <cell r="AJ748" t="str">
            <v>02-08-2019</v>
          </cell>
          <cell r="AK748" t="str">
            <v/>
          </cell>
          <cell r="AL748" t="str">
            <v>prowadzenia gospodarstwa domowego</v>
          </cell>
        </row>
        <row r="749">
          <cell r="C749" t="str">
            <v>640.2</v>
          </cell>
          <cell r="D749" t="str">
            <v>640|D|Spławik|162 b|R|V|694|15,5|PO1F/00031430/3</v>
          </cell>
          <cell r="E749">
            <v>640</v>
          </cell>
          <cell r="F749">
            <v>2</v>
          </cell>
          <cell r="G749" t="str">
            <v>Kupś Włodzimierz</v>
          </cell>
          <cell r="H749" t="str">
            <v xml:space="preserve">Szczodrzejewo 1 </v>
          </cell>
          <cell r="I749" t="str">
            <v>62-322 Orzechowo</v>
          </cell>
          <cell r="J749" t="str">
            <v>Miłosław</v>
          </cell>
          <cell r="K749" t="str">
            <v>05</v>
          </cell>
          <cell r="L749" t="str">
            <v>Spławik</v>
          </cell>
          <cell r="M749" t="str">
            <v>162 b</v>
          </cell>
          <cell r="N749" t="str">
            <v>D30-30-025RV</v>
          </cell>
          <cell r="O749">
            <v>8.8900000000000007E-2</v>
          </cell>
          <cell r="P749" t="str">
            <v>R</v>
          </cell>
          <cell r="Q749" t="str">
            <v>V</v>
          </cell>
          <cell r="R749" t="str">
            <v>D</v>
          </cell>
          <cell r="T749" t="str">
            <v>30-30-025</v>
          </cell>
          <cell r="U749" t="str">
            <v>Miłosław</v>
          </cell>
          <cell r="V749" t="str">
            <v>30-30-025-0006</v>
          </cell>
          <cell r="W749" t="str">
            <v>Czeszewo</v>
          </cell>
          <cell r="X749" t="str">
            <v>694</v>
          </cell>
          <cell r="Y749" t="str">
            <v>PO1F/00031430/3</v>
          </cell>
          <cell r="Z749">
            <v>12</v>
          </cell>
          <cell r="AA749">
            <v>15.5</v>
          </cell>
          <cell r="AB749">
            <v>1.38</v>
          </cell>
          <cell r="AC749">
            <v>1</v>
          </cell>
          <cell r="AD749">
            <v>0.35</v>
          </cell>
          <cell r="AE749">
            <v>3.1099999999999999E-2</v>
          </cell>
          <cell r="AG749" t="str">
            <v/>
          </cell>
          <cell r="AH749" t="str">
            <v/>
          </cell>
          <cell r="AI749" t="str">
            <v>ZS.2217.1.212.2019</v>
          </cell>
          <cell r="AJ749" t="str">
            <v>02-08-2019</v>
          </cell>
          <cell r="AK749" t="str">
            <v>wniosek-bezprzetargowo</v>
          </cell>
          <cell r="AL749" t="str">
            <v>prowadzenia gospodarstwa domowego</v>
          </cell>
        </row>
        <row r="750">
          <cell r="C750" t="str">
            <v>287.59</v>
          </cell>
          <cell r="D750" t="str">
            <v>287|F|Potarzyca|357 i|R|IVA|8357/7|0|KZ1R/00034493/3</v>
          </cell>
          <cell r="E750">
            <v>287</v>
          </cell>
          <cell r="F750">
            <v>59</v>
          </cell>
          <cell r="G750" t="str">
            <v>Nadleśnictwo Jarocin</v>
          </cell>
          <cell r="H750">
            <v>0</v>
          </cell>
          <cell r="I750">
            <v>0</v>
          </cell>
          <cell r="J750">
            <v>0</v>
          </cell>
          <cell r="K750" t="str">
            <v>10</v>
          </cell>
          <cell r="L750" t="str">
            <v>Potarzyca</v>
          </cell>
          <cell r="M750" t="str">
            <v>357 i</v>
          </cell>
          <cell r="N750" t="str">
            <v>F30-12-035RIVA</v>
          </cell>
          <cell r="O750">
            <v>-6.5799999999999997E-2</v>
          </cell>
          <cell r="P750" t="str">
            <v>R</v>
          </cell>
          <cell r="Q750" t="str">
            <v>IVA</v>
          </cell>
          <cell r="R750" t="str">
            <v>F</v>
          </cell>
          <cell r="T750" t="str">
            <v>30-12-035</v>
          </cell>
          <cell r="U750" t="str">
            <v>Koźmin</v>
          </cell>
          <cell r="V750" t="str">
            <v>30-12-035-0029</v>
          </cell>
          <cell r="W750" t="str">
            <v>Wyrębin</v>
          </cell>
          <cell r="X750" t="str">
            <v>8357/7</v>
          </cell>
          <cell r="Y750" t="str">
            <v>KZ1R/00034493/3</v>
          </cell>
          <cell r="Z750">
            <v>1</v>
          </cell>
          <cell r="AA750">
            <v>0</v>
          </cell>
          <cell r="AB750">
            <v>0</v>
          </cell>
          <cell r="AC750">
            <v>1</v>
          </cell>
          <cell r="AD750">
            <v>1.1000000000000001</v>
          </cell>
          <cell r="AE750">
            <v>-7.2400000000000006E-2</v>
          </cell>
          <cell r="AF750" t="str">
            <v>wniosek</v>
          </cell>
          <cell r="AG750" t="str">
            <v/>
          </cell>
          <cell r="AH750" t="str">
            <v/>
          </cell>
          <cell r="AI750" t="str">
            <v>ZS.2217.1.212.2019</v>
          </cell>
          <cell r="AJ750" t="str">
            <v>02-08-2019</v>
          </cell>
          <cell r="AK750" t="str">
            <v/>
          </cell>
          <cell r="AL750" t="str">
            <v>prowadzenia gospodarstwa domowego</v>
          </cell>
        </row>
        <row r="751">
          <cell r="C751" t="str">
            <v>803.1</v>
          </cell>
          <cell r="D751" t="str">
            <v>803|D|Potarzyca|357 i|R|IVA|8357/7|19,7|KZ1R/00034493/3</v>
          </cell>
          <cell r="E751">
            <v>803</v>
          </cell>
          <cell r="F751">
            <v>1</v>
          </cell>
          <cell r="G751" t="str">
            <v>Kajdan Antoni</v>
          </cell>
          <cell r="H751" t="str">
            <v>Wyrębin</v>
          </cell>
          <cell r="I751" t="str">
            <v>63-720 Koźmin</v>
          </cell>
          <cell r="J751" t="str">
            <v>Koźmin</v>
          </cell>
          <cell r="K751" t="str">
            <v>10</v>
          </cell>
          <cell r="L751" t="str">
            <v>Potarzyca</v>
          </cell>
          <cell r="M751" t="str">
            <v>357 i</v>
          </cell>
          <cell r="N751" t="str">
            <v>D30-12-035RIVA</v>
          </cell>
          <cell r="O751">
            <v>6.5799999999999997E-2</v>
          </cell>
          <cell r="P751" t="str">
            <v>R</v>
          </cell>
          <cell r="Q751" t="str">
            <v>IVA</v>
          </cell>
          <cell r="R751" t="str">
            <v>D</v>
          </cell>
          <cell r="T751" t="str">
            <v>30-12-035</v>
          </cell>
          <cell r="U751" t="str">
            <v>Koźmin</v>
          </cell>
          <cell r="V751" t="str">
            <v>30-12-035-0029</v>
          </cell>
          <cell r="W751" t="str">
            <v>Wyrębin</v>
          </cell>
          <cell r="X751" t="str">
            <v>8357/7</v>
          </cell>
          <cell r="Y751" t="str">
            <v>KZ1R/00034493/3</v>
          </cell>
          <cell r="Z751">
            <v>1</v>
          </cell>
          <cell r="AA751">
            <v>19.7</v>
          </cell>
          <cell r="AB751">
            <v>1.3</v>
          </cell>
          <cell r="AC751">
            <v>1</v>
          </cell>
          <cell r="AD751">
            <v>1.1000000000000001</v>
          </cell>
          <cell r="AE751">
            <v>7.2400000000000006E-2</v>
          </cell>
          <cell r="AG751" t="str">
            <v/>
          </cell>
          <cell r="AH751" t="str">
            <v/>
          </cell>
          <cell r="AI751" t="str">
            <v>ZS.2217.1.212.2019</v>
          </cell>
          <cell r="AJ751" t="str">
            <v>02-08-2019</v>
          </cell>
          <cell r="AK751" t="str">
            <v>wniosek-bezprzetargowo</v>
          </cell>
          <cell r="AL751" t="str">
            <v>prowadzenia gospodarstwa domowego</v>
          </cell>
        </row>
        <row r="752">
          <cell r="C752" t="str">
            <v>287.88</v>
          </cell>
          <cell r="D752" t="str">
            <v>287|F|Spławik|159 c|R|VI|101|0|PO1F/00031429/3</v>
          </cell>
          <cell r="E752">
            <v>287</v>
          </cell>
          <cell r="F752">
            <v>88</v>
          </cell>
          <cell r="G752" t="str">
            <v>Nadleśnictwo Jarocin</v>
          </cell>
          <cell r="H752">
            <v>0</v>
          </cell>
          <cell r="I752">
            <v>0</v>
          </cell>
          <cell r="J752">
            <v>0</v>
          </cell>
          <cell r="K752" t="str">
            <v>05</v>
          </cell>
          <cell r="L752" t="str">
            <v>Spławik</v>
          </cell>
          <cell r="M752" t="str">
            <v>159 c</v>
          </cell>
          <cell r="N752" t="str">
            <v>F30-30-025RVI</v>
          </cell>
          <cell r="O752">
            <v>-0.03</v>
          </cell>
          <cell r="P752" t="str">
            <v>R</v>
          </cell>
          <cell r="Q752" t="str">
            <v>VI</v>
          </cell>
          <cell r="R752" t="str">
            <v>F</v>
          </cell>
          <cell r="T752" t="str">
            <v>30-30-025</v>
          </cell>
          <cell r="U752" t="str">
            <v>Miłosław</v>
          </cell>
          <cell r="V752" t="str">
            <v>30-30-025-0018</v>
          </cell>
          <cell r="W752" t="str">
            <v>Szczodrzejewo</v>
          </cell>
          <cell r="X752" t="str">
            <v>101</v>
          </cell>
          <cell r="Y752" t="str">
            <v>PO1F/00031429/3</v>
          </cell>
          <cell r="Z752">
            <v>2</v>
          </cell>
          <cell r="AA752">
            <v>0</v>
          </cell>
          <cell r="AB752">
            <v>0</v>
          </cell>
          <cell r="AC752">
            <v>1</v>
          </cell>
          <cell r="AD752">
            <v>0.2</v>
          </cell>
          <cell r="AE752">
            <v>-6.0000000000000001E-3</v>
          </cell>
          <cell r="AF752" t="str">
            <v>wniosek</v>
          </cell>
          <cell r="AG752" t="str">
            <v/>
          </cell>
          <cell r="AH752" t="str">
            <v/>
          </cell>
          <cell r="AI752" t="str">
            <v/>
          </cell>
          <cell r="AJ752" t="str">
            <v/>
          </cell>
          <cell r="AK752" t="str">
            <v/>
          </cell>
          <cell r="AL752" t="str">
            <v/>
          </cell>
        </row>
        <row r="753">
          <cell r="C753" t="str">
            <v>935.1</v>
          </cell>
          <cell r="D753" t="str">
            <v>935|D|Spławik|159 c|R|VI|101|12,9|PO1F/00031429/3</v>
          </cell>
          <cell r="E753">
            <v>935</v>
          </cell>
          <cell r="F753">
            <v>1</v>
          </cell>
          <cell r="G753" t="str">
            <v>Sygnecki Mieczysław</v>
          </cell>
          <cell r="H753" t="str">
            <v>Szczodrzejewo 14/1</v>
          </cell>
          <cell r="I753" t="str">
            <v>62-322 Orzechowo</v>
          </cell>
          <cell r="J753" t="str">
            <v>Miłosław</v>
          </cell>
          <cell r="K753" t="str">
            <v>05</v>
          </cell>
          <cell r="L753" t="str">
            <v>Spławik</v>
          </cell>
          <cell r="M753" t="str">
            <v>159 c</v>
          </cell>
          <cell r="N753" t="str">
            <v>D30-30-025RVI</v>
          </cell>
          <cell r="O753">
            <v>0.03</v>
          </cell>
          <cell r="P753" t="str">
            <v>R</v>
          </cell>
          <cell r="Q753" t="str">
            <v>VI</v>
          </cell>
          <cell r="R753" t="str">
            <v>D</v>
          </cell>
          <cell r="T753" t="str">
            <v>30-30-025</v>
          </cell>
          <cell r="U753" t="str">
            <v>Miłosław</v>
          </cell>
          <cell r="V753" t="str">
            <v>30-30-025-0018</v>
          </cell>
          <cell r="W753" t="str">
            <v>Szczodrzejewo</v>
          </cell>
          <cell r="X753" t="str">
            <v>101</v>
          </cell>
          <cell r="Y753" t="str">
            <v>PO1F/00031429/3</v>
          </cell>
          <cell r="Z753">
            <v>2</v>
          </cell>
          <cell r="AA753">
            <v>12.9</v>
          </cell>
          <cell r="AB753">
            <v>0.39</v>
          </cell>
          <cell r="AC753">
            <v>1</v>
          </cell>
          <cell r="AD753">
            <v>0.2</v>
          </cell>
          <cell r="AE753">
            <v>6.0000000000000001E-3</v>
          </cell>
          <cell r="AG753" t="str">
            <v/>
          </cell>
          <cell r="AH753" t="str">
            <v/>
          </cell>
          <cell r="AI753" t="str">
            <v>ZS.2217.1.212.2019</v>
          </cell>
          <cell r="AJ753">
            <v>43679</v>
          </cell>
          <cell r="AK753" t="str">
            <v>wniosek-bezprzetargowo</v>
          </cell>
          <cell r="AL753" t="str">
            <v>prowadzenia gospodarstwa domowego</v>
          </cell>
        </row>
        <row r="754">
          <cell r="C754" t="str">
            <v>287.88</v>
          </cell>
          <cell r="D754" t="str">
            <v>287|F|Spławik|159 c|R|VI|101|0|PO1F/00031429/3</v>
          </cell>
          <cell r="E754">
            <v>287</v>
          </cell>
          <cell r="F754">
            <v>88</v>
          </cell>
          <cell r="G754" t="str">
            <v>Nadleśnictwo Jarocin</v>
          </cell>
          <cell r="H754">
            <v>0</v>
          </cell>
          <cell r="I754">
            <v>0</v>
          </cell>
          <cell r="J754">
            <v>0</v>
          </cell>
          <cell r="K754" t="str">
            <v>05</v>
          </cell>
          <cell r="L754" t="str">
            <v>Spławik</v>
          </cell>
          <cell r="M754" t="str">
            <v>159 c</v>
          </cell>
          <cell r="N754" t="str">
            <v>F30-30-025RVI</v>
          </cell>
          <cell r="O754">
            <v>-1.4500000000000001E-2</v>
          </cell>
          <cell r="P754" t="str">
            <v>R</v>
          </cell>
          <cell r="Q754" t="str">
            <v>VI</v>
          </cell>
          <cell r="R754" t="str">
            <v>F</v>
          </cell>
          <cell r="T754" t="str">
            <v>30-30-025</v>
          </cell>
          <cell r="U754" t="str">
            <v>Miłosław</v>
          </cell>
          <cell r="V754" t="str">
            <v>30-30-025-0018</v>
          </cell>
          <cell r="W754" t="str">
            <v>Szczodrzejewo</v>
          </cell>
          <cell r="X754" t="str">
            <v>101</v>
          </cell>
          <cell r="Y754" t="str">
            <v>PO1F/00031429/3</v>
          </cell>
          <cell r="Z754">
            <v>2</v>
          </cell>
          <cell r="AA754">
            <v>0</v>
          </cell>
          <cell r="AB754">
            <v>0</v>
          </cell>
          <cell r="AC754">
            <v>1</v>
          </cell>
          <cell r="AD754">
            <v>0.2</v>
          </cell>
          <cell r="AE754">
            <v>-2.8999999999999998E-3</v>
          </cell>
          <cell r="AF754" t="str">
            <v>wniosek</v>
          </cell>
          <cell r="AG754" t="str">
            <v/>
          </cell>
          <cell r="AH754" t="str">
            <v/>
          </cell>
          <cell r="AI754" t="str">
            <v/>
          </cell>
          <cell r="AJ754" t="str">
            <v/>
          </cell>
          <cell r="AK754" t="str">
            <v/>
          </cell>
          <cell r="AL754" t="str">
            <v/>
          </cell>
        </row>
        <row r="755">
          <cell r="C755" t="str">
            <v>733.1</v>
          </cell>
          <cell r="D755" t="str">
            <v>733|D|Spławik|159 c|R|VI|101|12,9|PO1F/00031429/3</v>
          </cell>
          <cell r="E755">
            <v>733</v>
          </cell>
          <cell r="F755">
            <v>1</v>
          </cell>
          <cell r="G755" t="str">
            <v>Ziętkowski Zenon</v>
          </cell>
          <cell r="H755" t="str">
            <v>ul. Lipowa 5</v>
          </cell>
          <cell r="I755" t="str">
            <v>63-040 Nowe Miasto</v>
          </cell>
          <cell r="J755" t="str">
            <v>Nowe Miasto</v>
          </cell>
          <cell r="K755" t="str">
            <v>05</v>
          </cell>
          <cell r="L755" t="str">
            <v>Spławik</v>
          </cell>
          <cell r="M755" t="str">
            <v>159 c</v>
          </cell>
          <cell r="N755" t="str">
            <v>D30-30-025RVI</v>
          </cell>
          <cell r="O755">
            <v>1.4500000000000001E-2</v>
          </cell>
          <cell r="P755" t="str">
            <v>R</v>
          </cell>
          <cell r="Q755" t="str">
            <v>VI</v>
          </cell>
          <cell r="R755" t="str">
            <v>D</v>
          </cell>
          <cell r="T755" t="str">
            <v>30-30-025</v>
          </cell>
          <cell r="U755" t="str">
            <v>Miłosław</v>
          </cell>
          <cell r="V755" t="str">
            <v>30-30-025-0018</v>
          </cell>
          <cell r="W755" t="str">
            <v>Szczodrzejewo</v>
          </cell>
          <cell r="X755" t="str">
            <v>101</v>
          </cell>
          <cell r="Y755" t="str">
            <v>PO1F/00031429/3</v>
          </cell>
          <cell r="Z755">
            <v>2</v>
          </cell>
          <cell r="AA755">
            <v>12.9</v>
          </cell>
          <cell r="AB755">
            <v>0.19</v>
          </cell>
          <cell r="AC755">
            <v>1</v>
          </cell>
          <cell r="AD755">
            <v>0.2</v>
          </cell>
          <cell r="AE755">
            <v>2.8999999999999998E-3</v>
          </cell>
          <cell r="AG755" t="str">
            <v/>
          </cell>
          <cell r="AH755" t="str">
            <v/>
          </cell>
          <cell r="AI755" t="str">
            <v>ZS.2217.1.212.2019</v>
          </cell>
          <cell r="AJ755">
            <v>43679</v>
          </cell>
          <cell r="AK755" t="str">
            <v>wniosek-bezprzetargowo</v>
          </cell>
          <cell r="AL755" t="str">
            <v>prowadzenia gospodarstwa domowego</v>
          </cell>
        </row>
        <row r="756">
          <cell r="C756" t="str">
            <v>287.24</v>
          </cell>
          <cell r="D756" t="str">
            <v>287|F|Boguszyn|332 r|R|VI|9332/6|0|PO1M/00036963/0</v>
          </cell>
          <cell r="E756">
            <v>287</v>
          </cell>
          <cell r="F756">
            <v>24</v>
          </cell>
          <cell r="G756" t="str">
            <v>Nadleśnictwo Jarocin</v>
          </cell>
          <cell r="H756">
            <v>0</v>
          </cell>
          <cell r="I756">
            <v>0</v>
          </cell>
          <cell r="J756">
            <v>0</v>
          </cell>
          <cell r="K756" t="str">
            <v>16</v>
          </cell>
          <cell r="L756" t="str">
            <v>Boguszyn</v>
          </cell>
          <cell r="M756" t="str">
            <v>332 r</v>
          </cell>
          <cell r="N756" t="str">
            <v>F30-26-035RVI</v>
          </cell>
          <cell r="O756">
            <v>-0.15559999999999999</v>
          </cell>
          <cell r="P756" t="str">
            <v>R</v>
          </cell>
          <cell r="Q756" t="str">
            <v>VI</v>
          </cell>
          <cell r="R756" t="str">
            <v>F</v>
          </cell>
          <cell r="T756" t="str">
            <v>30-26-035</v>
          </cell>
          <cell r="U756" t="str">
            <v>Książ</v>
          </cell>
          <cell r="V756" t="str">
            <v>30-26-035-0018</v>
          </cell>
          <cell r="W756" t="str">
            <v>Zakrzewice</v>
          </cell>
          <cell r="X756" t="str">
            <v>9332/6</v>
          </cell>
          <cell r="Y756" t="str">
            <v>PO1M/00036963/0</v>
          </cell>
          <cell r="Z756">
            <v>3</v>
          </cell>
          <cell r="AA756">
            <v>0</v>
          </cell>
          <cell r="AB756">
            <v>0</v>
          </cell>
          <cell r="AC756">
            <v>1</v>
          </cell>
          <cell r="AD756">
            <v>0.2</v>
          </cell>
          <cell r="AE756">
            <v>-3.1099999999999999E-2</v>
          </cell>
          <cell r="AF756" t="str">
            <v>wniosek</v>
          </cell>
          <cell r="AG756" t="str">
            <v/>
          </cell>
          <cell r="AH756" t="str">
            <v/>
          </cell>
          <cell r="AI756" t="str">
            <v>ZS.2217.1.212.2019</v>
          </cell>
          <cell r="AJ756" t="str">
            <v>02-08-2019</v>
          </cell>
          <cell r="AK756" t="str">
            <v/>
          </cell>
          <cell r="AL756" t="str">
            <v>prowadzenia gospodarstwa domowego</v>
          </cell>
        </row>
        <row r="757">
          <cell r="C757" t="str">
            <v>5559.1</v>
          </cell>
          <cell r="D757" t="str">
            <v>5559|D|Boguszyn|332 r|R|VI|9332/6|12,9|PO1M/00036963/0</v>
          </cell>
          <cell r="E757">
            <v>5559</v>
          </cell>
          <cell r="F757">
            <v>1</v>
          </cell>
          <cell r="G757" t="str">
            <v>Włodarczyk Maria i Adam</v>
          </cell>
          <cell r="H757" t="str">
            <v>Zakrzewice ul. Gogolewska 1</v>
          </cell>
          <cell r="I757" t="str">
            <v>63-130 Książ Wlkp.</v>
          </cell>
          <cell r="J757" t="str">
            <v>Książ Wlkp.</v>
          </cell>
          <cell r="K757" t="str">
            <v>16</v>
          </cell>
          <cell r="L757" t="str">
            <v>Boguszyn</v>
          </cell>
          <cell r="M757" t="str">
            <v>332 r</v>
          </cell>
          <cell r="N757" t="str">
            <v>D30-26-035RVI</v>
          </cell>
          <cell r="O757">
            <v>0.15559999999999999</v>
          </cell>
          <cell r="P757" t="str">
            <v>R</v>
          </cell>
          <cell r="Q757" t="str">
            <v>VI</v>
          </cell>
          <cell r="R757" t="str">
            <v>D</v>
          </cell>
          <cell r="T757" t="str">
            <v>30-26-035</v>
          </cell>
          <cell r="U757" t="str">
            <v>Książ</v>
          </cell>
          <cell r="V757" t="str">
            <v>30-26-035-0018</v>
          </cell>
          <cell r="W757" t="str">
            <v>Zakrzewice</v>
          </cell>
          <cell r="X757" t="str">
            <v>9332/6</v>
          </cell>
          <cell r="Y757" t="str">
            <v>PO1M/00036963/0</v>
          </cell>
          <cell r="Z757">
            <v>3</v>
          </cell>
          <cell r="AA757">
            <v>12.9</v>
          </cell>
          <cell r="AB757">
            <v>2.0099999999999998</v>
          </cell>
          <cell r="AC757">
            <v>1</v>
          </cell>
          <cell r="AD757">
            <v>0.2</v>
          </cell>
          <cell r="AE757">
            <v>3.1099999999999999E-2</v>
          </cell>
          <cell r="AG757" t="str">
            <v/>
          </cell>
          <cell r="AH757" t="str">
            <v/>
          </cell>
          <cell r="AI757" t="str">
            <v>ZS.2217.1.212.2019</v>
          </cell>
          <cell r="AJ757" t="str">
            <v>02-08-2019</v>
          </cell>
          <cell r="AK757" t="str">
            <v>wniosek-bezprzetargowo</v>
          </cell>
          <cell r="AL757" t="str">
            <v>prowadzenia gospodarstwa domowego</v>
          </cell>
        </row>
        <row r="758">
          <cell r="C758" t="str">
            <v>287.31</v>
          </cell>
          <cell r="D758" t="str">
            <v>287|F|Radliniec|231 x|S-R|V|9231/2|0|PO1D/00040644/0</v>
          </cell>
          <cell r="E758">
            <v>287</v>
          </cell>
          <cell r="F758">
            <v>31</v>
          </cell>
          <cell r="G758" t="str">
            <v>Nadleśnictwo Jarocin</v>
          </cell>
          <cell r="H758">
            <v>0</v>
          </cell>
          <cell r="I758">
            <v>0</v>
          </cell>
          <cell r="J758">
            <v>0</v>
          </cell>
          <cell r="K758" t="str">
            <v>22</v>
          </cell>
          <cell r="L758" t="str">
            <v>Radliniec</v>
          </cell>
          <cell r="M758" t="str">
            <v>231 x</v>
          </cell>
          <cell r="N758" t="str">
            <v>F30-25-032S-RV</v>
          </cell>
          <cell r="O758">
            <v>-7.0000000000000007E-2</v>
          </cell>
          <cell r="P758" t="str">
            <v>S-R</v>
          </cell>
          <cell r="Q758" t="str">
            <v>V</v>
          </cell>
          <cell r="R758" t="str">
            <v>F</v>
          </cell>
          <cell r="T758" t="str">
            <v>30-25-032</v>
          </cell>
          <cell r="U758" t="str">
            <v>N.Miasto</v>
          </cell>
          <cell r="V758" t="str">
            <v>30-25-032-0020</v>
          </cell>
          <cell r="W758" t="str">
            <v>Wolica Kozia</v>
          </cell>
          <cell r="X758" t="str">
            <v>9231/2</v>
          </cell>
          <cell r="Y758" t="str">
            <v>PO1D/00040644/0</v>
          </cell>
          <cell r="Z758">
            <v>1</v>
          </cell>
          <cell r="AA758">
            <v>0</v>
          </cell>
          <cell r="AB758">
            <v>0</v>
          </cell>
          <cell r="AC758">
            <v>1</v>
          </cell>
          <cell r="AD758">
            <v>0.35</v>
          </cell>
          <cell r="AE758">
            <v>-2.4500000000000001E-2</v>
          </cell>
          <cell r="AF758" t="str">
            <v>wniosek</v>
          </cell>
          <cell r="AG758" t="str">
            <v/>
          </cell>
          <cell r="AH758" t="str">
            <v/>
          </cell>
          <cell r="AI758" t="str">
            <v>ZS.2217.1.212.2019</v>
          </cell>
          <cell r="AJ758" t="str">
            <v>02-08-2019</v>
          </cell>
          <cell r="AK758" t="str">
            <v/>
          </cell>
          <cell r="AL758" t="str">
            <v>prowadzenia gospodarstwa domowego</v>
          </cell>
        </row>
        <row r="759">
          <cell r="C759" t="str">
            <v>2170.1</v>
          </cell>
          <cell r="D759" t="str">
            <v>2170|D|Radliniec|231 x|S-R|V|9231/2|15,5|PO1D/00040644/0</v>
          </cell>
          <cell r="E759">
            <v>2170</v>
          </cell>
          <cell r="F759">
            <v>1</v>
          </cell>
          <cell r="G759" t="str">
            <v>Kiżewski Józef</v>
          </cell>
          <cell r="H759" t="str">
            <v>ul. Strzelecka 32</v>
          </cell>
          <cell r="I759" t="str">
            <v>63-040 Nowe Miasto</v>
          </cell>
          <cell r="J759" t="str">
            <v>Nowe Miasto</v>
          </cell>
          <cell r="K759" t="str">
            <v>22</v>
          </cell>
          <cell r="L759" t="str">
            <v>Radliniec</v>
          </cell>
          <cell r="M759" t="str">
            <v>231 x</v>
          </cell>
          <cell r="N759" t="str">
            <v>D30-25-032S-RV</v>
          </cell>
          <cell r="O759">
            <v>7.0000000000000007E-2</v>
          </cell>
          <cell r="P759" t="str">
            <v>S-R</v>
          </cell>
          <cell r="Q759" t="str">
            <v>V</v>
          </cell>
          <cell r="R759" t="str">
            <v>D</v>
          </cell>
          <cell r="T759" t="str">
            <v>30-25-032</v>
          </cell>
          <cell r="U759" t="str">
            <v>N.Miasto</v>
          </cell>
          <cell r="V759" t="str">
            <v>30-25-032-0020</v>
          </cell>
          <cell r="W759" t="str">
            <v>Wolica Kozia</v>
          </cell>
          <cell r="X759" t="str">
            <v>9231/2</v>
          </cell>
          <cell r="Y759" t="str">
            <v>PO1D/00040644/0</v>
          </cell>
          <cell r="Z759">
            <v>1</v>
          </cell>
          <cell r="AA759">
            <v>15.5</v>
          </cell>
          <cell r="AB759">
            <v>1.0900000000000001</v>
          </cell>
          <cell r="AC759">
            <v>1</v>
          </cell>
          <cell r="AD759">
            <v>0.35</v>
          </cell>
          <cell r="AE759">
            <v>2.4500000000000001E-2</v>
          </cell>
          <cell r="AG759" t="str">
            <v/>
          </cell>
          <cell r="AH759" t="str">
            <v/>
          </cell>
          <cell r="AI759" t="str">
            <v>ZS.2217.1.212.2019</v>
          </cell>
          <cell r="AJ759" t="str">
            <v>02-08-2019</v>
          </cell>
          <cell r="AK759" t="str">
            <v>wniosek-bezprzetargowo</v>
          </cell>
          <cell r="AL759" t="str">
            <v>prowadzenia gospodarstwa domowego</v>
          </cell>
        </row>
        <row r="760">
          <cell r="C760" t="str">
            <v>287.15</v>
          </cell>
          <cell r="D760" t="str">
            <v>287|F|Radliniec|231 y|R|V|9231/2|0|PO1D/00040644/0</v>
          </cell>
          <cell r="E760">
            <v>287</v>
          </cell>
          <cell r="F760">
            <v>15</v>
          </cell>
          <cell r="G760" t="str">
            <v>Nadleśnictwo Jarocin</v>
          </cell>
          <cell r="H760">
            <v>0</v>
          </cell>
          <cell r="I760">
            <v>0</v>
          </cell>
          <cell r="J760">
            <v>0</v>
          </cell>
          <cell r="K760" t="str">
            <v>22</v>
          </cell>
          <cell r="L760" t="str">
            <v>Radliniec</v>
          </cell>
          <cell r="M760" t="str">
            <v>231 y</v>
          </cell>
          <cell r="N760" t="str">
            <v>F30-25-032RV</v>
          </cell>
          <cell r="O760">
            <v>-3.7699999999999997E-2</v>
          </cell>
          <cell r="P760" t="str">
            <v>R</v>
          </cell>
          <cell r="Q760" t="str">
            <v>V</v>
          </cell>
          <cell r="R760" t="str">
            <v>F</v>
          </cell>
          <cell r="T760" t="str">
            <v>30-25-032</v>
          </cell>
          <cell r="U760" t="str">
            <v>N.Miasto</v>
          </cell>
          <cell r="V760" t="str">
            <v>30-25-032-0020</v>
          </cell>
          <cell r="W760" t="str">
            <v>Wolica Kozia</v>
          </cell>
          <cell r="X760" t="str">
            <v>9231/2</v>
          </cell>
          <cell r="Y760" t="str">
            <v>PO1D/00040644/0</v>
          </cell>
          <cell r="Z760">
            <v>1</v>
          </cell>
          <cell r="AA760">
            <v>0</v>
          </cell>
          <cell r="AB760">
            <v>0</v>
          </cell>
          <cell r="AC760">
            <v>1</v>
          </cell>
          <cell r="AD760">
            <v>0.35</v>
          </cell>
          <cell r="AE760">
            <v>-1.32E-2</v>
          </cell>
          <cell r="AF760" t="str">
            <v>wniosek</v>
          </cell>
          <cell r="AG760" t="str">
            <v/>
          </cell>
          <cell r="AH760" t="str">
            <v/>
          </cell>
          <cell r="AI760" t="str">
            <v>ZS.2217.1.212.2019</v>
          </cell>
          <cell r="AJ760" t="str">
            <v>02-08-2019</v>
          </cell>
          <cell r="AK760" t="str">
            <v/>
          </cell>
          <cell r="AL760" t="str">
            <v>prowadzenia gospodarstwa domowego</v>
          </cell>
        </row>
        <row r="761">
          <cell r="C761" t="str">
            <v>2170.2</v>
          </cell>
          <cell r="D761" t="str">
            <v>2170|D|Radliniec|231 y|R|V|9231/2|15,5|PO1D/00040644/0</v>
          </cell>
          <cell r="E761">
            <v>2170</v>
          </cell>
          <cell r="F761">
            <v>2</v>
          </cell>
          <cell r="G761" t="str">
            <v>Kiżewski Józef</v>
          </cell>
          <cell r="H761" t="str">
            <v>ul. Strzelecka 32</v>
          </cell>
          <cell r="I761" t="str">
            <v>63-040 Nowe Miasto</v>
          </cell>
          <cell r="J761" t="str">
            <v>Nowe Miasto</v>
          </cell>
          <cell r="K761" t="str">
            <v>22</v>
          </cell>
          <cell r="L761" t="str">
            <v>Radliniec</v>
          </cell>
          <cell r="M761" t="str">
            <v>231 y</v>
          </cell>
          <cell r="N761" t="str">
            <v>D30-25-032RV</v>
          </cell>
          <cell r="O761">
            <v>3.7699999999999997E-2</v>
          </cell>
          <cell r="P761" t="str">
            <v>R</v>
          </cell>
          <cell r="Q761" t="str">
            <v>V</v>
          </cell>
          <cell r="R761" t="str">
            <v>D</v>
          </cell>
          <cell r="T761" t="str">
            <v>30-25-032</v>
          </cell>
          <cell r="U761" t="str">
            <v>N.Miasto</v>
          </cell>
          <cell r="V761" t="str">
            <v>30-25-032-0020</v>
          </cell>
          <cell r="W761" t="str">
            <v>Wolica Kozia</v>
          </cell>
          <cell r="X761" t="str">
            <v>9231/2</v>
          </cell>
          <cell r="Y761" t="str">
            <v>PO1D/00040644/0</v>
          </cell>
          <cell r="Z761">
            <v>1</v>
          </cell>
          <cell r="AA761">
            <v>15.5</v>
          </cell>
          <cell r="AB761">
            <v>0.57999999999999996</v>
          </cell>
          <cell r="AC761">
            <v>1</v>
          </cell>
          <cell r="AD761">
            <v>0.35</v>
          </cell>
          <cell r="AE761">
            <v>1.32E-2</v>
          </cell>
          <cell r="AG761" t="str">
            <v/>
          </cell>
          <cell r="AH761" t="str">
            <v/>
          </cell>
          <cell r="AI761" t="str">
            <v>ZS.2217.1.212.2019</v>
          </cell>
          <cell r="AJ761" t="str">
            <v>02-08-2019</v>
          </cell>
          <cell r="AK761" t="str">
            <v>wniosek-bezprzetargowo</v>
          </cell>
          <cell r="AL761" t="str">
            <v>prowadzenia gospodarstwa domowego</v>
          </cell>
        </row>
        <row r="762">
          <cell r="C762" t="str">
            <v>287.93</v>
          </cell>
          <cell r="D762" t="str">
            <v>287|F|Radliniec|231 z|S-R|V|9231/2|0|PO1D/00040644/0</v>
          </cell>
          <cell r="E762">
            <v>287</v>
          </cell>
          <cell r="F762">
            <v>93</v>
          </cell>
          <cell r="G762" t="str">
            <v>Nadleśnictwo Jarocin</v>
          </cell>
          <cell r="H762">
            <v>0</v>
          </cell>
          <cell r="I762">
            <v>0</v>
          </cell>
          <cell r="J762">
            <v>0</v>
          </cell>
          <cell r="K762" t="str">
            <v>22</v>
          </cell>
          <cell r="L762" t="str">
            <v>Radliniec</v>
          </cell>
          <cell r="M762" t="str">
            <v>231 z</v>
          </cell>
          <cell r="N762" t="str">
            <v>F30-25-032S-RV</v>
          </cell>
          <cell r="O762">
            <v>-7.0000000000000007E-2</v>
          </cell>
          <cell r="P762" t="str">
            <v>S-R</v>
          </cell>
          <cell r="Q762" t="str">
            <v>V</v>
          </cell>
          <cell r="R762" t="str">
            <v>F</v>
          </cell>
          <cell r="T762" t="str">
            <v>30-25-032</v>
          </cell>
          <cell r="U762" t="str">
            <v>N.Miasto</v>
          </cell>
          <cell r="V762" t="str">
            <v>30-25-032-0020</v>
          </cell>
          <cell r="W762" t="str">
            <v>Wolica Kozia</v>
          </cell>
          <cell r="X762" t="str">
            <v>9231/2</v>
          </cell>
          <cell r="Y762" t="str">
            <v>PO1D/00040644/0</v>
          </cell>
          <cell r="Z762">
            <v>1</v>
          </cell>
          <cell r="AA762">
            <v>0</v>
          </cell>
          <cell r="AB762">
            <v>0</v>
          </cell>
          <cell r="AC762">
            <v>1</v>
          </cell>
          <cell r="AD762">
            <v>0.35</v>
          </cell>
          <cell r="AE762">
            <v>-2.4500000000000001E-2</v>
          </cell>
          <cell r="AF762" t="str">
            <v>wniosek</v>
          </cell>
          <cell r="AG762" t="str">
            <v/>
          </cell>
          <cell r="AH762" t="str">
            <v/>
          </cell>
          <cell r="AI762" t="str">
            <v>ZS.2217.1.212.2019</v>
          </cell>
          <cell r="AJ762" t="str">
            <v>02-08-2019</v>
          </cell>
          <cell r="AK762" t="str">
            <v/>
          </cell>
          <cell r="AL762" t="str">
            <v>prowadzenia gospodarstwa domowego</v>
          </cell>
        </row>
        <row r="763">
          <cell r="C763" t="str">
            <v>2170.3</v>
          </cell>
          <cell r="D763" t="str">
            <v>2170|D|Radliniec|231 z|S-R|V|9231/2|15,5|PO1D/00040644/0</v>
          </cell>
          <cell r="E763">
            <v>2170</v>
          </cell>
          <cell r="F763">
            <v>3</v>
          </cell>
          <cell r="G763" t="str">
            <v>Kiżewski Józef</v>
          </cell>
          <cell r="H763" t="str">
            <v>ul. Strzelecka 32</v>
          </cell>
          <cell r="I763" t="str">
            <v>63-040 Nowe Miasto</v>
          </cell>
          <cell r="J763" t="str">
            <v>Nowe Miasto</v>
          </cell>
          <cell r="K763" t="str">
            <v>22</v>
          </cell>
          <cell r="L763" t="str">
            <v>Radliniec</v>
          </cell>
          <cell r="M763" t="str">
            <v>231 z</v>
          </cell>
          <cell r="N763" t="str">
            <v>D30-25-032S-RV</v>
          </cell>
          <cell r="O763">
            <v>7.0000000000000007E-2</v>
          </cell>
          <cell r="P763" t="str">
            <v>S-R</v>
          </cell>
          <cell r="Q763" t="str">
            <v>V</v>
          </cell>
          <cell r="R763" t="str">
            <v>D</v>
          </cell>
          <cell r="T763" t="str">
            <v>30-25-032</v>
          </cell>
          <cell r="U763" t="str">
            <v>N.Miasto</v>
          </cell>
          <cell r="V763" t="str">
            <v>30-25-032-0020</v>
          </cell>
          <cell r="W763" t="str">
            <v>Wolica Kozia</v>
          </cell>
          <cell r="X763" t="str">
            <v>9231/2</v>
          </cell>
          <cell r="Y763" t="str">
            <v>PO1D/00040644/0</v>
          </cell>
          <cell r="Z763">
            <v>1</v>
          </cell>
          <cell r="AA763">
            <v>15.5</v>
          </cell>
          <cell r="AB763">
            <v>1.0900000000000001</v>
          </cell>
          <cell r="AC763">
            <v>1</v>
          </cell>
          <cell r="AD763">
            <v>0.35</v>
          </cell>
          <cell r="AE763">
            <v>2.4500000000000001E-2</v>
          </cell>
          <cell r="AG763" t="str">
            <v/>
          </cell>
          <cell r="AH763" t="str">
            <v/>
          </cell>
          <cell r="AI763" t="str">
            <v>ZS.2217.1.212.2019</v>
          </cell>
          <cell r="AJ763" t="str">
            <v>02-08-2019</v>
          </cell>
          <cell r="AK763" t="str">
            <v>wniosek-bezprzetargowo</v>
          </cell>
          <cell r="AL763" t="str">
            <v>prowadzenia gospodarstwa domowego</v>
          </cell>
        </row>
        <row r="764">
          <cell r="C764" t="str">
            <v>287.65</v>
          </cell>
          <cell r="D764" t="str">
            <v>287|F|Murzynówko|41A g|Ł|IV|7041/3|0|PO1D/00042260/8</v>
          </cell>
          <cell r="E764">
            <v>287</v>
          </cell>
          <cell r="F764">
            <v>65</v>
          </cell>
          <cell r="G764" t="str">
            <v>Nadleśnictwo Jarocin</v>
          </cell>
          <cell r="H764">
            <v>0</v>
          </cell>
          <cell r="I764">
            <v>0</v>
          </cell>
          <cell r="J764">
            <v>0</v>
          </cell>
          <cell r="K764" t="str">
            <v>20</v>
          </cell>
          <cell r="L764" t="str">
            <v>Murzynówko</v>
          </cell>
          <cell r="M764" t="str">
            <v>41A g</v>
          </cell>
          <cell r="N764" t="str">
            <v>F30-25-045ŁIV</v>
          </cell>
          <cell r="O764">
            <v>-1.2</v>
          </cell>
          <cell r="P764" t="str">
            <v>Ł</v>
          </cell>
          <cell r="Q764" t="str">
            <v>IV</v>
          </cell>
          <cell r="R764" t="str">
            <v>F</v>
          </cell>
          <cell r="T764" t="str">
            <v>30-25-045</v>
          </cell>
          <cell r="U764" t="str">
            <v>Środa Wlkp</v>
          </cell>
          <cell r="V764" t="str">
            <v>30-25-045-0031</v>
          </cell>
          <cell r="W764" t="str">
            <v>Winna Góra</v>
          </cell>
          <cell r="X764" t="str">
            <v>7041/3</v>
          </cell>
          <cell r="Y764" t="str">
            <v>PO1D/00042260/8</v>
          </cell>
          <cell r="Z764">
            <v>3</v>
          </cell>
          <cell r="AA764">
            <v>0</v>
          </cell>
          <cell r="AB764">
            <v>0</v>
          </cell>
          <cell r="AC764">
            <v>1</v>
          </cell>
          <cell r="AD764">
            <v>0.75</v>
          </cell>
          <cell r="AE764">
            <v>-0.9</v>
          </cell>
          <cell r="AF764" t="str">
            <v>wniosek</v>
          </cell>
          <cell r="AG764" t="str">
            <v/>
          </cell>
          <cell r="AH764" t="str">
            <v/>
          </cell>
          <cell r="AI764" t="str">
            <v>ZS.2217.1.215.2019</v>
          </cell>
          <cell r="AJ764" t="str">
            <v>13-08-2019</v>
          </cell>
          <cell r="AK764" t="str">
            <v/>
          </cell>
          <cell r="AL764" t="str">
            <v>gospodarki rolnej</v>
          </cell>
        </row>
        <row r="765">
          <cell r="C765" t="str">
            <v>5558.1</v>
          </cell>
          <cell r="D765" t="str">
            <v>5558|D|Murzynówko|41A g|Ł|IV|7041/3|13,8|PO1D/00042260/8</v>
          </cell>
          <cell r="E765">
            <v>5558</v>
          </cell>
          <cell r="F765">
            <v>1</v>
          </cell>
          <cell r="G765" t="str">
            <v>Wawrzyniak Krzysztof</v>
          </cell>
          <cell r="H765" t="str">
            <v>Winna Góra 19</v>
          </cell>
          <cell r="I765" t="str">
            <v>63-000 Środa Wlkp.</v>
          </cell>
          <cell r="J765" t="str">
            <v>Środa</v>
          </cell>
          <cell r="K765" t="str">
            <v>20</v>
          </cell>
          <cell r="L765" t="str">
            <v>Murzynówko</v>
          </cell>
          <cell r="M765" t="str">
            <v>41A g</v>
          </cell>
          <cell r="N765" t="str">
            <v>D30-25-045ŁIV</v>
          </cell>
          <cell r="O765">
            <v>1.2</v>
          </cell>
          <cell r="P765" t="str">
            <v>Ł</v>
          </cell>
          <cell r="Q765" t="str">
            <v>IV</v>
          </cell>
          <cell r="R765" t="str">
            <v>D</v>
          </cell>
          <cell r="T765" t="str">
            <v>30-25-045</v>
          </cell>
          <cell r="U765" t="str">
            <v>Środa Wlkp</v>
          </cell>
          <cell r="V765" t="str">
            <v>30-25-045-0031</v>
          </cell>
          <cell r="W765" t="str">
            <v>Winna Góra</v>
          </cell>
          <cell r="X765" t="str">
            <v>7041/3</v>
          </cell>
          <cell r="Y765" t="str">
            <v>PO1D/00042260/8</v>
          </cell>
          <cell r="Z765">
            <v>3</v>
          </cell>
          <cell r="AA765">
            <v>13.8</v>
          </cell>
          <cell r="AB765">
            <v>16.559999999999999</v>
          </cell>
          <cell r="AC765">
            <v>1</v>
          </cell>
          <cell r="AD765">
            <v>0.75</v>
          </cell>
          <cell r="AE765">
            <v>0.9</v>
          </cell>
          <cell r="AG765" t="str">
            <v/>
          </cell>
          <cell r="AH765" t="str">
            <v/>
          </cell>
          <cell r="AI765" t="str">
            <v>ZS.2217.1.215.2019</v>
          </cell>
          <cell r="AJ765" t="str">
            <v>13-08-2019</v>
          </cell>
          <cell r="AK765" t="str">
            <v/>
          </cell>
          <cell r="AL765" t="str">
            <v>gospodarki rolnej</v>
          </cell>
        </row>
        <row r="766">
          <cell r="C766" t="str">
            <v>287.136</v>
          </cell>
          <cell r="D766" t="str">
            <v>287|F|Potarzyca|364 a|Ł|IV|8364/4|0|KZ1J/00029924/9</v>
          </cell>
          <cell r="E766">
            <v>287</v>
          </cell>
          <cell r="F766">
            <v>136</v>
          </cell>
          <cell r="G766" t="str">
            <v>Nadleśnictwo Jarocin</v>
          </cell>
          <cell r="H766">
            <v>0</v>
          </cell>
          <cell r="I766">
            <v>0</v>
          </cell>
          <cell r="J766">
            <v>0</v>
          </cell>
          <cell r="K766" t="str">
            <v>10</v>
          </cell>
          <cell r="L766" t="str">
            <v>Potarzyca</v>
          </cell>
          <cell r="M766" t="str">
            <v>364 a</v>
          </cell>
          <cell r="N766" t="str">
            <v>F30-06-015ŁIV</v>
          </cell>
          <cell r="O766">
            <v>-0.28999999999999998</v>
          </cell>
          <cell r="P766" t="str">
            <v>Ł</v>
          </cell>
          <cell r="Q766" t="str">
            <v>IV</v>
          </cell>
          <cell r="R766" t="str">
            <v>F</v>
          </cell>
          <cell r="T766" t="str">
            <v>30-06-015</v>
          </cell>
          <cell r="U766" t="str">
            <v>Jaraczewo</v>
          </cell>
          <cell r="V766" t="str">
            <v>30-06-015-0003</v>
          </cell>
          <cell r="W766" t="str">
            <v>Cerekwica</v>
          </cell>
          <cell r="X766" t="str">
            <v>8364/4</v>
          </cell>
          <cell r="Y766" t="str">
            <v>KZ1J/00029924/9</v>
          </cell>
          <cell r="Z766">
            <v>2</v>
          </cell>
          <cell r="AA766">
            <v>0</v>
          </cell>
          <cell r="AB766">
            <v>0</v>
          </cell>
          <cell r="AC766">
            <v>1</v>
          </cell>
          <cell r="AD766">
            <v>0.75</v>
          </cell>
          <cell r="AE766">
            <v>-0.2175</v>
          </cell>
          <cell r="AF766" t="str">
            <v>wniosek</v>
          </cell>
          <cell r="AG766" t="str">
            <v/>
          </cell>
          <cell r="AH766" t="str">
            <v/>
          </cell>
          <cell r="AI766" t="str">
            <v>ZS.2217.1.215.2019</v>
          </cell>
          <cell r="AJ766" t="str">
            <v>13-08-2019</v>
          </cell>
          <cell r="AK766" t="str">
            <v/>
          </cell>
          <cell r="AL766" t="str">
            <v>gospodarki rolnej</v>
          </cell>
        </row>
        <row r="767">
          <cell r="C767" t="str">
            <v>1415.2</v>
          </cell>
          <cell r="D767" t="str">
            <v>1415|D|Potarzyca|364 a|Ł|IV|8364/4|13,8|KZ1J/00029924/9</v>
          </cell>
          <cell r="E767">
            <v>1415</v>
          </cell>
          <cell r="F767">
            <v>2</v>
          </cell>
          <cell r="G767" t="str">
            <v>Adamkiewicz Mirosław</v>
          </cell>
          <cell r="H767" t="str">
            <v>Strzyżewko 34</v>
          </cell>
          <cell r="I767" t="str">
            <v>63-207 Rusko</v>
          </cell>
          <cell r="J767" t="str">
            <v>Jaraczewo</v>
          </cell>
          <cell r="K767" t="str">
            <v>10</v>
          </cell>
          <cell r="L767" t="str">
            <v>Potarzyca</v>
          </cell>
          <cell r="M767" t="str">
            <v>364 a</v>
          </cell>
          <cell r="N767" t="str">
            <v>D30-06-015ŁIV</v>
          </cell>
          <cell r="O767">
            <v>0.28999999999999998</v>
          </cell>
          <cell r="P767" t="str">
            <v>Ł</v>
          </cell>
          <cell r="Q767" t="str">
            <v>IV</v>
          </cell>
          <cell r="R767" t="str">
            <v>D</v>
          </cell>
          <cell r="T767" t="str">
            <v>30-06-015</v>
          </cell>
          <cell r="U767" t="str">
            <v>Jaraczewo</v>
          </cell>
          <cell r="V767" t="str">
            <v>30-06-015-0003</v>
          </cell>
          <cell r="W767" t="str">
            <v>Cerekwica</v>
          </cell>
          <cell r="X767" t="str">
            <v>8364/4</v>
          </cell>
          <cell r="Y767" t="str">
            <v>KZ1J/00029924/9</v>
          </cell>
          <cell r="Z767">
            <v>2</v>
          </cell>
          <cell r="AA767">
            <v>13.8</v>
          </cell>
          <cell r="AB767">
            <v>4</v>
          </cell>
          <cell r="AC767">
            <v>1</v>
          </cell>
          <cell r="AD767">
            <v>0.75</v>
          </cell>
          <cell r="AE767">
            <v>0.2175</v>
          </cell>
          <cell r="AG767" t="str">
            <v/>
          </cell>
          <cell r="AH767" t="str">
            <v/>
          </cell>
          <cell r="AI767" t="str">
            <v>ZS.2217.1.215.2019</v>
          </cell>
          <cell r="AJ767" t="str">
            <v>13-08-2019</v>
          </cell>
          <cell r="AK767" t="str">
            <v>wniosek-bezprzetargowo</v>
          </cell>
          <cell r="AL767" t="str">
            <v>gospodarki rolnej</v>
          </cell>
        </row>
        <row r="768">
          <cell r="C768" t="str">
            <v>287.66</v>
          </cell>
          <cell r="D768" t="str">
            <v>287|F|Czeszewo|188 o|Ł|IV|7188/1|0|KZ1J/00029705/8</v>
          </cell>
          <cell r="E768">
            <v>287</v>
          </cell>
          <cell r="F768">
            <v>66</v>
          </cell>
          <cell r="G768" t="str">
            <v>Nadleśnictwo Jarocin</v>
          </cell>
          <cell r="H768">
            <v>0</v>
          </cell>
          <cell r="I768">
            <v>0</v>
          </cell>
          <cell r="J768">
            <v>0</v>
          </cell>
          <cell r="K768" t="str">
            <v>02</v>
          </cell>
          <cell r="L768" t="str">
            <v>Czeszewo</v>
          </cell>
          <cell r="M768" t="str">
            <v>188 o</v>
          </cell>
          <cell r="N768" t="str">
            <v>F30-06-045ŁIV</v>
          </cell>
          <cell r="O768">
            <v>-1.5992999999999999</v>
          </cell>
          <cell r="P768" t="str">
            <v>Ł</v>
          </cell>
          <cell r="Q768" t="str">
            <v>IV</v>
          </cell>
          <cell r="R768" t="str">
            <v>F</v>
          </cell>
          <cell r="S768" t="str">
            <v>kosić 1 - 2 razy w roku</v>
          </cell>
          <cell r="T768" t="str">
            <v>30-06-045</v>
          </cell>
          <cell r="U768" t="str">
            <v>Żerków</v>
          </cell>
          <cell r="V768" t="str">
            <v>30-06-045-0007</v>
          </cell>
          <cell r="W768" t="str">
            <v>Lgów</v>
          </cell>
          <cell r="X768" t="str">
            <v>7188/1</v>
          </cell>
          <cell r="Y768" t="str">
            <v>KZ1J/00029705/8</v>
          </cell>
          <cell r="Z768">
            <v>1</v>
          </cell>
          <cell r="AA768">
            <v>0</v>
          </cell>
          <cell r="AB768">
            <v>0</v>
          </cell>
          <cell r="AC768">
            <v>1</v>
          </cell>
          <cell r="AD768">
            <v>0.75</v>
          </cell>
          <cell r="AE768">
            <v>-1.1995</v>
          </cell>
          <cell r="AF768" t="str">
            <v>wniosek</v>
          </cell>
          <cell r="AG768" t="str">
            <v/>
          </cell>
          <cell r="AH768" t="str">
            <v/>
          </cell>
          <cell r="AI768" t="str">
            <v>ZS.2217.1.215.2019</v>
          </cell>
          <cell r="AJ768" t="str">
            <v>13-08-2019</v>
          </cell>
          <cell r="AK768" t="str">
            <v/>
          </cell>
          <cell r="AL768" t="str">
            <v>gospodarki rolnej</v>
          </cell>
        </row>
        <row r="769">
          <cell r="C769" t="str">
            <v>3896.18</v>
          </cell>
          <cell r="D769" t="str">
            <v>3896|D|Czeszewo|188 o|Ł|IV|7188/1|13,8|KZ1J/00029705/8</v>
          </cell>
          <cell r="E769">
            <v>3896</v>
          </cell>
          <cell r="F769">
            <v>18</v>
          </cell>
          <cell r="G769" t="str">
            <v>Dobroczyński Marek</v>
          </cell>
          <cell r="H769" t="str">
            <v>ul. Polna 4</v>
          </cell>
          <cell r="I769" t="str">
            <v>62-322 Orzechowo</v>
          </cell>
          <cell r="J769" t="str">
            <v>Miłosław</v>
          </cell>
          <cell r="K769" t="str">
            <v>02</v>
          </cell>
          <cell r="L769" t="str">
            <v>Czeszewo</v>
          </cell>
          <cell r="M769" t="str">
            <v>188 o</v>
          </cell>
          <cell r="N769" t="str">
            <v>D30-06-045ŁIV</v>
          </cell>
          <cell r="O769">
            <v>1.5992999999999999</v>
          </cell>
          <cell r="P769" t="str">
            <v>Ł</v>
          </cell>
          <cell r="Q769" t="str">
            <v>IV</v>
          </cell>
          <cell r="R769" t="str">
            <v>D</v>
          </cell>
          <cell r="S769" t="str">
            <v>kosić 1 - 2 razy w roku</v>
          </cell>
          <cell r="T769" t="str">
            <v>30-06-045</v>
          </cell>
          <cell r="U769" t="str">
            <v>Żerków</v>
          </cell>
          <cell r="V769" t="str">
            <v>30-06-045-0007</v>
          </cell>
          <cell r="W769" t="str">
            <v>Lgów</v>
          </cell>
          <cell r="X769" t="str">
            <v>7188/1</v>
          </cell>
          <cell r="Y769" t="str">
            <v>KZ1J/00029705/8</v>
          </cell>
          <cell r="Z769">
            <v>1</v>
          </cell>
          <cell r="AA769">
            <v>13.8</v>
          </cell>
          <cell r="AB769">
            <v>22.07</v>
          </cell>
          <cell r="AC769">
            <v>1</v>
          </cell>
          <cell r="AD769">
            <v>0.75</v>
          </cell>
          <cell r="AE769">
            <v>1.1995</v>
          </cell>
          <cell r="AG769" t="str">
            <v/>
          </cell>
          <cell r="AH769" t="str">
            <v/>
          </cell>
          <cell r="AI769" t="str">
            <v>ZS.2217.1.215.2019</v>
          </cell>
          <cell r="AJ769" t="str">
            <v>13-08-2019</v>
          </cell>
          <cell r="AK769" t="str">
            <v>wniosek-bezprzetargowo</v>
          </cell>
          <cell r="AL769" t="str">
            <v>gospodarki rolnej</v>
          </cell>
        </row>
        <row r="770">
          <cell r="C770" t="str">
            <v>287.74</v>
          </cell>
          <cell r="D770" t="str">
            <v>287|F|Czeszewo|194 i|Ł|IV|7194/1|0|PO1D/00035145/4</v>
          </cell>
          <cell r="E770">
            <v>287</v>
          </cell>
          <cell r="F770">
            <v>74</v>
          </cell>
          <cell r="G770" t="str">
            <v>Nadleśnictwo Jarocin</v>
          </cell>
          <cell r="H770">
            <v>0</v>
          </cell>
          <cell r="I770">
            <v>0</v>
          </cell>
          <cell r="J770">
            <v>0</v>
          </cell>
          <cell r="K770" t="str">
            <v>02</v>
          </cell>
          <cell r="L770" t="str">
            <v>Czeszewo</v>
          </cell>
          <cell r="M770" t="str">
            <v>194 i</v>
          </cell>
          <cell r="N770" t="str">
            <v>F30-25-032ŁIV</v>
          </cell>
          <cell r="O770">
            <v>-2.62</v>
          </cell>
          <cell r="P770" t="str">
            <v>Ł</v>
          </cell>
          <cell r="Q770" t="str">
            <v>IV</v>
          </cell>
          <cell r="R770" t="str">
            <v>F</v>
          </cell>
          <cell r="S770" t="str">
            <v>kosić 1 - 2 razy w roku</v>
          </cell>
          <cell r="T770" t="str">
            <v>30-25-032</v>
          </cell>
          <cell r="U770" t="str">
            <v>N.Miasto</v>
          </cell>
          <cell r="V770" t="str">
            <v>30-25-032-0007</v>
          </cell>
          <cell r="W770" t="str">
            <v>Dębno</v>
          </cell>
          <cell r="X770" t="str">
            <v>7194/1</v>
          </cell>
          <cell r="Y770" t="str">
            <v>PO1D/00035145/4</v>
          </cell>
          <cell r="Z770">
            <v>2</v>
          </cell>
          <cell r="AA770">
            <v>0</v>
          </cell>
          <cell r="AB770">
            <v>0</v>
          </cell>
          <cell r="AC770">
            <v>1</v>
          </cell>
          <cell r="AD770">
            <v>0.75</v>
          </cell>
          <cell r="AE770">
            <v>-1.9650000000000001</v>
          </cell>
          <cell r="AF770" t="str">
            <v>wniosek</v>
          </cell>
          <cell r="AG770" t="str">
            <v/>
          </cell>
          <cell r="AH770" t="str">
            <v/>
          </cell>
          <cell r="AI770" t="str">
            <v/>
          </cell>
          <cell r="AJ770" t="str">
            <v/>
          </cell>
          <cell r="AK770" t="str">
            <v/>
          </cell>
          <cell r="AL770" t="str">
            <v/>
          </cell>
        </row>
        <row r="771">
          <cell r="C771" t="str">
            <v>3896.19</v>
          </cell>
          <cell r="D771" t="str">
            <v>3896|D|Czeszewo|194 i|Ł|IV|7194/1|13,8|PO1D/00035145/4</v>
          </cell>
          <cell r="E771">
            <v>3896</v>
          </cell>
          <cell r="F771">
            <v>19</v>
          </cell>
          <cell r="G771" t="str">
            <v>Dobroczyński Marek</v>
          </cell>
          <cell r="H771" t="str">
            <v>ul. Polna 4</v>
          </cell>
          <cell r="I771" t="str">
            <v>62-322 Orzechowo</v>
          </cell>
          <cell r="J771" t="str">
            <v>Miłosław</v>
          </cell>
          <cell r="K771" t="str">
            <v>02</v>
          </cell>
          <cell r="L771" t="str">
            <v>Czeszewo</v>
          </cell>
          <cell r="M771" t="str">
            <v>194 i</v>
          </cell>
          <cell r="N771" t="str">
            <v>D30-25-032ŁIV</v>
          </cell>
          <cell r="O771">
            <v>2.62</v>
          </cell>
          <cell r="P771" t="str">
            <v>Ł</v>
          </cell>
          <cell r="Q771" t="str">
            <v>IV</v>
          </cell>
          <cell r="R771" t="str">
            <v>D</v>
          </cell>
          <cell r="S771" t="str">
            <v>kosić 1 - 2 razy w roku</v>
          </cell>
          <cell r="T771" t="str">
            <v>30-25-032</v>
          </cell>
          <cell r="U771" t="str">
            <v>N.Miasto</v>
          </cell>
          <cell r="V771" t="str">
            <v>30-25-032-0007</v>
          </cell>
          <cell r="W771" t="str">
            <v>Dębno</v>
          </cell>
          <cell r="X771" t="str">
            <v>7194/1</v>
          </cell>
          <cell r="Y771" t="str">
            <v>PO1D/00035145/4</v>
          </cell>
          <cell r="Z771">
            <v>2</v>
          </cell>
          <cell r="AA771">
            <v>13.8</v>
          </cell>
          <cell r="AB771">
            <v>36.159999999999997</v>
          </cell>
          <cell r="AC771">
            <v>1</v>
          </cell>
          <cell r="AD771">
            <v>0.75</v>
          </cell>
          <cell r="AE771">
            <v>1.9650000000000001</v>
          </cell>
          <cell r="AG771" t="str">
            <v/>
          </cell>
          <cell r="AH771" t="str">
            <v/>
          </cell>
          <cell r="AI771" t="str">
            <v>ZS.2217.1.265.2019</v>
          </cell>
          <cell r="AJ771" t="str">
            <v>2019-0-24</v>
          </cell>
          <cell r="AK771" t="str">
            <v>wniosek-bezprzetargowo</v>
          </cell>
          <cell r="AL771" t="str">
            <v>gospodarki rolnej</v>
          </cell>
        </row>
        <row r="772">
          <cell r="C772" t="str">
            <v>287.41</v>
          </cell>
          <cell r="D772" t="str">
            <v>287|F|Czeszewo|195 d|Ł|V|7195/1|0|PO1D/00035145/4</v>
          </cell>
          <cell r="E772">
            <v>287</v>
          </cell>
          <cell r="F772">
            <v>41</v>
          </cell>
          <cell r="G772" t="str">
            <v>Nadleśnictwo Jarocin</v>
          </cell>
          <cell r="H772">
            <v>0</v>
          </cell>
          <cell r="I772">
            <v>0</v>
          </cell>
          <cell r="J772">
            <v>0</v>
          </cell>
          <cell r="K772" t="str">
            <v>02</v>
          </cell>
          <cell r="L772" t="str">
            <v>Czeszewo</v>
          </cell>
          <cell r="M772" t="str">
            <v>195 d</v>
          </cell>
          <cell r="N772" t="str">
            <v>F30-25-032ŁV</v>
          </cell>
          <cell r="O772">
            <v>-0.74</v>
          </cell>
          <cell r="P772" t="str">
            <v>Ł</v>
          </cell>
          <cell r="Q772" t="str">
            <v>V</v>
          </cell>
          <cell r="R772" t="str">
            <v>F</v>
          </cell>
          <cell r="T772" t="str">
            <v>30-25-032</v>
          </cell>
          <cell r="U772" t="str">
            <v>N.Miasto</v>
          </cell>
          <cell r="V772" t="str">
            <v>30-25-032-0007</v>
          </cell>
          <cell r="W772" t="str">
            <v>Dębno</v>
          </cell>
          <cell r="X772" t="str">
            <v>7195/1</v>
          </cell>
          <cell r="Y772" t="str">
            <v>PO1D/00035145/4</v>
          </cell>
          <cell r="Z772">
            <v>2</v>
          </cell>
          <cell r="AA772">
            <v>0</v>
          </cell>
          <cell r="AB772">
            <v>0</v>
          </cell>
          <cell r="AC772">
            <v>1</v>
          </cell>
          <cell r="AD772">
            <v>0.2</v>
          </cell>
          <cell r="AE772">
            <v>-0.14799999999999999</v>
          </cell>
          <cell r="AF772" t="str">
            <v>wniosek</v>
          </cell>
          <cell r="AG772" t="str">
            <v/>
          </cell>
          <cell r="AH772" t="str">
            <v/>
          </cell>
          <cell r="AI772" t="str">
            <v/>
          </cell>
          <cell r="AJ772" t="str">
            <v/>
          </cell>
          <cell r="AK772" t="str">
            <v/>
          </cell>
          <cell r="AL772" t="str">
            <v/>
          </cell>
        </row>
        <row r="773">
          <cell r="C773" t="str">
            <v>3896.20</v>
          </cell>
          <cell r="D773" t="str">
            <v>3896|D|Czeszewo|195 d|Ł|V|7195/1|13,6|PO1D/00035145/4</v>
          </cell>
          <cell r="E773">
            <v>3896</v>
          </cell>
          <cell r="F773">
            <v>20</v>
          </cell>
          <cell r="G773" t="str">
            <v>Dobroczyński Marek</v>
          </cell>
          <cell r="H773" t="str">
            <v>ul. Polna 4</v>
          </cell>
          <cell r="I773" t="str">
            <v>62-322 Orzechowo</v>
          </cell>
          <cell r="J773" t="str">
            <v>Miłosław</v>
          </cell>
          <cell r="K773" t="str">
            <v>02</v>
          </cell>
          <cell r="L773" t="str">
            <v>Czeszewo</v>
          </cell>
          <cell r="M773" t="str">
            <v>195 d</v>
          </cell>
          <cell r="N773" t="str">
            <v>D30-25-032ŁV</v>
          </cell>
          <cell r="O773">
            <v>0.74</v>
          </cell>
          <cell r="P773" t="str">
            <v>Ł</v>
          </cell>
          <cell r="Q773" t="str">
            <v>V</v>
          </cell>
          <cell r="R773" t="str">
            <v>D</v>
          </cell>
          <cell r="T773" t="str">
            <v>30-25-032</v>
          </cell>
          <cell r="U773" t="str">
            <v>N.Miasto</v>
          </cell>
          <cell r="V773" t="str">
            <v>30-25-032-0007</v>
          </cell>
          <cell r="W773" t="str">
            <v>Dębno</v>
          </cell>
          <cell r="X773" t="str">
            <v>7195/1</v>
          </cell>
          <cell r="Y773" t="str">
            <v>PO1D/00035145/4</v>
          </cell>
          <cell r="Z773">
            <v>2</v>
          </cell>
          <cell r="AA773">
            <v>13.6</v>
          </cell>
          <cell r="AB773">
            <v>10.06</v>
          </cell>
          <cell r="AC773">
            <v>1</v>
          </cell>
          <cell r="AD773">
            <v>0.2</v>
          </cell>
          <cell r="AE773">
            <v>0.14799999999999999</v>
          </cell>
          <cell r="AG773" t="str">
            <v/>
          </cell>
          <cell r="AH773" t="str">
            <v/>
          </cell>
          <cell r="AI773" t="str">
            <v>ZS.2217.1.265.2019</v>
          </cell>
          <cell r="AJ773" t="str">
            <v>2019-0-24</v>
          </cell>
          <cell r="AK773" t="str">
            <v>wniosek-bezprzetargowo</v>
          </cell>
          <cell r="AL773" t="str">
            <v>gospodarki rolnej</v>
          </cell>
        </row>
        <row r="774">
          <cell r="C774" t="str">
            <v>287.46</v>
          </cell>
          <cell r="D774" t="str">
            <v>287|F|Brzozowiec|125 g|R|VI|9125|0|PO1D/00042956/4</v>
          </cell>
          <cell r="E774">
            <v>287</v>
          </cell>
          <cell r="F774">
            <v>46</v>
          </cell>
          <cell r="G774" t="str">
            <v>Nadleśnictwo Jarocin</v>
          </cell>
          <cell r="H774">
            <v>0</v>
          </cell>
          <cell r="I774">
            <v>0</v>
          </cell>
          <cell r="J774">
            <v>0</v>
          </cell>
          <cell r="K774" t="str">
            <v>19</v>
          </cell>
          <cell r="L774" t="str">
            <v>Brzozowiec</v>
          </cell>
          <cell r="M774" t="str">
            <v>125 g</v>
          </cell>
          <cell r="N774" t="str">
            <v>F30-25-022RVI</v>
          </cell>
          <cell r="O774">
            <v>-0.27</v>
          </cell>
          <cell r="P774" t="str">
            <v>R</v>
          </cell>
          <cell r="Q774" t="str">
            <v>VI</v>
          </cell>
          <cell r="R774" t="str">
            <v>F</v>
          </cell>
          <cell r="T774" t="str">
            <v>30-25-022</v>
          </cell>
          <cell r="U774" t="str">
            <v>Krzykosy</v>
          </cell>
          <cell r="V774" t="str">
            <v>30-25-022-0006</v>
          </cell>
          <cell r="W774" t="str">
            <v>Murzynowo Leśne</v>
          </cell>
          <cell r="X774" t="str">
            <v>9125</v>
          </cell>
          <cell r="Y774" t="str">
            <v>PO1D/00042956/4</v>
          </cell>
          <cell r="Z774">
            <v>3</v>
          </cell>
          <cell r="AA774">
            <v>0</v>
          </cell>
          <cell r="AB774">
            <v>0</v>
          </cell>
          <cell r="AC774">
            <v>2</v>
          </cell>
          <cell r="AD774">
            <v>0.15</v>
          </cell>
          <cell r="AE774">
            <v>-4.0500000000000001E-2</v>
          </cell>
          <cell r="AF774" t="str">
            <v xml:space="preserve"> </v>
          </cell>
          <cell r="AG774" t="str">
            <v/>
          </cell>
          <cell r="AH774" t="str">
            <v/>
          </cell>
          <cell r="AI774" t="str">
            <v/>
          </cell>
          <cell r="AJ774" t="str">
            <v/>
          </cell>
          <cell r="AK774" t="str">
            <v/>
          </cell>
          <cell r="AL774" t="str">
            <v/>
          </cell>
        </row>
        <row r="775">
          <cell r="C775" t="str">
            <v>586.5</v>
          </cell>
          <cell r="D775" t="str">
            <v>586|D|Brzozowiec|125 g|R|VI|9125|12,9|PO1D/00042956/4</v>
          </cell>
          <cell r="E775">
            <v>586</v>
          </cell>
          <cell r="F775">
            <v>5</v>
          </cell>
          <cell r="G775" t="str">
            <v>Czerniejewski Jacek</v>
          </cell>
          <cell r="H775" t="str">
            <v>ul. Podgórna 6</v>
          </cell>
          <cell r="I775" t="str">
            <v>63-023 Sulęcinek</v>
          </cell>
          <cell r="J775" t="str">
            <v>Krzykosy</v>
          </cell>
          <cell r="K775" t="str">
            <v>19</v>
          </cell>
          <cell r="L775" t="str">
            <v>Brzozowiec</v>
          </cell>
          <cell r="M775" t="str">
            <v>125 g</v>
          </cell>
          <cell r="N775" t="str">
            <v>D30-25-022RVI</v>
          </cell>
          <cell r="O775">
            <v>0.27</v>
          </cell>
          <cell r="P775" t="str">
            <v>R</v>
          </cell>
          <cell r="Q775" t="str">
            <v>VI</v>
          </cell>
          <cell r="R775" t="str">
            <v>D</v>
          </cell>
          <cell r="T775" t="str">
            <v>30-25-022</v>
          </cell>
          <cell r="U775" t="str">
            <v>Krzykosy</v>
          </cell>
          <cell r="V775" t="str">
            <v>30-25-022-0006</v>
          </cell>
          <cell r="W775" t="str">
            <v>Murzynowo Leśne</v>
          </cell>
          <cell r="X775" t="str">
            <v>9125</v>
          </cell>
          <cell r="Y775" t="str">
            <v>PO1D/00042956/4</v>
          </cell>
          <cell r="Z775">
            <v>3</v>
          </cell>
          <cell r="AA775">
            <v>12.9</v>
          </cell>
          <cell r="AB775">
            <v>3.48</v>
          </cell>
          <cell r="AC775">
            <v>2</v>
          </cell>
          <cell r="AD775">
            <v>0.15</v>
          </cell>
          <cell r="AE775">
            <v>4.0500000000000001E-2</v>
          </cell>
          <cell r="AG775" t="str">
            <v/>
          </cell>
          <cell r="AH775" t="str">
            <v/>
          </cell>
          <cell r="AI775" t="str">
            <v>ZS.2217.1.215.2019</v>
          </cell>
          <cell r="AJ775">
            <v>43690</v>
          </cell>
          <cell r="AK775" t="str">
            <v>wniosek-bezprzetargowo</v>
          </cell>
          <cell r="AL775" t="str">
            <v>gospodarki rolnej</v>
          </cell>
        </row>
        <row r="776">
          <cell r="C776" t="str">
            <v>287.104</v>
          </cell>
          <cell r="D776" t="str">
            <v>287|F|Cielcza|111 f|R|IVA|8111/1|0|KZ1J/00026798/5</v>
          </cell>
          <cell r="E776">
            <v>287</v>
          </cell>
          <cell r="F776">
            <v>104</v>
          </cell>
          <cell r="G776" t="str">
            <v>Nadleśnictwo Jarocin</v>
          </cell>
          <cell r="H776">
            <v>0</v>
          </cell>
          <cell r="I776">
            <v>0</v>
          </cell>
          <cell r="J776">
            <v>0</v>
          </cell>
          <cell r="K776" t="str">
            <v>08</v>
          </cell>
          <cell r="L776" t="str">
            <v>Cielcza</v>
          </cell>
          <cell r="M776" t="str">
            <v>111 f</v>
          </cell>
          <cell r="N776" t="str">
            <v>F30-06-025RIVA</v>
          </cell>
          <cell r="O776">
            <v>-0.6</v>
          </cell>
          <cell r="P776" t="str">
            <v>R</v>
          </cell>
          <cell r="Q776" t="str">
            <v>IVA</v>
          </cell>
          <cell r="R776" t="str">
            <v>F</v>
          </cell>
          <cell r="T776" t="str">
            <v>30-06-025</v>
          </cell>
          <cell r="U776" t="str">
            <v>Jarocin</v>
          </cell>
          <cell r="V776" t="str">
            <v>30-06-025-0002</v>
          </cell>
          <cell r="W776" t="str">
            <v>Bachorzew</v>
          </cell>
          <cell r="X776" t="str">
            <v>8111/1</v>
          </cell>
          <cell r="Y776" t="str">
            <v>KZ1J/00026798/5</v>
          </cell>
          <cell r="Z776">
            <v>1</v>
          </cell>
          <cell r="AA776">
            <v>0</v>
          </cell>
          <cell r="AB776">
            <v>0</v>
          </cell>
          <cell r="AC776">
            <v>1</v>
          </cell>
          <cell r="AD776">
            <v>1.1000000000000001</v>
          </cell>
          <cell r="AE776">
            <v>-0.66</v>
          </cell>
          <cell r="AF776" t="str">
            <v xml:space="preserve"> </v>
          </cell>
          <cell r="AG776" t="str">
            <v/>
          </cell>
          <cell r="AH776" t="str">
            <v/>
          </cell>
          <cell r="AI776" t="str">
            <v/>
          </cell>
          <cell r="AJ776" t="str">
            <v/>
          </cell>
          <cell r="AK776" t="str">
            <v/>
          </cell>
          <cell r="AL776" t="str">
            <v/>
          </cell>
        </row>
        <row r="777">
          <cell r="C777" t="str">
            <v>2330.1</v>
          </cell>
          <cell r="D777" t="str">
            <v>2330|D|Cielcza|111 f|R|IVA|8111/1|19,7|KZ1J/00026798/5</v>
          </cell>
          <cell r="E777">
            <v>2330</v>
          </cell>
          <cell r="F777">
            <v>1</v>
          </cell>
          <cell r="G777" t="str">
            <v xml:space="preserve">Karliński Wojciech </v>
          </cell>
          <cell r="H777" t="str">
            <v>Wilkowyja ul. Powstańców Wlkp. 2a</v>
          </cell>
          <cell r="I777" t="str">
            <v>63-200 Jarocin</v>
          </cell>
          <cell r="J777" t="str">
            <v>Jarocin</v>
          </cell>
          <cell r="K777" t="str">
            <v>08</v>
          </cell>
          <cell r="L777" t="str">
            <v>Cielcza</v>
          </cell>
          <cell r="M777" t="str">
            <v>111 f</v>
          </cell>
          <cell r="N777" t="str">
            <v>D30-06-025RIVA</v>
          </cell>
          <cell r="O777">
            <v>0.6</v>
          </cell>
          <cell r="P777" t="str">
            <v>R</v>
          </cell>
          <cell r="Q777" t="str">
            <v>IVA</v>
          </cell>
          <cell r="R777" t="str">
            <v>D</v>
          </cell>
          <cell r="T777" t="str">
            <v>30-06-025</v>
          </cell>
          <cell r="U777" t="str">
            <v>Jarocin</v>
          </cell>
          <cell r="V777" t="str">
            <v>30-06-025-0002</v>
          </cell>
          <cell r="W777" t="str">
            <v>Bachorzew</v>
          </cell>
          <cell r="X777" t="str">
            <v>8111/1</v>
          </cell>
          <cell r="Y777" t="str">
            <v>KZ1J/00026798/5</v>
          </cell>
          <cell r="Z777">
            <v>1</v>
          </cell>
          <cell r="AA777">
            <v>19.7</v>
          </cell>
          <cell r="AB777">
            <v>11.82</v>
          </cell>
          <cell r="AC777">
            <v>1</v>
          </cell>
          <cell r="AD777">
            <v>1.1000000000000001</v>
          </cell>
          <cell r="AE777">
            <v>0.66</v>
          </cell>
          <cell r="AG777" t="str">
            <v/>
          </cell>
          <cell r="AH777" t="str">
            <v/>
          </cell>
          <cell r="AI777" t="str">
            <v/>
          </cell>
          <cell r="AJ777" t="str">
            <v/>
          </cell>
          <cell r="AK777" t="str">
            <v/>
          </cell>
          <cell r="AL777" t="str">
            <v/>
          </cell>
        </row>
        <row r="778">
          <cell r="C778" t="str">
            <v>0.</v>
          </cell>
          <cell r="D778" t="str">
            <v>0|F|Radliniec|201 b|R|V|9201/3|0|PO1D/00035144/7</v>
          </cell>
          <cell r="E778">
            <v>0</v>
          </cell>
          <cell r="F778" t="str">
            <v/>
          </cell>
          <cell r="G778" t="str">
            <v>brak</v>
          </cell>
          <cell r="H778">
            <v>0</v>
          </cell>
          <cell r="I778">
            <v>0</v>
          </cell>
          <cell r="J778">
            <v>0</v>
          </cell>
          <cell r="K778" t="str">
            <v>22</v>
          </cell>
          <cell r="L778" t="str">
            <v>Radliniec</v>
          </cell>
          <cell r="M778" t="str">
            <v>201 b</v>
          </cell>
          <cell r="N778" t="str">
            <v>F30-25-032RV</v>
          </cell>
          <cell r="O778">
            <v>-0.22</v>
          </cell>
          <cell r="P778" t="str">
            <v>R</v>
          </cell>
          <cell r="Q778" t="str">
            <v>V</v>
          </cell>
          <cell r="R778" t="str">
            <v>F</v>
          </cell>
          <cell r="T778" t="str">
            <v>30-25-032</v>
          </cell>
          <cell r="U778" t="str">
            <v>N.Miasto</v>
          </cell>
          <cell r="V778" t="str">
            <v>30-25-032-0007</v>
          </cell>
          <cell r="W778" t="str">
            <v>Dębno</v>
          </cell>
          <cell r="X778" t="str">
            <v>9201/3</v>
          </cell>
          <cell r="Y778" t="str">
            <v>PO1D/00035144/7</v>
          </cell>
          <cell r="Z778">
            <v>1</v>
          </cell>
          <cell r="AA778">
            <v>0</v>
          </cell>
          <cell r="AB778" t="str">
            <v/>
          </cell>
          <cell r="AC778">
            <v>1</v>
          </cell>
          <cell r="AD778">
            <v>0.35</v>
          </cell>
          <cell r="AE778">
            <v>-7.6999999999999999E-2</v>
          </cell>
          <cell r="AF778" t="str">
            <v>wniosek</v>
          </cell>
          <cell r="AG778" t="str">
            <v/>
          </cell>
          <cell r="AH778" t="str">
            <v/>
          </cell>
          <cell r="AI778" t="str">
            <v>ZS.2217.1.205.2019</v>
          </cell>
          <cell r="AJ778" t="str">
            <v>02-08-2019</v>
          </cell>
          <cell r="AK778" t="str">
            <v/>
          </cell>
          <cell r="AL778" t="str">
            <v>gospodarki rolnej</v>
          </cell>
        </row>
        <row r="779">
          <cell r="C779" t="str">
            <v>718.1</v>
          </cell>
          <cell r="D779" t="str">
            <v>718|A|Radliniec|201 b|R|V|9201/3|0|PO1D/00035144/7</v>
          </cell>
          <cell r="E779">
            <v>718</v>
          </cell>
          <cell r="F779">
            <v>1</v>
          </cell>
          <cell r="G779" t="str">
            <v>Wiśniewski Józef</v>
          </cell>
          <cell r="H779" t="str">
            <v>Cielcza ul. Łąkowa 4A</v>
          </cell>
          <cell r="I779" t="str">
            <v>63-200 Jarocin</v>
          </cell>
          <cell r="J779" t="str">
            <v>Jarocin</v>
          </cell>
          <cell r="K779" t="str">
            <v>22</v>
          </cell>
          <cell r="L779" t="str">
            <v>Radliniec</v>
          </cell>
          <cell r="M779" t="str">
            <v>201 b</v>
          </cell>
          <cell r="N779" t="str">
            <v>A30-25-032RV</v>
          </cell>
          <cell r="O779">
            <v>0.22</v>
          </cell>
          <cell r="P779" t="str">
            <v>R</v>
          </cell>
          <cell r="Q779" t="str">
            <v>V</v>
          </cell>
          <cell r="R779" t="str">
            <v>A</v>
          </cell>
          <cell r="T779" t="str">
            <v>30-25-032</v>
          </cell>
          <cell r="U779" t="str">
            <v>N.Miasto</v>
          </cell>
          <cell r="V779" t="str">
            <v>30-25-032-0007</v>
          </cell>
          <cell r="W779" t="str">
            <v>Dębno</v>
          </cell>
          <cell r="X779" t="str">
            <v>9201/3</v>
          </cell>
          <cell r="Y779" t="str">
            <v>PO1D/00035144/7</v>
          </cell>
          <cell r="Z779">
            <v>1</v>
          </cell>
          <cell r="AA779">
            <v>0</v>
          </cell>
          <cell r="AB779">
            <v>0</v>
          </cell>
          <cell r="AC779">
            <v>1</v>
          </cell>
          <cell r="AD779">
            <v>0.35</v>
          </cell>
          <cell r="AE779">
            <v>7.6999999999999999E-2</v>
          </cell>
          <cell r="AG779">
            <v>1.25</v>
          </cell>
          <cell r="AH779">
            <v>0.28000000000000003</v>
          </cell>
          <cell r="AI779" t="str">
            <v>ZS.2217.1.205.2019</v>
          </cell>
          <cell r="AJ779" t="str">
            <v>02-08-2019</v>
          </cell>
          <cell r="AK779" t="str">
            <v/>
          </cell>
          <cell r="AL779" t="str">
            <v>gospodarki rolnej</v>
          </cell>
        </row>
        <row r="780">
          <cell r="C780" t="str">
            <v>5153.8</v>
          </cell>
          <cell r="D780" t="str">
            <v>5153|D|Radliniec|230 j|Ł|IV|9230|12,5|PO1D/00040644/0</v>
          </cell>
          <cell r="E780">
            <v>5153</v>
          </cell>
          <cell r="F780">
            <v>8</v>
          </cell>
          <cell r="G780" t="str">
            <v>Bartkowiak Elżbieta</v>
          </cell>
          <cell r="H780" t="str">
            <v>Bieździadów 60</v>
          </cell>
          <cell r="I780" t="str">
            <v>63-210 Żerków</v>
          </cell>
          <cell r="J780" t="str">
            <v>Żerków</v>
          </cell>
          <cell r="K780" t="str">
            <v>22</v>
          </cell>
          <cell r="L780" t="str">
            <v>Radliniec</v>
          </cell>
          <cell r="M780" t="str">
            <v>230 j</v>
          </cell>
          <cell r="N780" t="str">
            <v/>
          </cell>
          <cell r="O780">
            <v>-1.51</v>
          </cell>
          <cell r="P780" t="str">
            <v>Ł</v>
          </cell>
          <cell r="Q780" t="str">
            <v>IV</v>
          </cell>
          <cell r="R780" t="str">
            <v>D</v>
          </cell>
          <cell r="T780" t="str">
            <v>30-25-032</v>
          </cell>
          <cell r="U780" t="str">
            <v>N.Miasto</v>
          </cell>
          <cell r="V780" t="str">
            <v>30-25-032-0020</v>
          </cell>
          <cell r="W780" t="str">
            <v>Wolica Kozia</v>
          </cell>
          <cell r="X780" t="str">
            <v>9230</v>
          </cell>
          <cell r="Y780" t="str">
            <v>PO1D/00040644/0</v>
          </cell>
          <cell r="Z780">
            <v>1</v>
          </cell>
          <cell r="AA780">
            <v>12.5</v>
          </cell>
          <cell r="AB780">
            <v>-18.88</v>
          </cell>
          <cell r="AC780">
            <v>1</v>
          </cell>
          <cell r="AD780">
            <v>0.75</v>
          </cell>
          <cell r="AE780">
            <v>-1.1325000000000001</v>
          </cell>
          <cell r="AF780" t="str">
            <v>pisemna rezygnacja</v>
          </cell>
          <cell r="AG780" t="str">
            <v/>
          </cell>
          <cell r="AH780" t="str">
            <v/>
          </cell>
          <cell r="AI780" t="str">
            <v>ZS.2217.1.205.2019</v>
          </cell>
          <cell r="AJ780" t="str">
            <v>02-08-2019</v>
          </cell>
          <cell r="AK780" t="str">
            <v>26-08-2019</v>
          </cell>
          <cell r="AL780" t="str">
            <v>gospodarki rolnej</v>
          </cell>
        </row>
        <row r="781">
          <cell r="C781" t="str">
            <v>0.</v>
          </cell>
          <cell r="D781" t="str">
            <v>0|F|Radliniec|230 j|Ł|IV|9230|0|PO1D/00040644/0</v>
          </cell>
          <cell r="E781">
            <v>0</v>
          </cell>
          <cell r="F781" t="str">
            <v/>
          </cell>
          <cell r="G781" t="str">
            <v>brak</v>
          </cell>
          <cell r="H781" t="str">
            <v>brak</v>
          </cell>
          <cell r="I781" t="str">
            <v>brak</v>
          </cell>
          <cell r="J781" t="str">
            <v>brak</v>
          </cell>
          <cell r="K781" t="str">
            <v>22</v>
          </cell>
          <cell r="L781" t="str">
            <v>Radliniec</v>
          </cell>
          <cell r="M781" t="str">
            <v>230 j</v>
          </cell>
          <cell r="N781" t="str">
            <v>F30-25-032ŁIV</v>
          </cell>
          <cell r="O781">
            <v>1.51</v>
          </cell>
          <cell r="P781" t="str">
            <v>Ł</v>
          </cell>
          <cell r="Q781" t="str">
            <v>IV</v>
          </cell>
          <cell r="R781" t="str">
            <v>F</v>
          </cell>
          <cell r="T781" t="str">
            <v>30-25-032</v>
          </cell>
          <cell r="U781" t="str">
            <v>N.Miasto</v>
          </cell>
          <cell r="V781" t="str">
            <v>30-25-032-0020</v>
          </cell>
          <cell r="W781" t="str">
            <v>Wolica Kozia</v>
          </cell>
          <cell r="X781" t="str">
            <v>9230</v>
          </cell>
          <cell r="Y781" t="str">
            <v>PO1D/00040644/0</v>
          </cell>
          <cell r="Z781">
            <v>1</v>
          </cell>
          <cell r="AA781" t="str">
            <v/>
          </cell>
          <cell r="AB781" t="str">
            <v/>
          </cell>
          <cell r="AC781">
            <v>1</v>
          </cell>
          <cell r="AD781">
            <v>0.75</v>
          </cell>
          <cell r="AE781">
            <v>1.1325000000000001</v>
          </cell>
          <cell r="AF781" t="str">
            <v>pisemna rezygnacja</v>
          </cell>
          <cell r="AG781" t="str">
            <v/>
          </cell>
          <cell r="AH781" t="str">
            <v/>
          </cell>
          <cell r="AI781" t="str">
            <v>ZS.2217.1.205.2019</v>
          </cell>
          <cell r="AJ781" t="str">
            <v>02-08-2019</v>
          </cell>
          <cell r="AK781" t="str">
            <v/>
          </cell>
          <cell r="AL781" t="str">
            <v>gospodarki rolnej</v>
          </cell>
        </row>
        <row r="782">
          <cell r="C782" t="str">
            <v>5153.9</v>
          </cell>
          <cell r="D782" t="str">
            <v>5153|D|Radliniec|231 n|Ł|IV|9231/2|12,5|PO1D/00040644/0</v>
          </cell>
          <cell r="E782">
            <v>5153</v>
          </cell>
          <cell r="F782">
            <v>9</v>
          </cell>
          <cell r="G782" t="str">
            <v>Bartkowiak Elżbieta</v>
          </cell>
          <cell r="H782" t="str">
            <v>Bieździadów 60</v>
          </cell>
          <cell r="I782" t="str">
            <v>63-210 Żerków</v>
          </cell>
          <cell r="J782" t="str">
            <v>Żerków</v>
          </cell>
          <cell r="K782" t="str">
            <v>22</v>
          </cell>
          <cell r="L782" t="str">
            <v>Radliniec</v>
          </cell>
          <cell r="M782" t="str">
            <v>231 n</v>
          </cell>
          <cell r="N782" t="str">
            <v/>
          </cell>
          <cell r="O782">
            <v>-1.37</v>
          </cell>
          <cell r="P782" t="str">
            <v>Ł</v>
          </cell>
          <cell r="Q782" t="str">
            <v>IV</v>
          </cell>
          <cell r="R782" t="str">
            <v>D</v>
          </cell>
          <cell r="T782" t="str">
            <v>30-25-032</v>
          </cell>
          <cell r="U782" t="str">
            <v>N.Miasto</v>
          </cell>
          <cell r="V782" t="str">
            <v>30-25-032-0020</v>
          </cell>
          <cell r="W782" t="str">
            <v>Wolica Kozia</v>
          </cell>
          <cell r="X782" t="str">
            <v>9231/2</v>
          </cell>
          <cell r="Y782" t="str">
            <v>PO1D/00040644/0</v>
          </cell>
          <cell r="Z782">
            <v>1</v>
          </cell>
          <cell r="AA782">
            <v>12.5</v>
          </cell>
          <cell r="AB782">
            <v>-17.13</v>
          </cell>
          <cell r="AC782">
            <v>1</v>
          </cell>
          <cell r="AD782">
            <v>0.75</v>
          </cell>
          <cell r="AE782">
            <v>-1.0275000000000001</v>
          </cell>
          <cell r="AF782" t="str">
            <v>pisemna rezygnacja</v>
          </cell>
          <cell r="AG782" t="str">
            <v/>
          </cell>
          <cell r="AH782" t="str">
            <v/>
          </cell>
          <cell r="AI782" t="str">
            <v>ZS.2217.1.205.2019</v>
          </cell>
          <cell r="AJ782" t="str">
            <v>02-08-2019</v>
          </cell>
          <cell r="AK782" t="str">
            <v>26-08-2019</v>
          </cell>
          <cell r="AL782" t="str">
            <v>gospodarki rolnej</v>
          </cell>
        </row>
        <row r="783">
          <cell r="C783" t="str">
            <v>0.</v>
          </cell>
          <cell r="D783" t="str">
            <v>0|F|Radliniec|231 n|Ł|IV|9231/2|0|PO1D/00040644/0</v>
          </cell>
          <cell r="E783">
            <v>0</v>
          </cell>
          <cell r="F783" t="str">
            <v/>
          </cell>
          <cell r="G783" t="str">
            <v>brak</v>
          </cell>
          <cell r="H783" t="str">
            <v>brak</v>
          </cell>
          <cell r="I783" t="str">
            <v>brak</v>
          </cell>
          <cell r="J783" t="str">
            <v>brak</v>
          </cell>
          <cell r="K783" t="str">
            <v>22</v>
          </cell>
          <cell r="L783" t="str">
            <v>Radliniec</v>
          </cell>
          <cell r="M783" t="str">
            <v>231 n</v>
          </cell>
          <cell r="N783" t="str">
            <v>F30-25-032ŁIV</v>
          </cell>
          <cell r="O783">
            <v>1.37</v>
          </cell>
          <cell r="P783" t="str">
            <v>Ł</v>
          </cell>
          <cell r="Q783" t="str">
            <v>IV</v>
          </cell>
          <cell r="R783" t="str">
            <v>F</v>
          </cell>
          <cell r="T783" t="str">
            <v>30-25-032</v>
          </cell>
          <cell r="U783" t="str">
            <v>N.Miasto</v>
          </cell>
          <cell r="V783" t="str">
            <v>30-25-032-0020</v>
          </cell>
          <cell r="W783" t="str">
            <v>Wolica Kozia</v>
          </cell>
          <cell r="X783" t="str">
            <v>9231/2</v>
          </cell>
          <cell r="Y783" t="str">
            <v>PO1D/00040644/0</v>
          </cell>
          <cell r="Z783">
            <v>1</v>
          </cell>
          <cell r="AA783" t="str">
            <v/>
          </cell>
          <cell r="AB783" t="str">
            <v/>
          </cell>
          <cell r="AC783">
            <v>1</v>
          </cell>
          <cell r="AD783">
            <v>0.75</v>
          </cell>
          <cell r="AE783">
            <v>1.0275000000000001</v>
          </cell>
          <cell r="AF783" t="str">
            <v>pisemna rezygnacja</v>
          </cell>
          <cell r="AG783" t="str">
            <v/>
          </cell>
          <cell r="AH783" t="str">
            <v/>
          </cell>
          <cell r="AI783" t="str">
            <v>ZS.2217.1.205.2019</v>
          </cell>
          <cell r="AJ783" t="str">
            <v>02-08-2019</v>
          </cell>
          <cell r="AK783" t="str">
            <v/>
          </cell>
          <cell r="AL783" t="str">
            <v>gospodarki rolnej</v>
          </cell>
        </row>
        <row r="784">
          <cell r="C784" t="str">
            <v>5153.10</v>
          </cell>
          <cell r="D784" t="str">
            <v>5153|D|Radliniec|231 s|R|V|9231/2|12,5|PO1D/00040644/0</v>
          </cell>
          <cell r="E784">
            <v>5153</v>
          </cell>
          <cell r="F784">
            <v>10</v>
          </cell>
          <cell r="G784" t="str">
            <v>Bartkowiak Elżbieta</v>
          </cell>
          <cell r="H784" t="str">
            <v>Bieździadów 60</v>
          </cell>
          <cell r="I784" t="str">
            <v>63-210 Żerków</v>
          </cell>
          <cell r="J784" t="str">
            <v>Żerków</v>
          </cell>
          <cell r="K784" t="str">
            <v>22</v>
          </cell>
          <cell r="L784" t="str">
            <v>Radliniec</v>
          </cell>
          <cell r="M784" t="str">
            <v>231 s</v>
          </cell>
          <cell r="N784" t="str">
            <v/>
          </cell>
          <cell r="O784">
            <v>-1.61</v>
          </cell>
          <cell r="P784" t="str">
            <v>R</v>
          </cell>
          <cell r="Q784" t="str">
            <v>V</v>
          </cell>
          <cell r="R784" t="str">
            <v>D</v>
          </cell>
          <cell r="T784" t="str">
            <v>30-25-032</v>
          </cell>
          <cell r="U784" t="str">
            <v>N.Miasto</v>
          </cell>
          <cell r="V784" t="str">
            <v>30-25-032-0020</v>
          </cell>
          <cell r="W784" t="str">
            <v>Wolica Kozia</v>
          </cell>
          <cell r="X784" t="str">
            <v>9231/2</v>
          </cell>
          <cell r="Y784" t="str">
            <v>PO1D/00040644/0</v>
          </cell>
          <cell r="Z784">
            <v>1</v>
          </cell>
          <cell r="AA784">
            <v>12.5</v>
          </cell>
          <cell r="AB784">
            <v>-20.13</v>
          </cell>
          <cell r="AC784">
            <v>1</v>
          </cell>
          <cell r="AD784">
            <v>0.35</v>
          </cell>
          <cell r="AE784">
            <v>-0.5635</v>
          </cell>
          <cell r="AF784" t="str">
            <v>pisemna rezygnacja</v>
          </cell>
          <cell r="AG784" t="str">
            <v/>
          </cell>
          <cell r="AH784" t="str">
            <v/>
          </cell>
          <cell r="AI784" t="str">
            <v>ZS.2217.1.205.2019</v>
          </cell>
          <cell r="AJ784" t="str">
            <v>02-08-2019</v>
          </cell>
          <cell r="AK784" t="str">
            <v>26-08-2019</v>
          </cell>
          <cell r="AL784" t="str">
            <v>gospodarki rolnej</v>
          </cell>
        </row>
        <row r="785">
          <cell r="C785" t="str">
            <v>0.</v>
          </cell>
          <cell r="D785" t="str">
            <v>0|F|Radliniec|231 s|R|V|9231/2|0|PO1D/00040644/0</v>
          </cell>
          <cell r="E785">
            <v>0</v>
          </cell>
          <cell r="F785" t="str">
            <v/>
          </cell>
          <cell r="G785" t="str">
            <v>brak</v>
          </cell>
          <cell r="H785" t="str">
            <v>brak</v>
          </cell>
          <cell r="I785" t="str">
            <v>brak</v>
          </cell>
          <cell r="J785" t="str">
            <v>brak</v>
          </cell>
          <cell r="K785" t="str">
            <v>22</v>
          </cell>
          <cell r="L785" t="str">
            <v>Radliniec</v>
          </cell>
          <cell r="M785" t="str">
            <v>231 s</v>
          </cell>
          <cell r="N785" t="str">
            <v>F30-25-032RV</v>
          </cell>
          <cell r="O785">
            <v>1.61</v>
          </cell>
          <cell r="P785" t="str">
            <v>R</v>
          </cell>
          <cell r="Q785" t="str">
            <v>V</v>
          </cell>
          <cell r="R785" t="str">
            <v>F</v>
          </cell>
          <cell r="T785" t="str">
            <v>30-25-032</v>
          </cell>
          <cell r="U785" t="str">
            <v>N.Miasto</v>
          </cell>
          <cell r="V785" t="str">
            <v>30-25-032-0020</v>
          </cell>
          <cell r="W785" t="str">
            <v>Wolica Kozia</v>
          </cell>
          <cell r="X785" t="str">
            <v>9231/2</v>
          </cell>
          <cell r="Y785" t="str">
            <v>PO1D/00040644/0</v>
          </cell>
          <cell r="Z785">
            <v>1</v>
          </cell>
          <cell r="AA785" t="str">
            <v/>
          </cell>
          <cell r="AB785" t="str">
            <v/>
          </cell>
          <cell r="AC785">
            <v>1</v>
          </cell>
          <cell r="AD785">
            <v>0.35</v>
          </cell>
          <cell r="AE785">
            <v>0.5635</v>
          </cell>
          <cell r="AG785" t="str">
            <v/>
          </cell>
          <cell r="AH785" t="str">
            <v/>
          </cell>
          <cell r="AI785" t="str">
            <v>ZS.2217.1.205.2019</v>
          </cell>
          <cell r="AJ785" t="str">
            <v>02-08-2019</v>
          </cell>
          <cell r="AK785" t="str">
            <v/>
          </cell>
          <cell r="AL785" t="str">
            <v>gospodarki rolnej</v>
          </cell>
        </row>
        <row r="786">
          <cell r="C786" t="str">
            <v>0.</v>
          </cell>
          <cell r="D786" t="str">
            <v>0|F|Czeszewo|166 d|PS|V|611/1|0|PO1F/00031430/3</v>
          </cell>
          <cell r="E786">
            <v>0</v>
          </cell>
          <cell r="F786" t="str">
            <v/>
          </cell>
          <cell r="G786" t="str">
            <v>brak</v>
          </cell>
          <cell r="H786">
            <v>0</v>
          </cell>
          <cell r="I786">
            <v>0</v>
          </cell>
          <cell r="J786">
            <v>0</v>
          </cell>
          <cell r="K786" t="str">
            <v>02</v>
          </cell>
          <cell r="L786" t="str">
            <v>Czeszewo</v>
          </cell>
          <cell r="M786" t="str">
            <v>166 d</v>
          </cell>
          <cell r="N786" t="str">
            <v>F30-30-025PSV</v>
          </cell>
          <cell r="O786">
            <v>-1.83E-2</v>
          </cell>
          <cell r="P786" t="str">
            <v>PS</v>
          </cell>
          <cell r="Q786" t="str">
            <v>V</v>
          </cell>
          <cell r="R786" t="str">
            <v>F</v>
          </cell>
          <cell r="S786" t="str">
            <v>kosić 1 raz po 15 sierpnia</v>
          </cell>
          <cell r="T786" t="str">
            <v>30-30-025</v>
          </cell>
          <cell r="U786" t="str">
            <v>Miłosław</v>
          </cell>
          <cell r="V786" t="str">
            <v>30-30-025-0006</v>
          </cell>
          <cell r="W786" t="str">
            <v>Czeszewo</v>
          </cell>
          <cell r="X786" t="str">
            <v>611/1</v>
          </cell>
          <cell r="Y786" t="str">
            <v>PO1F/00031430/3</v>
          </cell>
          <cell r="Z786">
            <v>8</v>
          </cell>
          <cell r="AA786">
            <v>0</v>
          </cell>
          <cell r="AB786" t="str">
            <v/>
          </cell>
          <cell r="AC786">
            <v>1</v>
          </cell>
          <cell r="AD786">
            <v>0.2</v>
          </cell>
          <cell r="AE786">
            <v>-3.7000000000000002E-3</v>
          </cell>
          <cell r="AF786" t="str">
            <v>wniosek</v>
          </cell>
          <cell r="AG786" t="str">
            <v/>
          </cell>
          <cell r="AH786" t="str">
            <v/>
          </cell>
          <cell r="AI786" t="str">
            <v>ZS.2217.1.205.2019</v>
          </cell>
          <cell r="AJ786" t="str">
            <v>02-08-2019</v>
          </cell>
          <cell r="AK786" t="str">
            <v/>
          </cell>
          <cell r="AL786" t="str">
            <v>gospodarki rolnej</v>
          </cell>
        </row>
        <row r="787">
          <cell r="C787" t="str">
            <v>716.11</v>
          </cell>
          <cell r="D787" t="str">
            <v>716|A|Czeszewo|166 d|PS|V|611/1|0|PO1F/00031430/3</v>
          </cell>
          <cell r="E787">
            <v>716</v>
          </cell>
          <cell r="F787">
            <v>11</v>
          </cell>
          <cell r="G787" t="str">
            <v>Trzebniak Maciej</v>
          </cell>
          <cell r="H787" t="str">
            <v>Szkolna 29, Czeszewo</v>
          </cell>
          <cell r="I787" t="str">
            <v>62-320 Miłosław</v>
          </cell>
          <cell r="J787" t="str">
            <v>Miłosław</v>
          </cell>
          <cell r="K787" t="str">
            <v>02</v>
          </cell>
          <cell r="L787" t="str">
            <v>Czeszewo</v>
          </cell>
          <cell r="M787" t="str">
            <v>166 d</v>
          </cell>
          <cell r="N787" t="str">
            <v>A30-30-025PSV</v>
          </cell>
          <cell r="O787">
            <v>1.83E-2</v>
          </cell>
          <cell r="P787" t="str">
            <v>PS</v>
          </cell>
          <cell r="Q787" t="str">
            <v>V</v>
          </cell>
          <cell r="R787" t="str">
            <v>A</v>
          </cell>
          <cell r="S787" t="str">
            <v>kosić 1 raz po 15 sierpnia</v>
          </cell>
          <cell r="T787" t="str">
            <v>30-30-025</v>
          </cell>
          <cell r="U787" t="str">
            <v>Miłosław</v>
          </cell>
          <cell r="V787" t="str">
            <v>30-30-025-0006</v>
          </cell>
          <cell r="W787" t="str">
            <v>Czeszewo</v>
          </cell>
          <cell r="X787" t="str">
            <v>611/1</v>
          </cell>
          <cell r="Y787" t="str">
            <v>PO1F/00031430/3</v>
          </cell>
          <cell r="Z787">
            <v>8</v>
          </cell>
          <cell r="AA787">
            <v>0</v>
          </cell>
          <cell r="AB787">
            <v>0</v>
          </cell>
          <cell r="AC787">
            <v>1</v>
          </cell>
          <cell r="AD787">
            <v>0.2</v>
          </cell>
          <cell r="AE787">
            <v>3.7000000000000002E-3</v>
          </cell>
          <cell r="AG787">
            <v>0.625</v>
          </cell>
          <cell r="AH787">
            <v>0.01</v>
          </cell>
          <cell r="AI787" t="str">
            <v>ZS.2217.1.205.2019</v>
          </cell>
          <cell r="AJ787" t="str">
            <v>02-08-2019</v>
          </cell>
          <cell r="AK787" t="str">
            <v/>
          </cell>
          <cell r="AL787" t="str">
            <v>gospodarki rolnej</v>
          </cell>
        </row>
        <row r="788">
          <cell r="C788" t="str">
            <v>0.</v>
          </cell>
          <cell r="D788" t="str">
            <v>0|F|Czeszewo|166 d|PS|V|611/3|0|PO1F/00031430/3</v>
          </cell>
          <cell r="E788">
            <v>0</v>
          </cell>
          <cell r="F788" t="str">
            <v/>
          </cell>
          <cell r="G788" t="str">
            <v>brak</v>
          </cell>
          <cell r="H788">
            <v>0</v>
          </cell>
          <cell r="I788">
            <v>0</v>
          </cell>
          <cell r="J788">
            <v>0</v>
          </cell>
          <cell r="K788" t="str">
            <v>02</v>
          </cell>
          <cell r="L788" t="str">
            <v>Czeszewo</v>
          </cell>
          <cell r="M788" t="str">
            <v>166 d</v>
          </cell>
          <cell r="N788" t="str">
            <v>F30-30-025PSV</v>
          </cell>
          <cell r="O788">
            <v>-2.3102999999999998</v>
          </cell>
          <cell r="P788" t="str">
            <v>PS</v>
          </cell>
          <cell r="Q788" t="str">
            <v>V</v>
          </cell>
          <cell r="R788" t="str">
            <v>F</v>
          </cell>
          <cell r="S788" t="str">
            <v>kosić 1 raz po 15 sierpnia</v>
          </cell>
          <cell r="T788" t="str">
            <v>30-30-025</v>
          </cell>
          <cell r="U788" t="str">
            <v>Miłosław</v>
          </cell>
          <cell r="V788" t="str">
            <v>30-30-025-0006</v>
          </cell>
          <cell r="W788" t="str">
            <v>Czeszewo</v>
          </cell>
          <cell r="X788" t="str">
            <v>611/3</v>
          </cell>
          <cell r="Y788" t="str">
            <v>PO1F/00031430/3</v>
          </cell>
          <cell r="Z788">
            <v>8</v>
          </cell>
          <cell r="AA788">
            <v>0</v>
          </cell>
          <cell r="AB788" t="str">
            <v/>
          </cell>
          <cell r="AC788">
            <v>1</v>
          </cell>
          <cell r="AD788">
            <v>0.2</v>
          </cell>
          <cell r="AE788">
            <v>-0.46210000000000001</v>
          </cell>
          <cell r="AF788" t="str">
            <v>wniosek</v>
          </cell>
          <cell r="AG788" t="str">
            <v/>
          </cell>
          <cell r="AH788" t="str">
            <v/>
          </cell>
          <cell r="AI788" t="str">
            <v>ZS.2217.1.205.2019</v>
          </cell>
          <cell r="AJ788" t="str">
            <v>02-08-2019</v>
          </cell>
          <cell r="AK788" t="str">
            <v/>
          </cell>
          <cell r="AL788" t="str">
            <v>gospodarki rolnej</v>
          </cell>
        </row>
        <row r="789">
          <cell r="C789" t="str">
            <v>716.12</v>
          </cell>
          <cell r="D789" t="str">
            <v>716|A|Czeszewo|166 d|PS|V|611/3|0|PO1F/00031430/3</v>
          </cell>
          <cell r="E789">
            <v>716</v>
          </cell>
          <cell r="F789">
            <v>12</v>
          </cell>
          <cell r="G789" t="str">
            <v>Trzebniak Maciej</v>
          </cell>
          <cell r="H789" t="str">
            <v>Szkolna 29, Czeszewo</v>
          </cell>
          <cell r="I789" t="str">
            <v>62-320 Miłosław</v>
          </cell>
          <cell r="J789" t="str">
            <v>Miłosław</v>
          </cell>
          <cell r="K789" t="str">
            <v>02</v>
          </cell>
          <cell r="L789" t="str">
            <v>Czeszewo</v>
          </cell>
          <cell r="M789" t="str">
            <v>166 d</v>
          </cell>
          <cell r="N789" t="str">
            <v>A30-30-025PSV</v>
          </cell>
          <cell r="O789">
            <v>2.3102999999999998</v>
          </cell>
          <cell r="P789" t="str">
            <v>PS</v>
          </cell>
          <cell r="Q789" t="str">
            <v>V</v>
          </cell>
          <cell r="R789" t="str">
            <v>A</v>
          </cell>
          <cell r="S789" t="str">
            <v>kosić 1 raz po 15 sierpnia</v>
          </cell>
          <cell r="T789" t="str">
            <v>30-30-025</v>
          </cell>
          <cell r="U789" t="str">
            <v>Miłosław</v>
          </cell>
          <cell r="V789" t="str">
            <v>30-30-025-0006</v>
          </cell>
          <cell r="W789" t="str">
            <v>Czeszewo</v>
          </cell>
          <cell r="X789" t="str">
            <v>611/3</v>
          </cell>
          <cell r="Y789" t="str">
            <v>PO1F/00031430/3</v>
          </cell>
          <cell r="Z789">
            <v>8</v>
          </cell>
          <cell r="AA789">
            <v>0</v>
          </cell>
          <cell r="AB789">
            <v>0</v>
          </cell>
          <cell r="AC789">
            <v>1</v>
          </cell>
          <cell r="AD789">
            <v>0.2</v>
          </cell>
          <cell r="AE789">
            <v>0.46210000000000001</v>
          </cell>
          <cell r="AG789">
            <v>0.625</v>
          </cell>
          <cell r="AH789">
            <v>1.44</v>
          </cell>
          <cell r="AI789" t="str">
            <v>ZS.2217.1.205.2019</v>
          </cell>
          <cell r="AJ789" t="str">
            <v>02-08-2019</v>
          </cell>
          <cell r="AK789" t="str">
            <v/>
          </cell>
          <cell r="AL789" t="str">
            <v>gospodarki rolnej</v>
          </cell>
        </row>
        <row r="790">
          <cell r="C790" t="str">
            <v>0.</v>
          </cell>
          <cell r="D790" t="str">
            <v>0|F|Czeszewo|166 f|PS|VI|611/1|0|PO1F/00031430/3</v>
          </cell>
          <cell r="E790">
            <v>0</v>
          </cell>
          <cell r="F790" t="str">
            <v/>
          </cell>
          <cell r="G790" t="str">
            <v>brak</v>
          </cell>
          <cell r="H790">
            <v>0</v>
          </cell>
          <cell r="I790">
            <v>0</v>
          </cell>
          <cell r="J790">
            <v>0</v>
          </cell>
          <cell r="K790" t="str">
            <v>02</v>
          </cell>
          <cell r="L790" t="str">
            <v>Czeszewo</v>
          </cell>
          <cell r="M790" t="str">
            <v>166 f</v>
          </cell>
          <cell r="N790" t="str">
            <v>F30-30-025PSVI</v>
          </cell>
          <cell r="O790">
            <v>-3.6400000000000002E-2</v>
          </cell>
          <cell r="P790" t="str">
            <v>PS</v>
          </cell>
          <cell r="Q790" t="str">
            <v>VI</v>
          </cell>
          <cell r="R790" t="str">
            <v>F</v>
          </cell>
          <cell r="S790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790" t="str">
            <v>30-30-025</v>
          </cell>
          <cell r="U790" t="str">
            <v>Miłosław</v>
          </cell>
          <cell r="V790" t="str">
            <v>30-30-025-0006</v>
          </cell>
          <cell r="W790" t="str">
            <v>Czeszewo</v>
          </cell>
          <cell r="X790" t="str">
            <v>611/1</v>
          </cell>
          <cell r="Y790" t="str">
            <v>PO1F/00031430/3</v>
          </cell>
          <cell r="Z790">
            <v>8</v>
          </cell>
          <cell r="AA790">
            <v>0</v>
          </cell>
          <cell r="AB790" t="str">
            <v/>
          </cell>
          <cell r="AC790">
            <v>1</v>
          </cell>
          <cell r="AD790">
            <v>0.15</v>
          </cell>
          <cell r="AE790">
            <v>-5.4999999999999997E-3</v>
          </cell>
          <cell r="AF790" t="str">
            <v>wniosek</v>
          </cell>
          <cell r="AG790" t="str">
            <v/>
          </cell>
          <cell r="AH790" t="str">
            <v/>
          </cell>
          <cell r="AI790" t="str">
            <v>ZS.2217.1.205.2019</v>
          </cell>
          <cell r="AJ790" t="str">
            <v>02-08-2019</v>
          </cell>
          <cell r="AK790" t="str">
            <v/>
          </cell>
          <cell r="AL790" t="str">
            <v>gospodarki rolnej</v>
          </cell>
        </row>
        <row r="791">
          <cell r="C791" t="str">
            <v>716.13</v>
          </cell>
          <cell r="D791" t="str">
            <v>716|A|Czeszewo|166 f|PS|VI|611/1|0|PO1F/00031430/3</v>
          </cell>
          <cell r="E791">
            <v>716</v>
          </cell>
          <cell r="F791">
            <v>13</v>
          </cell>
          <cell r="G791" t="str">
            <v>Trzebniak Maciej</v>
          </cell>
          <cell r="H791" t="str">
            <v>Szkolna 29, Czeszewo</v>
          </cell>
          <cell r="I791" t="str">
            <v>62-320 Miłosław</v>
          </cell>
          <cell r="J791" t="str">
            <v>Miłosław</v>
          </cell>
          <cell r="K791" t="str">
            <v>02</v>
          </cell>
          <cell r="L791" t="str">
            <v>Czeszewo</v>
          </cell>
          <cell r="M791" t="str">
            <v>166 f</v>
          </cell>
          <cell r="N791" t="str">
            <v>A30-30-025PSVI</v>
          </cell>
          <cell r="O791">
            <v>3.6400000000000002E-2</v>
          </cell>
          <cell r="P791" t="str">
            <v>PS</v>
          </cell>
          <cell r="Q791" t="str">
            <v>VI</v>
          </cell>
          <cell r="R791" t="str">
            <v>A</v>
          </cell>
          <cell r="S791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791" t="str">
            <v>30-30-025</v>
          </cell>
          <cell r="U791" t="str">
            <v>Miłosław</v>
          </cell>
          <cell r="V791" t="str">
            <v>30-30-025-0006</v>
          </cell>
          <cell r="W791" t="str">
            <v>Czeszewo</v>
          </cell>
          <cell r="X791" t="str">
            <v>611/1</v>
          </cell>
          <cell r="Y791" t="str">
            <v>PO1F/00031430/3</v>
          </cell>
          <cell r="Z791">
            <v>8</v>
          </cell>
          <cell r="AA791">
            <v>0</v>
          </cell>
          <cell r="AB791">
            <v>0</v>
          </cell>
          <cell r="AC791">
            <v>1</v>
          </cell>
          <cell r="AD791">
            <v>0.15</v>
          </cell>
          <cell r="AE791">
            <v>5.4999999999999997E-3</v>
          </cell>
          <cell r="AG791">
            <v>0.5</v>
          </cell>
          <cell r="AH791">
            <v>0.02</v>
          </cell>
          <cell r="AI791" t="str">
            <v>ZS.2217.1.205.2019</v>
          </cell>
          <cell r="AJ791" t="str">
            <v>02-08-2019</v>
          </cell>
          <cell r="AK791" t="str">
            <v/>
          </cell>
          <cell r="AL791" t="str">
            <v>gospodarki rolnej</v>
          </cell>
        </row>
        <row r="792">
          <cell r="C792" t="str">
            <v>0.</v>
          </cell>
          <cell r="D792" t="str">
            <v>0|F|Czeszewo|166 f|PS|VI|611/2|0|PO1F/00031430/3</v>
          </cell>
          <cell r="E792">
            <v>0</v>
          </cell>
          <cell r="F792" t="str">
            <v/>
          </cell>
          <cell r="G792" t="str">
            <v>brak</v>
          </cell>
          <cell r="H792">
            <v>0</v>
          </cell>
          <cell r="I792">
            <v>0</v>
          </cell>
          <cell r="J792">
            <v>0</v>
          </cell>
          <cell r="K792" t="str">
            <v>02</v>
          </cell>
          <cell r="L792" t="str">
            <v>Czeszewo</v>
          </cell>
          <cell r="M792" t="str">
            <v>166 f</v>
          </cell>
          <cell r="N792" t="str">
            <v>F30-30-025PSVI</v>
          </cell>
          <cell r="O792">
            <v>-3.1699999999999999E-2</v>
          </cell>
          <cell r="P792" t="str">
            <v>PS</v>
          </cell>
          <cell r="Q792" t="str">
            <v>VI</v>
          </cell>
          <cell r="R792" t="str">
            <v>F</v>
          </cell>
          <cell r="S792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792" t="str">
            <v>30-30-025</v>
          </cell>
          <cell r="U792" t="str">
            <v>Miłosław</v>
          </cell>
          <cell r="V792" t="str">
            <v>30-30-025-0006</v>
          </cell>
          <cell r="W792" t="str">
            <v>Czeszewo</v>
          </cell>
          <cell r="X792" t="str">
            <v>611/2</v>
          </cell>
          <cell r="Y792" t="str">
            <v>PO1F/00031430/3</v>
          </cell>
          <cell r="Z792">
            <v>8</v>
          </cell>
          <cell r="AA792">
            <v>0</v>
          </cell>
          <cell r="AB792" t="str">
            <v/>
          </cell>
          <cell r="AC792">
            <v>1</v>
          </cell>
          <cell r="AD792">
            <v>0.15</v>
          </cell>
          <cell r="AE792">
            <v>-4.7999999999999996E-3</v>
          </cell>
          <cell r="AF792" t="str">
            <v>wniosek</v>
          </cell>
          <cell r="AG792" t="str">
            <v/>
          </cell>
          <cell r="AH792" t="str">
            <v/>
          </cell>
          <cell r="AI792" t="str">
            <v>ZS.2217.1.205.2019</v>
          </cell>
          <cell r="AJ792" t="str">
            <v>02-08-2019</v>
          </cell>
          <cell r="AK792" t="str">
            <v/>
          </cell>
          <cell r="AL792" t="str">
            <v>gospodarki rolnej</v>
          </cell>
        </row>
        <row r="793">
          <cell r="C793" t="str">
            <v>716.14</v>
          </cell>
          <cell r="D793" t="str">
            <v>716|A|Czeszewo|166 f|PS|VI|611/2|0|PO1F/00031430/3</v>
          </cell>
          <cell r="E793">
            <v>716</v>
          </cell>
          <cell r="F793">
            <v>14</v>
          </cell>
          <cell r="G793" t="str">
            <v>Trzebniak Maciej</v>
          </cell>
          <cell r="H793" t="str">
            <v>Szkolna 29, Czeszewo</v>
          </cell>
          <cell r="I793" t="str">
            <v>62-320 Miłosław</v>
          </cell>
          <cell r="J793" t="str">
            <v>Miłosław</v>
          </cell>
          <cell r="K793" t="str">
            <v>02</v>
          </cell>
          <cell r="L793" t="str">
            <v>Czeszewo</v>
          </cell>
          <cell r="M793" t="str">
            <v>166 f</v>
          </cell>
          <cell r="N793" t="str">
            <v>A30-30-025PSVI</v>
          </cell>
          <cell r="O793">
            <v>3.1699999999999999E-2</v>
          </cell>
          <cell r="P793" t="str">
            <v>PS</v>
          </cell>
          <cell r="Q793" t="str">
            <v>VI</v>
          </cell>
          <cell r="R793" t="str">
            <v>A</v>
          </cell>
          <cell r="S793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793" t="str">
            <v>30-30-025</v>
          </cell>
          <cell r="U793" t="str">
            <v>Miłosław</v>
          </cell>
          <cell r="V793" t="str">
            <v>30-30-025-0006</v>
          </cell>
          <cell r="W793" t="str">
            <v>Czeszewo</v>
          </cell>
          <cell r="X793" t="str">
            <v>611/2</v>
          </cell>
          <cell r="Y793" t="str">
            <v>PO1F/00031430/3</v>
          </cell>
          <cell r="Z793">
            <v>8</v>
          </cell>
          <cell r="AA793">
            <v>0</v>
          </cell>
          <cell r="AB793">
            <v>0</v>
          </cell>
          <cell r="AC793">
            <v>1</v>
          </cell>
          <cell r="AD793">
            <v>0.15</v>
          </cell>
          <cell r="AE793">
            <v>4.7999999999999996E-3</v>
          </cell>
          <cell r="AG793">
            <v>0.5</v>
          </cell>
          <cell r="AH793">
            <v>0.02</v>
          </cell>
          <cell r="AI793" t="str">
            <v>ZS.2217.1.205.2019</v>
          </cell>
          <cell r="AJ793" t="str">
            <v>02-08-2019</v>
          </cell>
          <cell r="AK793" t="str">
            <v/>
          </cell>
          <cell r="AL793" t="str">
            <v>gospodarki rolnej</v>
          </cell>
        </row>
        <row r="794">
          <cell r="C794" t="str">
            <v>0.</v>
          </cell>
          <cell r="D794" t="str">
            <v>0|F|Czeszewo|166 f|PS|VI|611/3|0|PO1F/00031430/3</v>
          </cell>
          <cell r="E794">
            <v>0</v>
          </cell>
          <cell r="F794" t="str">
            <v/>
          </cell>
          <cell r="G794" t="str">
            <v>brak</v>
          </cell>
          <cell r="H794">
            <v>0</v>
          </cell>
          <cell r="I794">
            <v>0</v>
          </cell>
          <cell r="J794">
            <v>0</v>
          </cell>
          <cell r="K794" t="str">
            <v>02</v>
          </cell>
          <cell r="L794" t="str">
            <v>Czeszewo</v>
          </cell>
          <cell r="M794" t="str">
            <v>166 f</v>
          </cell>
          <cell r="N794" t="str">
            <v>F30-30-025PSVI</v>
          </cell>
          <cell r="O794">
            <v>-3.1978</v>
          </cell>
          <cell r="P794" t="str">
            <v>PS</v>
          </cell>
          <cell r="Q794" t="str">
            <v>VI</v>
          </cell>
          <cell r="R794" t="str">
            <v>F</v>
          </cell>
          <cell r="S794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794" t="str">
            <v>30-30-025</v>
          </cell>
          <cell r="U794" t="str">
            <v>Miłosław</v>
          </cell>
          <cell r="V794" t="str">
            <v>30-30-025-0006</v>
          </cell>
          <cell r="W794" t="str">
            <v>Czeszewo</v>
          </cell>
          <cell r="X794" t="str">
            <v>611/3</v>
          </cell>
          <cell r="Y794" t="str">
            <v>PO1F/00031430/3</v>
          </cell>
          <cell r="Z794">
            <v>8</v>
          </cell>
          <cell r="AA794">
            <v>0</v>
          </cell>
          <cell r="AB794" t="str">
            <v/>
          </cell>
          <cell r="AC794">
            <v>1</v>
          </cell>
          <cell r="AD794">
            <v>0.15</v>
          </cell>
          <cell r="AE794">
            <v>-0.47970000000000002</v>
          </cell>
          <cell r="AF794" t="str">
            <v>wniosek</v>
          </cell>
          <cell r="AG794" t="str">
            <v/>
          </cell>
          <cell r="AH794" t="str">
            <v/>
          </cell>
          <cell r="AI794" t="str">
            <v>ZS.2217.1.205.2019</v>
          </cell>
          <cell r="AJ794" t="str">
            <v>02-08-2019</v>
          </cell>
          <cell r="AK794" t="str">
            <v/>
          </cell>
          <cell r="AL794" t="str">
            <v>gospodarki rolnej</v>
          </cell>
        </row>
        <row r="795">
          <cell r="C795" t="str">
            <v>716.15</v>
          </cell>
          <cell r="D795" t="str">
            <v>716|A|Czeszewo|166 f|PS|VI|611/3|0|PO1F/00031430/3</v>
          </cell>
          <cell r="E795">
            <v>716</v>
          </cell>
          <cell r="F795">
            <v>15</v>
          </cell>
          <cell r="G795" t="str">
            <v>Trzebniak Maciej</v>
          </cell>
          <cell r="H795" t="str">
            <v>Szkolna 29, Czeszewo</v>
          </cell>
          <cell r="I795" t="str">
            <v>62-320 Miłosław</v>
          </cell>
          <cell r="J795" t="str">
            <v>Miłosław</v>
          </cell>
          <cell r="K795" t="str">
            <v>02</v>
          </cell>
          <cell r="L795" t="str">
            <v>Czeszewo</v>
          </cell>
          <cell r="M795" t="str">
            <v>166 f</v>
          </cell>
          <cell r="N795" t="str">
            <v>A30-30-025PSVI</v>
          </cell>
          <cell r="O795">
            <v>3.1978</v>
          </cell>
          <cell r="P795" t="str">
            <v>PS</v>
          </cell>
          <cell r="Q795" t="str">
            <v>VI</v>
          </cell>
          <cell r="R795" t="str">
            <v>A</v>
          </cell>
          <cell r="S795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795" t="str">
            <v>30-30-025</v>
          </cell>
          <cell r="U795" t="str">
            <v>Miłosław</v>
          </cell>
          <cell r="V795" t="str">
            <v>30-30-025-0006</v>
          </cell>
          <cell r="W795" t="str">
            <v>Czeszewo</v>
          </cell>
          <cell r="X795" t="str">
            <v>611/3</v>
          </cell>
          <cell r="Y795" t="str">
            <v>PO1F/00031430/3</v>
          </cell>
          <cell r="Z795">
            <v>8</v>
          </cell>
          <cell r="AA795">
            <v>0</v>
          </cell>
          <cell r="AB795">
            <v>0</v>
          </cell>
          <cell r="AC795">
            <v>1</v>
          </cell>
          <cell r="AD795">
            <v>0.15</v>
          </cell>
          <cell r="AE795">
            <v>0.47970000000000002</v>
          </cell>
          <cell r="AG795">
            <v>0.5</v>
          </cell>
          <cell r="AH795">
            <v>1.6</v>
          </cell>
          <cell r="AI795" t="str">
            <v>ZS.2217.1.205.2019</v>
          </cell>
          <cell r="AJ795" t="str">
            <v>02-08-2019</v>
          </cell>
          <cell r="AK795" t="str">
            <v/>
          </cell>
          <cell r="AL795" t="str">
            <v>gospodarki rolnej</v>
          </cell>
        </row>
        <row r="796">
          <cell r="C796" t="str">
            <v>0.</v>
          </cell>
          <cell r="D796" t="str">
            <v>0|F|Czeszewo|198A d|PS|VI|9198/1|0|PO1D/00035144/7</v>
          </cell>
          <cell r="E796">
            <v>0</v>
          </cell>
          <cell r="F796" t="str">
            <v/>
          </cell>
          <cell r="G796" t="str">
            <v>brak</v>
          </cell>
          <cell r="H796">
            <v>0</v>
          </cell>
          <cell r="I796">
            <v>0</v>
          </cell>
          <cell r="J796">
            <v>0</v>
          </cell>
          <cell r="K796" t="str">
            <v>02</v>
          </cell>
          <cell r="L796" t="str">
            <v>Czeszewo</v>
          </cell>
          <cell r="M796" t="str">
            <v>198A d</v>
          </cell>
          <cell r="N796" t="str">
            <v>F30-25-032PSVI</v>
          </cell>
          <cell r="O796">
            <v>-1.91</v>
          </cell>
          <cell r="P796" t="str">
            <v>PS</v>
          </cell>
          <cell r="Q796" t="str">
            <v>VI</v>
          </cell>
          <cell r="R796" t="str">
            <v>F</v>
          </cell>
          <cell r="T796" t="str">
            <v>30-25-032</v>
          </cell>
          <cell r="U796" t="str">
            <v>N.Miasto</v>
          </cell>
          <cell r="V796" t="str">
            <v>30-25-032-0007</v>
          </cell>
          <cell r="W796" t="str">
            <v>Dębno</v>
          </cell>
          <cell r="X796" t="str">
            <v>9198/1</v>
          </cell>
          <cell r="Y796" t="str">
            <v>PO1D/00035144/7</v>
          </cell>
          <cell r="Z796">
            <v>1</v>
          </cell>
          <cell r="AA796">
            <v>0</v>
          </cell>
          <cell r="AB796" t="str">
            <v/>
          </cell>
          <cell r="AC796">
            <v>1</v>
          </cell>
          <cell r="AD796">
            <v>0.15</v>
          </cell>
          <cell r="AE796">
            <v>-0.28649999999999998</v>
          </cell>
          <cell r="AF796" t="str">
            <v>wniosek</v>
          </cell>
          <cell r="AG796" t="str">
            <v/>
          </cell>
          <cell r="AH796" t="str">
            <v/>
          </cell>
          <cell r="AI796" t="str">
            <v>ZS.2217.1.205.2019</v>
          </cell>
          <cell r="AJ796" t="str">
            <v>02-08-2019</v>
          </cell>
          <cell r="AK796" t="str">
            <v/>
          </cell>
          <cell r="AL796" t="str">
            <v>gospodarki rolnej</v>
          </cell>
        </row>
        <row r="797">
          <cell r="C797" t="str">
            <v>716.16</v>
          </cell>
          <cell r="D797" t="str">
            <v>716|A|Czeszewo|198A d|PS|VI|9198/1|0|PO1D/00035144/7</v>
          </cell>
          <cell r="E797">
            <v>716</v>
          </cell>
          <cell r="F797">
            <v>16</v>
          </cell>
          <cell r="G797" t="str">
            <v>Trzebniak Maciej</v>
          </cell>
          <cell r="H797" t="str">
            <v>Szkolna 29, Czeszewo</v>
          </cell>
          <cell r="I797" t="str">
            <v>62-320 Miłosław</v>
          </cell>
          <cell r="J797" t="str">
            <v>Miłosław</v>
          </cell>
          <cell r="K797" t="str">
            <v>02</v>
          </cell>
          <cell r="L797" t="str">
            <v>Czeszewo</v>
          </cell>
          <cell r="M797" t="str">
            <v>198A d</v>
          </cell>
          <cell r="N797" t="str">
            <v>A30-25-032PSVI</v>
          </cell>
          <cell r="O797">
            <v>1.91</v>
          </cell>
          <cell r="P797" t="str">
            <v>PS</v>
          </cell>
          <cell r="Q797" t="str">
            <v>VI</v>
          </cell>
          <cell r="R797" t="str">
            <v>A</v>
          </cell>
          <cell r="T797" t="str">
            <v>30-25-032</v>
          </cell>
          <cell r="U797" t="str">
            <v>N.Miasto</v>
          </cell>
          <cell r="V797" t="str">
            <v>30-25-032-0007</v>
          </cell>
          <cell r="W797" t="str">
            <v>Dębno</v>
          </cell>
          <cell r="X797" t="str">
            <v>9198/1</v>
          </cell>
          <cell r="Y797" t="str">
            <v>PO1D/00035144/7</v>
          </cell>
          <cell r="Z797">
            <v>1</v>
          </cell>
          <cell r="AA797">
            <v>0</v>
          </cell>
          <cell r="AB797">
            <v>0</v>
          </cell>
          <cell r="AC797">
            <v>1</v>
          </cell>
          <cell r="AD797">
            <v>0.15</v>
          </cell>
          <cell r="AE797">
            <v>0.28649999999999998</v>
          </cell>
          <cell r="AG797">
            <v>0.5</v>
          </cell>
          <cell r="AH797">
            <v>0.96</v>
          </cell>
          <cell r="AI797" t="str">
            <v>ZS.2217.1.205.2019</v>
          </cell>
          <cell r="AJ797" t="str">
            <v>02-08-2019</v>
          </cell>
          <cell r="AK797" t="str">
            <v/>
          </cell>
          <cell r="AL797" t="str">
            <v>gospodarki rolnej</v>
          </cell>
        </row>
        <row r="798">
          <cell r="C798" t="str">
            <v>0.</v>
          </cell>
          <cell r="D798" t="str">
            <v>0|F|Sarnice|30 g|PS|V|112|0|PO1F/00031426/2</v>
          </cell>
          <cell r="E798">
            <v>0</v>
          </cell>
          <cell r="F798" t="str">
            <v/>
          </cell>
          <cell r="G798" t="str">
            <v>brak</v>
          </cell>
          <cell r="H798">
            <v>0</v>
          </cell>
          <cell r="I798">
            <v>0</v>
          </cell>
          <cell r="J798">
            <v>0</v>
          </cell>
          <cell r="K798" t="str">
            <v>04</v>
          </cell>
          <cell r="L798" t="str">
            <v>Sarnice</v>
          </cell>
          <cell r="M798" t="str">
            <v>30 g</v>
          </cell>
          <cell r="N798" t="str">
            <v>F30-30-025PSV</v>
          </cell>
          <cell r="O798">
            <v>-0.84</v>
          </cell>
          <cell r="P798" t="str">
            <v>PS</v>
          </cell>
          <cell r="Q798" t="str">
            <v>V</v>
          </cell>
          <cell r="R798" t="str">
            <v>F</v>
          </cell>
          <cell r="S798" t="str">
            <v>kosić 1 - 2 razy w roku</v>
          </cell>
          <cell r="T798" t="str">
            <v>30-30-025</v>
          </cell>
          <cell r="U798" t="str">
            <v>Miłosław</v>
          </cell>
          <cell r="V798" t="str">
            <v>30-30-025-0007</v>
          </cell>
          <cell r="W798" t="str">
            <v>Gorzyce</v>
          </cell>
          <cell r="X798" t="str">
            <v>112</v>
          </cell>
          <cell r="Y798" t="str">
            <v>PO1F/00031426/2</v>
          </cell>
          <cell r="Z798">
            <v>3</v>
          </cell>
          <cell r="AA798">
            <v>0</v>
          </cell>
          <cell r="AB798" t="str">
            <v/>
          </cell>
          <cell r="AC798">
            <v>1</v>
          </cell>
          <cell r="AD798">
            <v>0.2</v>
          </cell>
          <cell r="AE798">
            <v>-0.16800000000000001</v>
          </cell>
          <cell r="AF798" t="str">
            <v>wniosek</v>
          </cell>
          <cell r="AG798" t="str">
            <v/>
          </cell>
          <cell r="AH798" t="str">
            <v/>
          </cell>
          <cell r="AI798" t="str">
            <v>ZS.2217.1.205.2019</v>
          </cell>
          <cell r="AJ798" t="str">
            <v>02-08-2019</v>
          </cell>
          <cell r="AK798" t="str">
            <v/>
          </cell>
          <cell r="AL798" t="str">
            <v>gospodarki rolnej</v>
          </cell>
        </row>
        <row r="799">
          <cell r="C799" t="str">
            <v>3896.21</v>
          </cell>
          <cell r="D799" t="str">
            <v>3896|A|Sarnice|30 g|PS|V|112|0|PO1F/00031426/2</v>
          </cell>
          <cell r="E799">
            <v>3896</v>
          </cell>
          <cell r="F799">
            <v>21</v>
          </cell>
          <cell r="G799" t="str">
            <v>Dobroczyński Marek</v>
          </cell>
          <cell r="H799" t="str">
            <v>ul. Polna 4</v>
          </cell>
          <cell r="I799" t="str">
            <v>62-322 Orzechowo</v>
          </cell>
          <cell r="J799" t="str">
            <v>Miłosław</v>
          </cell>
          <cell r="K799" t="str">
            <v>04</v>
          </cell>
          <cell r="L799" t="str">
            <v>Sarnice</v>
          </cell>
          <cell r="M799" t="str">
            <v>30 g</v>
          </cell>
          <cell r="N799" t="str">
            <v>A30-30-025PSV</v>
          </cell>
          <cell r="O799">
            <v>0.84</v>
          </cell>
          <cell r="P799" t="str">
            <v>PS</v>
          </cell>
          <cell r="Q799" t="str">
            <v>V</v>
          </cell>
          <cell r="R799" t="str">
            <v>A</v>
          </cell>
          <cell r="S799" t="str">
            <v>kosić 1 - 2 razy w roku</v>
          </cell>
          <cell r="T799" t="str">
            <v>30-30-025</v>
          </cell>
          <cell r="U799" t="str">
            <v>Miłosław</v>
          </cell>
          <cell r="V799" t="str">
            <v>30-30-025-0007</v>
          </cell>
          <cell r="W799" t="str">
            <v>Gorzyce</v>
          </cell>
          <cell r="X799" t="str">
            <v>112</v>
          </cell>
          <cell r="Y799" t="str">
            <v>PO1F/00031426/2</v>
          </cell>
          <cell r="Z799">
            <v>3</v>
          </cell>
          <cell r="AA799">
            <v>0</v>
          </cell>
          <cell r="AB799">
            <v>0</v>
          </cell>
          <cell r="AC799">
            <v>1</v>
          </cell>
          <cell r="AD799">
            <v>0.2</v>
          </cell>
          <cell r="AE799">
            <v>0.16800000000000001</v>
          </cell>
          <cell r="AG799">
            <v>0.625</v>
          </cell>
          <cell r="AH799">
            <v>0.53</v>
          </cell>
          <cell r="AI799" t="str">
            <v>ZS.2217.1.205.2019</v>
          </cell>
          <cell r="AJ799" t="str">
            <v>02-08-2019</v>
          </cell>
          <cell r="AK799" t="str">
            <v/>
          </cell>
          <cell r="AL799" t="str">
            <v>gospodarki rolnej</v>
          </cell>
        </row>
        <row r="800">
          <cell r="C800" t="str">
            <v>287.99</v>
          </cell>
          <cell r="D800" t="str">
            <v>287|F|Cielcza|193 i|Ł|IV|9193/2|0|KZ1J/00030205/3</v>
          </cell>
          <cell r="E800">
            <v>287</v>
          </cell>
          <cell r="F800">
            <v>99</v>
          </cell>
          <cell r="G800" t="str">
            <v>Nadleśnictwo Jarocin</v>
          </cell>
          <cell r="H800">
            <v>0</v>
          </cell>
          <cell r="I800">
            <v>0</v>
          </cell>
          <cell r="J800">
            <v>0</v>
          </cell>
          <cell r="K800" t="str">
            <v>08</v>
          </cell>
          <cell r="L800" t="str">
            <v>Cielcza</v>
          </cell>
          <cell r="M800" t="str">
            <v>193 i</v>
          </cell>
          <cell r="N800" t="str">
            <v>F30-06-025ŁIV</v>
          </cell>
          <cell r="O800">
            <v>-1.32</v>
          </cell>
          <cell r="P800" t="str">
            <v>Ł</v>
          </cell>
          <cell r="Q800" t="str">
            <v>IV</v>
          </cell>
          <cell r="R800" t="str">
            <v>F</v>
          </cell>
          <cell r="T800" t="str">
            <v>30-06-025</v>
          </cell>
          <cell r="U800" t="str">
            <v>Jarocin</v>
          </cell>
          <cell r="V800" t="str">
            <v>30-06-025-0009</v>
          </cell>
          <cell r="W800" t="str">
            <v>Osiek</v>
          </cell>
          <cell r="X800" t="str">
            <v>9193/2</v>
          </cell>
          <cell r="Y800" t="str">
            <v>KZ1J/00030205/3</v>
          </cell>
          <cell r="Z800">
            <v>2</v>
          </cell>
          <cell r="AA800">
            <v>0</v>
          </cell>
          <cell r="AB800">
            <v>0</v>
          </cell>
          <cell r="AC800">
            <v>1</v>
          </cell>
          <cell r="AD800">
            <v>0.75</v>
          </cell>
          <cell r="AE800">
            <v>-0.99</v>
          </cell>
          <cell r="AF800" t="str">
            <v xml:space="preserve"> </v>
          </cell>
          <cell r="AG800" t="str">
            <v/>
          </cell>
          <cell r="AH800" t="str">
            <v/>
          </cell>
          <cell r="AI800" t="str">
            <v>ZS.2217.1.215.2019</v>
          </cell>
          <cell r="AJ800" t="str">
            <v>13-08-2019</v>
          </cell>
          <cell r="AK800" t="str">
            <v/>
          </cell>
          <cell r="AL800" t="str">
            <v>gospodarki rolnej</v>
          </cell>
        </row>
        <row r="801">
          <cell r="C801" t="str">
            <v>811.1</v>
          </cell>
          <cell r="D801" t="str">
            <v>811|D|Cielcza|193 i|Ł|IV|9193/2|13,8|KZ1J/00030205/3</v>
          </cell>
          <cell r="E801">
            <v>811</v>
          </cell>
          <cell r="F801">
            <v>1</v>
          </cell>
          <cell r="G801" t="str">
            <v>Koło Łowieckie nr 7 Przylesie Poznań</v>
          </cell>
          <cell r="H801">
            <v>0</v>
          </cell>
          <cell r="I801">
            <v>0</v>
          </cell>
          <cell r="J801">
            <v>0</v>
          </cell>
          <cell r="K801" t="str">
            <v>08</v>
          </cell>
          <cell r="L801" t="str">
            <v>Cielcza</v>
          </cell>
          <cell r="M801" t="str">
            <v>193 i</v>
          </cell>
          <cell r="N801" t="str">
            <v>D30-06-025ŁIV</v>
          </cell>
          <cell r="O801">
            <v>1.32</v>
          </cell>
          <cell r="P801" t="str">
            <v>Ł</v>
          </cell>
          <cell r="Q801" t="str">
            <v>IV</v>
          </cell>
          <cell r="R801" t="str">
            <v>D</v>
          </cell>
          <cell r="T801" t="str">
            <v>30-06-025</v>
          </cell>
          <cell r="U801" t="str">
            <v>Jarocin</v>
          </cell>
          <cell r="V801" t="str">
            <v>30-06-025-0009</v>
          </cell>
          <cell r="W801" t="str">
            <v>Osiek</v>
          </cell>
          <cell r="X801" t="str">
            <v>9193/2</v>
          </cell>
          <cell r="Y801" t="str">
            <v>KZ1J/00030205/3</v>
          </cell>
          <cell r="Z801">
            <v>2</v>
          </cell>
          <cell r="AA801">
            <v>13.8</v>
          </cell>
          <cell r="AB801">
            <v>18.22</v>
          </cell>
          <cell r="AC801">
            <v>1</v>
          </cell>
          <cell r="AD801">
            <v>0.75</v>
          </cell>
          <cell r="AE801">
            <v>0.99</v>
          </cell>
          <cell r="AG801" t="str">
            <v/>
          </cell>
          <cell r="AH801" t="str">
            <v/>
          </cell>
          <cell r="AI801" t="str">
            <v>ZS.2217.1.215.2019</v>
          </cell>
          <cell r="AJ801" t="str">
            <v>13-08-2019</v>
          </cell>
          <cell r="AK801" t="str">
            <v/>
          </cell>
          <cell r="AL801" t="str">
            <v>gospodarki rolnej</v>
          </cell>
        </row>
        <row r="802">
          <cell r="C802" t="str">
            <v>287.133</v>
          </cell>
          <cell r="D802" t="str">
            <v>287|F|Cielcza|170 d|R|VI|9170/4|0|KZ1J/00030205/3</v>
          </cell>
          <cell r="E802">
            <v>287</v>
          </cell>
          <cell r="F802">
            <v>133</v>
          </cell>
          <cell r="G802" t="str">
            <v>Nadleśnictwo Jarocin</v>
          </cell>
          <cell r="H802">
            <v>0</v>
          </cell>
          <cell r="I802">
            <v>0</v>
          </cell>
          <cell r="J802">
            <v>0</v>
          </cell>
          <cell r="K802" t="str">
            <v>08</v>
          </cell>
          <cell r="L802" t="str">
            <v>Cielcza</v>
          </cell>
          <cell r="M802" t="str">
            <v>170 d</v>
          </cell>
          <cell r="N802" t="str">
            <v>F30-06-025RVI</v>
          </cell>
          <cell r="O802">
            <v>-0.15</v>
          </cell>
          <cell r="P802" t="str">
            <v>R</v>
          </cell>
          <cell r="Q802" t="str">
            <v>VI</v>
          </cell>
          <cell r="R802" t="str">
            <v>F</v>
          </cell>
          <cell r="T802" t="str">
            <v>30-06-025</v>
          </cell>
          <cell r="U802" t="str">
            <v>Jarocin</v>
          </cell>
          <cell r="V802" t="str">
            <v>30-06-025-0009</v>
          </cell>
          <cell r="W802" t="str">
            <v>Osiek</v>
          </cell>
          <cell r="X802" t="str">
            <v>9170/4</v>
          </cell>
          <cell r="Y802" t="str">
            <v>KZ1J/00030205/3</v>
          </cell>
          <cell r="Z802">
            <v>2</v>
          </cell>
          <cell r="AA802">
            <v>0</v>
          </cell>
          <cell r="AB802">
            <v>0</v>
          </cell>
          <cell r="AC802">
            <v>1</v>
          </cell>
          <cell r="AD802">
            <v>0.2</v>
          </cell>
          <cell r="AE802">
            <v>-0.03</v>
          </cell>
          <cell r="AF802" t="str">
            <v>wniosek</v>
          </cell>
          <cell r="AG802" t="str">
            <v/>
          </cell>
          <cell r="AH802" t="str">
            <v/>
          </cell>
          <cell r="AI802" t="str">
            <v/>
          </cell>
          <cell r="AJ802" t="str">
            <v/>
          </cell>
          <cell r="AK802" t="str">
            <v/>
          </cell>
          <cell r="AL802" t="str">
            <v/>
          </cell>
        </row>
        <row r="803">
          <cell r="C803" t="str">
            <v>811.2</v>
          </cell>
          <cell r="D803" t="str">
            <v>811|D|Cielcza|170 d|R|VI|9170/4|12,9|KZ1J/00030205/3</v>
          </cell>
          <cell r="E803">
            <v>811</v>
          </cell>
          <cell r="F803">
            <v>2</v>
          </cell>
          <cell r="G803" t="str">
            <v>Koło Łowieckie nr 7 Przylesie Poznań</v>
          </cell>
          <cell r="H803">
            <v>0</v>
          </cell>
          <cell r="I803">
            <v>0</v>
          </cell>
          <cell r="J803">
            <v>0</v>
          </cell>
          <cell r="K803" t="str">
            <v>08</v>
          </cell>
          <cell r="L803" t="str">
            <v>Cielcza</v>
          </cell>
          <cell r="M803" t="str">
            <v>170 d</v>
          </cell>
          <cell r="N803" t="str">
            <v>D30-06-025RVI</v>
          </cell>
          <cell r="O803">
            <v>0.15</v>
          </cell>
          <cell r="P803" t="str">
            <v>R</v>
          </cell>
          <cell r="Q803" t="str">
            <v>VI</v>
          </cell>
          <cell r="R803" t="str">
            <v>D</v>
          </cell>
          <cell r="T803" t="str">
            <v>30-06-025</v>
          </cell>
          <cell r="U803" t="str">
            <v>Jarocin</v>
          </cell>
          <cell r="V803" t="str">
            <v>30-06-025-0009</v>
          </cell>
          <cell r="W803" t="str">
            <v>Osiek</v>
          </cell>
          <cell r="X803" t="str">
            <v>9170/4</v>
          </cell>
          <cell r="Y803" t="str">
            <v>KZ1J/00030205/3</v>
          </cell>
          <cell r="Z803">
            <v>2</v>
          </cell>
          <cell r="AA803">
            <v>12.9</v>
          </cell>
          <cell r="AB803">
            <v>1.94</v>
          </cell>
          <cell r="AC803">
            <v>1</v>
          </cell>
          <cell r="AD803">
            <v>0.2</v>
          </cell>
          <cell r="AE803">
            <v>0.03</v>
          </cell>
          <cell r="AF803" t="str">
            <v>w umowie na dz. Gr. Rolnego pow. 0,1414</v>
          </cell>
          <cell r="AG803" t="str">
            <v/>
          </cell>
          <cell r="AH803" t="str">
            <v/>
          </cell>
          <cell r="AI803" t="str">
            <v>ZS.2217.1.213.2019</v>
          </cell>
          <cell r="AJ803">
            <v>43686</v>
          </cell>
          <cell r="AK803" t="str">
            <v>wniosek-bezprzetargowo</v>
          </cell>
          <cell r="AL803" t="str">
            <v>gospodarki łowieckiej (poletka łowieckie)</v>
          </cell>
        </row>
        <row r="804">
          <cell r="C804" t="str">
            <v>287.117</v>
          </cell>
          <cell r="D804" t="str">
            <v>287|F|Góra|278 m|R|IVA|8278/4|0|KZ1J/00027606/0</v>
          </cell>
          <cell r="E804">
            <v>287</v>
          </cell>
          <cell r="F804">
            <v>117</v>
          </cell>
          <cell r="G804" t="str">
            <v>Nadleśnictwo Jarocin</v>
          </cell>
          <cell r="H804">
            <v>0</v>
          </cell>
          <cell r="I804">
            <v>0</v>
          </cell>
          <cell r="J804">
            <v>0</v>
          </cell>
          <cell r="K804" t="str">
            <v>09</v>
          </cell>
          <cell r="L804" t="str">
            <v>Góra</v>
          </cell>
          <cell r="M804" t="str">
            <v>278 m</v>
          </cell>
          <cell r="N804" t="str">
            <v>F30-06-015RIVA</v>
          </cell>
          <cell r="O804">
            <v>-0.21629999999999999</v>
          </cell>
          <cell r="P804" t="str">
            <v>R</v>
          </cell>
          <cell r="Q804" t="str">
            <v>IVA</v>
          </cell>
          <cell r="R804" t="str">
            <v>F</v>
          </cell>
          <cell r="T804" t="str">
            <v>30-06-015</v>
          </cell>
          <cell r="U804" t="str">
            <v>Jaraczewo</v>
          </cell>
          <cell r="V804" t="str">
            <v>30-06-015-0005</v>
          </cell>
          <cell r="W804" t="str">
            <v>Góra</v>
          </cell>
          <cell r="X804" t="str">
            <v>8278/4</v>
          </cell>
          <cell r="Y804" t="str">
            <v>KZ1J/00027606/0</v>
          </cell>
          <cell r="Z804">
            <v>1</v>
          </cell>
          <cell r="AA804">
            <v>0</v>
          </cell>
          <cell r="AB804">
            <v>0</v>
          </cell>
          <cell r="AC804">
            <v>1</v>
          </cell>
          <cell r="AD804">
            <v>1.1000000000000001</v>
          </cell>
          <cell r="AE804">
            <v>-0.2379</v>
          </cell>
          <cell r="AF804" t="str">
            <v>wniosek</v>
          </cell>
          <cell r="AG804" t="str">
            <v/>
          </cell>
          <cell r="AH804" t="str">
            <v/>
          </cell>
          <cell r="AI804" t="str">
            <v>ZS.2217.1.215.2019</v>
          </cell>
          <cell r="AJ804" t="str">
            <v>13-08-2019</v>
          </cell>
          <cell r="AK804" t="str">
            <v/>
          </cell>
          <cell r="AL804" t="str">
            <v>gospodarki rolnej</v>
          </cell>
        </row>
        <row r="805">
          <cell r="C805" t="str">
            <v>624.4</v>
          </cell>
          <cell r="D805" t="str">
            <v>624|D|Góra|278 m|R|IVA|8278/4|19,7|KZ1J/00027606/0</v>
          </cell>
          <cell r="E805">
            <v>624</v>
          </cell>
          <cell r="F805">
            <v>4</v>
          </cell>
          <cell r="G805" t="str">
            <v>Kozal Jerzy</v>
          </cell>
          <cell r="H805" t="str">
            <v>ul.Jarocińska 14 Góra</v>
          </cell>
          <cell r="I805" t="str">
            <v>63-233 Jaraczewo</v>
          </cell>
          <cell r="J805" t="str">
            <v>Jaraczewo</v>
          </cell>
          <cell r="K805" t="str">
            <v>09</v>
          </cell>
          <cell r="L805" t="str">
            <v>Góra</v>
          </cell>
          <cell r="M805" t="str">
            <v>278 m</v>
          </cell>
          <cell r="N805" t="str">
            <v>D30-06-015RIVA</v>
          </cell>
          <cell r="O805">
            <v>0.21629999999999999</v>
          </cell>
          <cell r="P805" t="str">
            <v>R</v>
          </cell>
          <cell r="Q805" t="str">
            <v>IVA</v>
          </cell>
          <cell r="R805" t="str">
            <v>D</v>
          </cell>
          <cell r="T805" t="str">
            <v>30-06-015</v>
          </cell>
          <cell r="U805" t="str">
            <v>Jaraczewo</v>
          </cell>
          <cell r="V805" t="str">
            <v>30-06-015-0005</v>
          </cell>
          <cell r="W805" t="str">
            <v>Góra</v>
          </cell>
          <cell r="X805" t="str">
            <v>8278/4</v>
          </cell>
          <cell r="Y805" t="str">
            <v>KZ1J/00027606/0</v>
          </cell>
          <cell r="Z805">
            <v>1</v>
          </cell>
          <cell r="AA805">
            <v>19.7</v>
          </cell>
          <cell r="AB805">
            <v>4.26</v>
          </cell>
          <cell r="AC805">
            <v>1</v>
          </cell>
          <cell r="AD805">
            <v>1.1000000000000001</v>
          </cell>
          <cell r="AE805">
            <v>0.2379</v>
          </cell>
          <cell r="AG805" t="str">
            <v/>
          </cell>
          <cell r="AH805" t="str">
            <v/>
          </cell>
          <cell r="AI805" t="str">
            <v>ZS.2217.1.215.2019</v>
          </cell>
          <cell r="AJ805" t="str">
            <v>13-08-2019</v>
          </cell>
          <cell r="AK805" t="str">
            <v>wniosek-bezprzetargowo</v>
          </cell>
          <cell r="AL805" t="str">
            <v>gospodarki rolnej</v>
          </cell>
        </row>
        <row r="806">
          <cell r="C806" t="str">
            <v>287.71</v>
          </cell>
          <cell r="D806" t="str">
            <v>287|F|Góra|278 k|R|V|8278/4|0|KZ1J/00027606/0</v>
          </cell>
          <cell r="E806">
            <v>287</v>
          </cell>
          <cell r="F806">
            <v>71</v>
          </cell>
          <cell r="G806" t="str">
            <v>Nadleśnictwo Jarocin</v>
          </cell>
          <cell r="H806">
            <v>0</v>
          </cell>
          <cell r="I806">
            <v>0</v>
          </cell>
          <cell r="J806">
            <v>0</v>
          </cell>
          <cell r="K806" t="str">
            <v>09</v>
          </cell>
          <cell r="L806" t="str">
            <v>Góra</v>
          </cell>
          <cell r="M806" t="str">
            <v>278 k</v>
          </cell>
          <cell r="N806" t="str">
            <v>F30-06-015RV</v>
          </cell>
          <cell r="O806">
            <v>-0.9</v>
          </cell>
          <cell r="P806" t="str">
            <v>R</v>
          </cell>
          <cell r="Q806" t="str">
            <v>V</v>
          </cell>
          <cell r="R806" t="str">
            <v>F</v>
          </cell>
          <cell r="T806" t="str">
            <v>30-06-015</v>
          </cell>
          <cell r="U806" t="str">
            <v>Jaraczewo</v>
          </cell>
          <cell r="V806" t="str">
            <v>30-06-015-0005</v>
          </cell>
          <cell r="W806" t="str">
            <v>Góra</v>
          </cell>
          <cell r="X806" t="str">
            <v>8278/4</v>
          </cell>
          <cell r="Y806" t="str">
            <v>KZ1J/00027606/0</v>
          </cell>
          <cell r="Z806">
            <v>1</v>
          </cell>
          <cell r="AA806">
            <v>0</v>
          </cell>
          <cell r="AB806">
            <v>0</v>
          </cell>
          <cell r="AC806">
            <v>1</v>
          </cell>
          <cell r="AD806">
            <v>0.35</v>
          </cell>
          <cell r="AE806">
            <v>-0.315</v>
          </cell>
          <cell r="AF806" t="str">
            <v>wniosek</v>
          </cell>
          <cell r="AG806" t="str">
            <v/>
          </cell>
          <cell r="AH806" t="str">
            <v/>
          </cell>
          <cell r="AI806" t="str">
            <v>ZS.2217.1.215.2019</v>
          </cell>
          <cell r="AJ806" t="str">
            <v>13-08-2019</v>
          </cell>
          <cell r="AK806" t="str">
            <v/>
          </cell>
          <cell r="AL806" t="str">
            <v>gospodarki rolnej</v>
          </cell>
        </row>
        <row r="807">
          <cell r="C807" t="str">
            <v>624.5</v>
          </cell>
          <cell r="D807" t="str">
            <v>624|D|Góra|278 k|R|V|8278/4|15,5|KZ1J/00027606/0</v>
          </cell>
          <cell r="E807">
            <v>624</v>
          </cell>
          <cell r="F807">
            <v>5</v>
          </cell>
          <cell r="G807" t="str">
            <v>Kozal Jerzy</v>
          </cell>
          <cell r="H807" t="str">
            <v>ul.Jarocińska 14 Góra</v>
          </cell>
          <cell r="I807" t="str">
            <v>63-233 Jaraczewo</v>
          </cell>
          <cell r="J807" t="str">
            <v>Jaraczewo</v>
          </cell>
          <cell r="K807" t="str">
            <v>09</v>
          </cell>
          <cell r="L807" t="str">
            <v>Góra</v>
          </cell>
          <cell r="M807" t="str">
            <v>278 k</v>
          </cell>
          <cell r="N807" t="str">
            <v>D30-06-015RV</v>
          </cell>
          <cell r="O807">
            <v>0.9</v>
          </cell>
          <cell r="P807" t="str">
            <v>R</v>
          </cell>
          <cell r="Q807" t="str">
            <v>V</v>
          </cell>
          <cell r="R807" t="str">
            <v>D</v>
          </cell>
          <cell r="T807" t="str">
            <v>30-06-015</v>
          </cell>
          <cell r="U807" t="str">
            <v>Jaraczewo</v>
          </cell>
          <cell r="V807" t="str">
            <v>30-06-015-0005</v>
          </cell>
          <cell r="W807" t="str">
            <v>Góra</v>
          </cell>
          <cell r="X807" t="str">
            <v>8278/4</v>
          </cell>
          <cell r="Y807" t="str">
            <v>KZ1J/00027606/0</v>
          </cell>
          <cell r="Z807">
            <v>1</v>
          </cell>
          <cell r="AA807">
            <v>15.5</v>
          </cell>
          <cell r="AB807">
            <v>13.95</v>
          </cell>
          <cell r="AC807">
            <v>1</v>
          </cell>
          <cell r="AD807">
            <v>0.35</v>
          </cell>
          <cell r="AE807">
            <v>0.315</v>
          </cell>
          <cell r="AG807" t="str">
            <v/>
          </cell>
          <cell r="AH807" t="str">
            <v/>
          </cell>
          <cell r="AI807" t="str">
            <v>ZS.2217.1.215.2019</v>
          </cell>
          <cell r="AJ807" t="str">
            <v>13-08-2019</v>
          </cell>
          <cell r="AK807" t="str">
            <v>wniosek-bezprzetargowo</v>
          </cell>
          <cell r="AL807" t="str">
            <v>gospodarki rolnej</v>
          </cell>
        </row>
        <row r="808">
          <cell r="C808" t="str">
            <v>287.76</v>
          </cell>
          <cell r="D808" t="str">
            <v>287|F|Cielcza|111 g|R|IIIA|8111/1|0|KZ1J/00026798/5</v>
          </cell>
          <cell r="E808">
            <v>287</v>
          </cell>
          <cell r="F808">
            <v>76</v>
          </cell>
          <cell r="G808" t="str">
            <v>Nadleśnictwo Jarocin</v>
          </cell>
          <cell r="H808">
            <v>0</v>
          </cell>
          <cell r="I808">
            <v>0</v>
          </cell>
          <cell r="J808">
            <v>0</v>
          </cell>
          <cell r="K808" t="str">
            <v>08</v>
          </cell>
          <cell r="L808" t="str">
            <v>Cielcza</v>
          </cell>
          <cell r="M808" t="str">
            <v>111 g</v>
          </cell>
          <cell r="N808" t="str">
            <v>F30-06-025RIIIA</v>
          </cell>
          <cell r="O808">
            <v>-0.14000000000000001</v>
          </cell>
          <cell r="P808" t="str">
            <v>R</v>
          </cell>
          <cell r="Q808" t="str">
            <v>IIIA</v>
          </cell>
          <cell r="R808" t="str">
            <v>F</v>
          </cell>
          <cell r="T808" t="str">
            <v>30-06-025</v>
          </cell>
          <cell r="U808" t="str">
            <v>Jarocin</v>
          </cell>
          <cell r="V808" t="str">
            <v>30-06-025-0002</v>
          </cell>
          <cell r="W808" t="str">
            <v>Bachorzew</v>
          </cell>
          <cell r="X808" t="str">
            <v>8111/1</v>
          </cell>
          <cell r="Y808" t="str">
            <v>KZ1J/00026798/5</v>
          </cell>
          <cell r="Z808">
            <v>1</v>
          </cell>
          <cell r="AA808">
            <v>0</v>
          </cell>
          <cell r="AB808">
            <v>0</v>
          </cell>
          <cell r="AC808">
            <v>1</v>
          </cell>
          <cell r="AD808">
            <v>1.65</v>
          </cell>
          <cell r="AE808">
            <v>-0.23100000000000001</v>
          </cell>
          <cell r="AF808">
            <v>0</v>
          </cell>
          <cell r="AG808" t="str">
            <v/>
          </cell>
          <cell r="AH808" t="str">
            <v/>
          </cell>
          <cell r="AI808" t="str">
            <v>ZS.2217.1.215.2019</v>
          </cell>
          <cell r="AJ808" t="str">
            <v>13-08-2019</v>
          </cell>
          <cell r="AK808" t="str">
            <v/>
          </cell>
          <cell r="AL808" t="str">
            <v>gospodarki rolnej</v>
          </cell>
        </row>
        <row r="809">
          <cell r="C809" t="str">
            <v>2330.2</v>
          </cell>
          <cell r="D809" t="str">
            <v>2330|D|Cielcza|111 g|R|IIIA|8111/1|20|KZ1J/00026798/5</v>
          </cell>
          <cell r="E809">
            <v>2330</v>
          </cell>
          <cell r="F809">
            <v>2</v>
          </cell>
          <cell r="G809" t="str">
            <v xml:space="preserve">Karliński Wojciech </v>
          </cell>
          <cell r="H809" t="str">
            <v>Wilkowyja ul. Powstańców Wlkp. 2a</v>
          </cell>
          <cell r="I809" t="str">
            <v>63-200 Jarocin</v>
          </cell>
          <cell r="J809" t="str">
            <v>Jarocin</v>
          </cell>
          <cell r="K809" t="str">
            <v>08</v>
          </cell>
          <cell r="L809" t="str">
            <v>Cielcza</v>
          </cell>
          <cell r="M809" t="str">
            <v>111 g</v>
          </cell>
          <cell r="N809" t="str">
            <v>D30-06-025RIIIA</v>
          </cell>
          <cell r="O809">
            <v>0.14000000000000001</v>
          </cell>
          <cell r="P809" t="str">
            <v>R</v>
          </cell>
          <cell r="Q809" t="str">
            <v>IIIA</v>
          </cell>
          <cell r="R809" t="str">
            <v>D</v>
          </cell>
          <cell r="T809" t="str">
            <v>30-06-025</v>
          </cell>
          <cell r="U809" t="str">
            <v>Jarocin</v>
          </cell>
          <cell r="V809" t="str">
            <v>30-06-025-0002</v>
          </cell>
          <cell r="W809" t="str">
            <v>Bachorzew</v>
          </cell>
          <cell r="X809" t="str">
            <v>8111/1</v>
          </cell>
          <cell r="Y809" t="str">
            <v>KZ1J/00026798/5</v>
          </cell>
          <cell r="Z809">
            <v>1</v>
          </cell>
          <cell r="AA809">
            <v>20</v>
          </cell>
          <cell r="AB809">
            <v>2.8</v>
          </cell>
          <cell r="AC809">
            <v>1</v>
          </cell>
          <cell r="AD809">
            <v>1.65</v>
          </cell>
          <cell r="AE809">
            <v>0.23100000000000001</v>
          </cell>
          <cell r="AG809" t="str">
            <v/>
          </cell>
          <cell r="AH809" t="str">
            <v/>
          </cell>
          <cell r="AI809" t="str">
            <v>ZS.2217.1.215.2019</v>
          </cell>
          <cell r="AJ809" t="str">
            <v>13-08-2019</v>
          </cell>
          <cell r="AK809" t="str">
            <v/>
          </cell>
          <cell r="AL809" t="str">
            <v>gospodarki rolnej</v>
          </cell>
        </row>
        <row r="810">
          <cell r="C810" t="str">
            <v>287.48</v>
          </cell>
          <cell r="D810" t="str">
            <v>287|F|Murzynówko|94 j|R|V|9094/5|0|PO1D/00040633/0</v>
          </cell>
          <cell r="E810">
            <v>287</v>
          </cell>
          <cell r="F810">
            <v>48</v>
          </cell>
          <cell r="G810" t="str">
            <v>Nadleśnictwo Jarocin</v>
          </cell>
          <cell r="H810">
            <v>0</v>
          </cell>
          <cell r="I810">
            <v>0</v>
          </cell>
          <cell r="J810">
            <v>0</v>
          </cell>
          <cell r="K810" t="str">
            <v>20</v>
          </cell>
          <cell r="L810" t="str">
            <v>Murzynówko</v>
          </cell>
          <cell r="M810" t="str">
            <v>94 j</v>
          </cell>
          <cell r="N810" t="str">
            <v>F30-25-022RV</v>
          </cell>
          <cell r="O810">
            <v>-0.1082</v>
          </cell>
          <cell r="P810" t="str">
            <v>R</v>
          </cell>
          <cell r="Q810" t="str">
            <v>V</v>
          </cell>
          <cell r="R810" t="str">
            <v>F</v>
          </cell>
          <cell r="T810" t="str">
            <v>30-25-022</v>
          </cell>
          <cell r="U810" t="str">
            <v>Krzykosy</v>
          </cell>
          <cell r="V810" t="str">
            <v>30-25-022-0011</v>
          </cell>
          <cell r="W810" t="str">
            <v>Witowo</v>
          </cell>
          <cell r="X810" t="str">
            <v>9094/5</v>
          </cell>
          <cell r="Y810" t="str">
            <v>PO1D/00040633/0</v>
          </cell>
          <cell r="Z810">
            <v>1</v>
          </cell>
          <cell r="AA810">
            <v>0</v>
          </cell>
          <cell r="AB810">
            <v>0</v>
          </cell>
          <cell r="AC810">
            <v>2</v>
          </cell>
          <cell r="AD810">
            <v>0.3</v>
          </cell>
          <cell r="AE810">
            <v>-3.2500000000000001E-2</v>
          </cell>
          <cell r="AF810" t="str">
            <v>wniosek</v>
          </cell>
          <cell r="AG810" t="str">
            <v/>
          </cell>
          <cell r="AH810" t="str">
            <v/>
          </cell>
          <cell r="AI810" t="str">
            <v>ZS.2217.1.215.2019</v>
          </cell>
          <cell r="AJ810" t="str">
            <v>13-08-2019</v>
          </cell>
          <cell r="AK810" t="str">
            <v/>
          </cell>
          <cell r="AL810" t="str">
            <v>gospodarki rolnej</v>
          </cell>
        </row>
        <row r="811">
          <cell r="C811" t="str">
            <v>611.1</v>
          </cell>
          <cell r="D811" t="str">
            <v>611|D|Murzynówko|94 j|R|V|9094/5|15,5|PO1D/00040633/0</v>
          </cell>
          <cell r="E811">
            <v>611</v>
          </cell>
          <cell r="F811">
            <v>1</v>
          </cell>
          <cell r="G811" t="str">
            <v>Hoffman Zygmunt</v>
          </cell>
          <cell r="H811" t="str">
            <v>Witowo 40</v>
          </cell>
          <cell r="I811" t="str">
            <v>63-025 Witowo</v>
          </cell>
          <cell r="J811" t="str">
            <v>Krzykosy</v>
          </cell>
          <cell r="K811" t="str">
            <v>20</v>
          </cell>
          <cell r="L811" t="str">
            <v>Murzynówko</v>
          </cell>
          <cell r="M811" t="str">
            <v>94 j</v>
          </cell>
          <cell r="N811" t="str">
            <v>D30-25-022RV</v>
          </cell>
          <cell r="O811">
            <v>0.1082</v>
          </cell>
          <cell r="P811" t="str">
            <v>R</v>
          </cell>
          <cell r="Q811" t="str">
            <v>V</v>
          </cell>
          <cell r="R811" t="str">
            <v>D</v>
          </cell>
          <cell r="T811" t="str">
            <v>30-25-022</v>
          </cell>
          <cell r="U811" t="str">
            <v>Krzykosy</v>
          </cell>
          <cell r="V811" t="str">
            <v>30-25-022-0011</v>
          </cell>
          <cell r="W811" t="str">
            <v>Witowo</v>
          </cell>
          <cell r="X811" t="str">
            <v>9094/5</v>
          </cell>
          <cell r="Y811" t="str">
            <v>PO1D/00040633/0</v>
          </cell>
          <cell r="Z811">
            <v>1</v>
          </cell>
          <cell r="AA811">
            <v>15.5</v>
          </cell>
          <cell r="AB811">
            <v>1.68</v>
          </cell>
          <cell r="AC811">
            <v>2</v>
          </cell>
          <cell r="AD811">
            <v>0.3</v>
          </cell>
          <cell r="AE811">
            <v>3.2500000000000001E-2</v>
          </cell>
          <cell r="AG811" t="str">
            <v/>
          </cell>
          <cell r="AH811" t="str">
            <v/>
          </cell>
          <cell r="AI811" t="str">
            <v>ZS.2217.1.215.2019</v>
          </cell>
          <cell r="AJ811" t="str">
            <v>13-08-2019</v>
          </cell>
          <cell r="AK811" t="str">
            <v>wniosek-bezprzetargowo</v>
          </cell>
          <cell r="AL811" t="str">
            <v>gospodarki rolnej</v>
          </cell>
        </row>
        <row r="812">
          <cell r="C812" t="str">
            <v>287.131</v>
          </cell>
          <cell r="D812" t="str">
            <v>287|F|Murzynówko|94 l|Ł|V|9094/5|0|PO1D/00040633/0</v>
          </cell>
          <cell r="E812">
            <v>287</v>
          </cell>
          <cell r="F812">
            <v>131</v>
          </cell>
          <cell r="G812" t="str">
            <v>Nadleśnictwo Jarocin</v>
          </cell>
          <cell r="H812">
            <v>0</v>
          </cell>
          <cell r="I812">
            <v>0</v>
          </cell>
          <cell r="J812">
            <v>0</v>
          </cell>
          <cell r="K812" t="str">
            <v>20</v>
          </cell>
          <cell r="L812" t="str">
            <v>Murzynówko</v>
          </cell>
          <cell r="M812" t="str">
            <v>94 l</v>
          </cell>
          <cell r="N812" t="str">
            <v>F30-25-022ŁV</v>
          </cell>
          <cell r="O812">
            <v>-6.8199999999999997E-2</v>
          </cell>
          <cell r="P812" t="str">
            <v>Ł</v>
          </cell>
          <cell r="Q812" t="str">
            <v>V</v>
          </cell>
          <cell r="R812" t="str">
            <v>F</v>
          </cell>
          <cell r="T812" t="str">
            <v>30-25-022</v>
          </cell>
          <cell r="U812" t="str">
            <v>Krzykosy</v>
          </cell>
          <cell r="V812" t="str">
            <v>30-25-022-0011</v>
          </cell>
          <cell r="W812" t="str">
            <v>Witowo</v>
          </cell>
          <cell r="X812" t="str">
            <v>9094/5</v>
          </cell>
          <cell r="Y812" t="str">
            <v>PO1D/00040633/0</v>
          </cell>
          <cell r="Z812">
            <v>1</v>
          </cell>
          <cell r="AA812">
            <v>0</v>
          </cell>
          <cell r="AB812">
            <v>0</v>
          </cell>
          <cell r="AC812">
            <v>2</v>
          </cell>
          <cell r="AD812">
            <v>0.2</v>
          </cell>
          <cell r="AE812">
            <v>-1.3599999999999999E-2</v>
          </cell>
          <cell r="AF812" t="str">
            <v>wniosek</v>
          </cell>
          <cell r="AG812" t="str">
            <v/>
          </cell>
          <cell r="AH812" t="str">
            <v/>
          </cell>
          <cell r="AI812" t="str">
            <v>ZS.2217.1.215.2019</v>
          </cell>
          <cell r="AJ812" t="str">
            <v>13-08-2019</v>
          </cell>
          <cell r="AK812" t="str">
            <v/>
          </cell>
          <cell r="AL812" t="str">
            <v>gospodarki rolnej</v>
          </cell>
        </row>
        <row r="813">
          <cell r="C813" t="str">
            <v>611.2</v>
          </cell>
          <cell r="D813" t="str">
            <v>611|D|Murzynówko|94 l|Ł|V|9094/5|13,6|PO1D/00040633/0</v>
          </cell>
          <cell r="E813">
            <v>611</v>
          </cell>
          <cell r="F813">
            <v>2</v>
          </cell>
          <cell r="G813" t="str">
            <v>Hoffman Zygmunt</v>
          </cell>
          <cell r="H813" t="str">
            <v>Witowo 40</v>
          </cell>
          <cell r="I813" t="str">
            <v>63-025 Witowo</v>
          </cell>
          <cell r="J813" t="str">
            <v>Krzykosy</v>
          </cell>
          <cell r="K813" t="str">
            <v>20</v>
          </cell>
          <cell r="L813" t="str">
            <v>Murzynówko</v>
          </cell>
          <cell r="M813" t="str">
            <v>94 l</v>
          </cell>
          <cell r="N813" t="str">
            <v>D30-25-022ŁV</v>
          </cell>
          <cell r="O813">
            <v>6.8199999999999997E-2</v>
          </cell>
          <cell r="P813" t="str">
            <v>Ł</v>
          </cell>
          <cell r="Q813" t="str">
            <v>V</v>
          </cell>
          <cell r="R813" t="str">
            <v>D</v>
          </cell>
          <cell r="T813" t="str">
            <v>30-25-022</v>
          </cell>
          <cell r="U813" t="str">
            <v>Krzykosy</v>
          </cell>
          <cell r="V813" t="str">
            <v>30-25-022-0011</v>
          </cell>
          <cell r="W813" t="str">
            <v>Witowo</v>
          </cell>
          <cell r="X813" t="str">
            <v>9094/5</v>
          </cell>
          <cell r="Y813" t="str">
            <v>PO1D/00040633/0</v>
          </cell>
          <cell r="Z813">
            <v>1</v>
          </cell>
          <cell r="AA813">
            <v>13.6</v>
          </cell>
          <cell r="AB813">
            <v>0.93</v>
          </cell>
          <cell r="AC813">
            <v>2</v>
          </cell>
          <cell r="AD813">
            <v>0.2</v>
          </cell>
          <cell r="AE813">
            <v>1.3599999999999999E-2</v>
          </cell>
          <cell r="AG813" t="str">
            <v/>
          </cell>
          <cell r="AH813" t="str">
            <v/>
          </cell>
          <cell r="AI813" t="str">
            <v>ZS.2217.1.215.2019</v>
          </cell>
          <cell r="AJ813" t="str">
            <v>13-08-2019</v>
          </cell>
          <cell r="AK813" t="str">
            <v>wniosek-bezprzetargowo</v>
          </cell>
          <cell r="AL813" t="str">
            <v>gospodarki rolnej</v>
          </cell>
        </row>
        <row r="814">
          <cell r="C814" t="str">
            <v>287.82</v>
          </cell>
          <cell r="D814" t="str">
            <v>287|F|Murzynówko|94 m|PS|III|9094/5|0|PO1D/00040633/0</v>
          </cell>
          <cell r="E814">
            <v>287</v>
          </cell>
          <cell r="F814">
            <v>82</v>
          </cell>
          <cell r="G814" t="str">
            <v>Nadleśnictwo Jarocin</v>
          </cell>
          <cell r="H814">
            <v>0</v>
          </cell>
          <cell r="I814">
            <v>0</v>
          </cell>
          <cell r="J814">
            <v>0</v>
          </cell>
          <cell r="K814" t="str">
            <v>20</v>
          </cell>
          <cell r="L814" t="str">
            <v>Murzynówko</v>
          </cell>
          <cell r="M814" t="str">
            <v>94 m</v>
          </cell>
          <cell r="N814" t="str">
            <v>F30-25-022PSIII</v>
          </cell>
          <cell r="O814">
            <v>-0.1963</v>
          </cell>
          <cell r="P814" t="str">
            <v>PS</v>
          </cell>
          <cell r="Q814" t="str">
            <v>III</v>
          </cell>
          <cell r="R814" t="str">
            <v>F</v>
          </cell>
          <cell r="T814" t="str">
            <v>30-25-022</v>
          </cell>
          <cell r="U814" t="str">
            <v>Krzykosy</v>
          </cell>
          <cell r="V814" t="str">
            <v>30-25-022-0011</v>
          </cell>
          <cell r="W814" t="str">
            <v>Witowo</v>
          </cell>
          <cell r="X814" t="str">
            <v>9094/5</v>
          </cell>
          <cell r="Y814" t="str">
            <v>PO1D/00040633/0</v>
          </cell>
          <cell r="Z814">
            <v>1</v>
          </cell>
          <cell r="AA814">
            <v>0</v>
          </cell>
          <cell r="AB814">
            <v>0</v>
          </cell>
          <cell r="AC814">
            <v>2</v>
          </cell>
          <cell r="AD814">
            <v>1.1499999999999999</v>
          </cell>
          <cell r="AE814">
            <v>-0.22570000000000001</v>
          </cell>
          <cell r="AF814" t="str">
            <v>wniosek</v>
          </cell>
          <cell r="AG814" t="str">
            <v/>
          </cell>
          <cell r="AH814" t="str">
            <v/>
          </cell>
          <cell r="AI814" t="str">
            <v>ZS.2217.1.215.2019</v>
          </cell>
          <cell r="AJ814" t="str">
            <v>13-08-2019</v>
          </cell>
          <cell r="AK814" t="str">
            <v/>
          </cell>
          <cell r="AL814" t="str">
            <v>gospodarki rolnej</v>
          </cell>
        </row>
        <row r="815">
          <cell r="C815" t="str">
            <v>611.3</v>
          </cell>
          <cell r="D815" t="str">
            <v>611|D|Murzynówko|94 m|PS|III|9094/5|14|PO1D/00040633/0</v>
          </cell>
          <cell r="E815">
            <v>611</v>
          </cell>
          <cell r="F815">
            <v>3</v>
          </cell>
          <cell r="G815" t="str">
            <v>Hoffman Zygmunt</v>
          </cell>
          <cell r="H815" t="str">
            <v>Witowo 40</v>
          </cell>
          <cell r="I815" t="str">
            <v>63-025 Witowo</v>
          </cell>
          <cell r="J815" t="str">
            <v>Krzykosy</v>
          </cell>
          <cell r="K815" t="str">
            <v>20</v>
          </cell>
          <cell r="L815" t="str">
            <v>Murzynówko</v>
          </cell>
          <cell r="M815" t="str">
            <v>94 m</v>
          </cell>
          <cell r="N815" t="str">
            <v>D30-25-022PSIII</v>
          </cell>
          <cell r="O815">
            <v>0.1963</v>
          </cell>
          <cell r="P815" t="str">
            <v>PS</v>
          </cell>
          <cell r="Q815" t="str">
            <v>III</v>
          </cell>
          <cell r="R815" t="str">
            <v>D</v>
          </cell>
          <cell r="T815" t="str">
            <v>30-25-022</v>
          </cell>
          <cell r="U815" t="str">
            <v>Krzykosy</v>
          </cell>
          <cell r="V815" t="str">
            <v>30-25-022-0011</v>
          </cell>
          <cell r="W815" t="str">
            <v>Witowo</v>
          </cell>
          <cell r="X815" t="str">
            <v>9094/5</v>
          </cell>
          <cell r="Y815" t="str">
            <v>PO1D/00040633/0</v>
          </cell>
          <cell r="Z815">
            <v>1</v>
          </cell>
          <cell r="AA815">
            <v>14</v>
          </cell>
          <cell r="AB815">
            <v>2.75</v>
          </cell>
          <cell r="AC815">
            <v>2</v>
          </cell>
          <cell r="AD815">
            <v>1.25</v>
          </cell>
          <cell r="AE815">
            <v>0.24540000000000001</v>
          </cell>
          <cell r="AG815" t="str">
            <v/>
          </cell>
          <cell r="AH815" t="str">
            <v/>
          </cell>
          <cell r="AI815" t="str">
            <v>ZS.2217.1.215.2019</v>
          </cell>
          <cell r="AJ815" t="str">
            <v>13-08-2019</v>
          </cell>
          <cell r="AK815" t="str">
            <v>wniosek-bezprzetargowo</v>
          </cell>
          <cell r="AL815" t="str">
            <v>gospodarki rolnej</v>
          </cell>
        </row>
        <row r="816">
          <cell r="C816" t="str">
            <v>287.111</v>
          </cell>
          <cell r="D816" t="str">
            <v>287|F|Cielcza|111 c|R|V|8111/1|0|KZ1J/00026798/5</v>
          </cell>
          <cell r="E816">
            <v>287</v>
          </cell>
          <cell r="F816">
            <v>111</v>
          </cell>
          <cell r="G816" t="str">
            <v>Nadleśnictwo Jarocin</v>
          </cell>
          <cell r="H816">
            <v>0</v>
          </cell>
          <cell r="I816">
            <v>0</v>
          </cell>
          <cell r="J816">
            <v>0</v>
          </cell>
          <cell r="K816" t="str">
            <v>08</v>
          </cell>
          <cell r="L816" t="str">
            <v>Cielcza</v>
          </cell>
          <cell r="M816" t="str">
            <v>111 c</v>
          </cell>
          <cell r="N816" t="str">
            <v>F30-06-025RV</v>
          </cell>
          <cell r="O816">
            <v>-0.5</v>
          </cell>
          <cell r="P816" t="str">
            <v>R</v>
          </cell>
          <cell r="Q816" t="str">
            <v>V</v>
          </cell>
          <cell r="R816" t="str">
            <v>F</v>
          </cell>
          <cell r="T816" t="str">
            <v>30-06-025</v>
          </cell>
          <cell r="U816" t="str">
            <v>Jarocin</v>
          </cell>
          <cell r="V816" t="str">
            <v>30-06-025-0002</v>
          </cell>
          <cell r="W816" t="str">
            <v>Bachorzew</v>
          </cell>
          <cell r="X816" t="str">
            <v>8111/1</v>
          </cell>
          <cell r="Y816" t="str">
            <v>KZ1J/00026798/5</v>
          </cell>
          <cell r="Z816">
            <v>1</v>
          </cell>
          <cell r="AA816">
            <v>0</v>
          </cell>
          <cell r="AB816">
            <v>0</v>
          </cell>
          <cell r="AC816">
            <v>1</v>
          </cell>
          <cell r="AD816">
            <v>0.35</v>
          </cell>
          <cell r="AE816">
            <v>-0.17499999999999999</v>
          </cell>
          <cell r="AF816">
            <v>0</v>
          </cell>
          <cell r="AG816" t="str">
            <v/>
          </cell>
          <cell r="AH816" t="str">
            <v/>
          </cell>
          <cell r="AI816" t="str">
            <v/>
          </cell>
          <cell r="AJ816" t="str">
            <v/>
          </cell>
          <cell r="AK816" t="str">
            <v/>
          </cell>
          <cell r="AL816" t="str">
            <v/>
          </cell>
        </row>
        <row r="817">
          <cell r="C817" t="str">
            <v>695!.4</v>
          </cell>
          <cell r="D817" t="str">
            <v>695!|A|Cielcza|111 c|R|V|8111/1|0|KZ1J/00026798/5</v>
          </cell>
          <cell r="E817" t="str">
            <v>695!</v>
          </cell>
          <cell r="F817">
            <v>4</v>
          </cell>
          <cell r="G817" t="str">
            <v>Szymkowiak Krystyna</v>
          </cell>
          <cell r="H817" t="str">
            <v>ul.Iwaszkiewicza 11 Wilkowyja</v>
          </cell>
          <cell r="I817" t="str">
            <v>63-200 Jarocin</v>
          </cell>
          <cell r="J817" t="str">
            <v>Jarocin</v>
          </cell>
          <cell r="K817" t="str">
            <v>08</v>
          </cell>
          <cell r="L817" t="str">
            <v>Cielcza</v>
          </cell>
          <cell r="M817" t="str">
            <v>111 c</v>
          </cell>
          <cell r="N817" t="str">
            <v>A30-06-025RV</v>
          </cell>
          <cell r="O817">
            <v>0.5</v>
          </cell>
          <cell r="P817" t="str">
            <v>R</v>
          </cell>
          <cell r="Q817" t="str">
            <v>V</v>
          </cell>
          <cell r="R817" t="str">
            <v>A</v>
          </cell>
          <cell r="T817" t="str">
            <v>30-06-025</v>
          </cell>
          <cell r="U817" t="str">
            <v>Jarocin</v>
          </cell>
          <cell r="V817" t="str">
            <v>30-06-025-0002</v>
          </cell>
          <cell r="W817" t="str">
            <v>Bachorzew</v>
          </cell>
          <cell r="X817" t="str">
            <v>8111/1</v>
          </cell>
          <cell r="Y817" t="str">
            <v>KZ1J/00026798/5</v>
          </cell>
          <cell r="Z817">
            <v>1</v>
          </cell>
          <cell r="AA817">
            <v>0</v>
          </cell>
          <cell r="AB817">
            <v>0</v>
          </cell>
          <cell r="AC817">
            <v>1</v>
          </cell>
          <cell r="AD817">
            <v>0.35</v>
          </cell>
          <cell r="AE817">
            <v>0.17499999999999999</v>
          </cell>
          <cell r="AG817">
            <v>1.25</v>
          </cell>
          <cell r="AH817">
            <v>0.63</v>
          </cell>
          <cell r="AI817" t="str">
            <v/>
          </cell>
          <cell r="AJ817" t="str">
            <v/>
          </cell>
          <cell r="AK817" t="str">
            <v/>
          </cell>
          <cell r="AL817" t="str">
            <v/>
          </cell>
        </row>
        <row r="818">
          <cell r="C818" t="str">
            <v>716.6</v>
          </cell>
          <cell r="D818" t="str">
            <v>716|A|Czeszewo|199A d|PS|VI|9199/2|0|PO1D/00035144/7</v>
          </cell>
          <cell r="E818">
            <v>716</v>
          </cell>
          <cell r="F818">
            <v>6</v>
          </cell>
          <cell r="G818" t="str">
            <v>Trzebniak Maciej</v>
          </cell>
          <cell r="H818" t="str">
            <v>Szkolna 29, Czeszewo</v>
          </cell>
          <cell r="I818" t="str">
            <v>62-320 Miłosław</v>
          </cell>
          <cell r="J818" t="str">
            <v>Miłosław</v>
          </cell>
          <cell r="K818" t="str">
            <v>02</v>
          </cell>
          <cell r="L818" t="str">
            <v>Czeszewo</v>
          </cell>
          <cell r="M818" t="str">
            <v>199A d</v>
          </cell>
          <cell r="N818" t="str">
            <v/>
          </cell>
          <cell r="O818">
            <v>-5.85</v>
          </cell>
          <cell r="P818" t="str">
            <v>PS</v>
          </cell>
          <cell r="Q818" t="str">
            <v>VI</v>
          </cell>
          <cell r="R818" t="str">
            <v>A</v>
          </cell>
          <cell r="T818" t="str">
            <v>30-25-032</v>
          </cell>
          <cell r="U818" t="str">
            <v>N.Miasto</v>
          </cell>
          <cell r="V818" t="str">
            <v>30-25-032-0007</v>
          </cell>
          <cell r="W818" t="str">
            <v>Dębno</v>
          </cell>
          <cell r="X818" t="str">
            <v>9199/2</v>
          </cell>
          <cell r="Y818" t="str">
            <v>PO1D/00035144/7</v>
          </cell>
          <cell r="Z818">
            <v>1</v>
          </cell>
          <cell r="AA818">
            <v>0</v>
          </cell>
          <cell r="AB818">
            <v>0</v>
          </cell>
          <cell r="AC818">
            <v>1</v>
          </cell>
          <cell r="AD818">
            <v>0.15</v>
          </cell>
          <cell r="AE818">
            <v>-0.87749999999999995</v>
          </cell>
          <cell r="AF818" t="str">
            <v>pisemna rezygnacja</v>
          </cell>
          <cell r="AG818">
            <v>0.5</v>
          </cell>
          <cell r="AH818">
            <v>-2.9249999999999998</v>
          </cell>
          <cell r="AI818" t="str">
            <v/>
          </cell>
          <cell r="AJ818" t="str">
            <v/>
          </cell>
          <cell r="AK818" t="str">
            <v/>
          </cell>
          <cell r="AL818" t="str">
            <v/>
          </cell>
        </row>
        <row r="819">
          <cell r="C819" t="str">
            <v>0.</v>
          </cell>
          <cell r="D819" t="str">
            <v>0|F|Czeszewo|199A d|PS|VI|9199/2|0|PO1D/00035144/7</v>
          </cell>
          <cell r="E819">
            <v>0</v>
          </cell>
          <cell r="F819" t="str">
            <v/>
          </cell>
          <cell r="G819" t="str">
            <v>brak</v>
          </cell>
          <cell r="H819" t="str">
            <v>brak</v>
          </cell>
          <cell r="I819" t="str">
            <v>brak</v>
          </cell>
          <cell r="J819" t="str">
            <v>brak</v>
          </cell>
          <cell r="K819" t="str">
            <v>02</v>
          </cell>
          <cell r="L819" t="str">
            <v>Czeszewo</v>
          </cell>
          <cell r="M819" t="str">
            <v>199A d</v>
          </cell>
          <cell r="N819" t="str">
            <v>F30-25-032PSVI</v>
          </cell>
          <cell r="O819">
            <v>5.85</v>
          </cell>
          <cell r="P819" t="str">
            <v>PS</v>
          </cell>
          <cell r="Q819" t="str">
            <v>VI</v>
          </cell>
          <cell r="R819" t="str">
            <v>F</v>
          </cell>
          <cell r="T819" t="str">
            <v>30-25-032</v>
          </cell>
          <cell r="U819" t="str">
            <v>N.Miasto</v>
          </cell>
          <cell r="V819" t="str">
            <v>30-25-032-0007</v>
          </cell>
          <cell r="W819" t="str">
            <v>Dębno</v>
          </cell>
          <cell r="X819" t="str">
            <v>9199/2</v>
          </cell>
          <cell r="Y819" t="str">
            <v>PO1D/00035144/7</v>
          </cell>
          <cell r="Z819">
            <v>1</v>
          </cell>
          <cell r="AA819" t="str">
            <v/>
          </cell>
          <cell r="AB819" t="str">
            <v/>
          </cell>
          <cell r="AC819">
            <v>1</v>
          </cell>
          <cell r="AD819">
            <v>0.15</v>
          </cell>
          <cell r="AE819">
            <v>0.87749999999999995</v>
          </cell>
          <cell r="AG819" t="str">
            <v/>
          </cell>
          <cell r="AH819" t="str">
            <v/>
          </cell>
          <cell r="AI819" t="str">
            <v/>
          </cell>
          <cell r="AJ819" t="str">
            <v/>
          </cell>
          <cell r="AK819" t="str">
            <v/>
          </cell>
          <cell r="AL819" t="str">
            <v/>
          </cell>
        </row>
        <row r="820">
          <cell r="C820" t="str">
            <v>0.</v>
          </cell>
          <cell r="D820" t="str">
            <v>0|F|Czeszewo|199A d|PS|VI|9199/2|0|PO1D/00035144/7</v>
          </cell>
          <cell r="E820">
            <v>0</v>
          </cell>
          <cell r="F820" t="str">
            <v/>
          </cell>
          <cell r="G820" t="str">
            <v>brak</v>
          </cell>
          <cell r="H820">
            <v>0</v>
          </cell>
          <cell r="I820">
            <v>0</v>
          </cell>
          <cell r="J820">
            <v>0</v>
          </cell>
          <cell r="K820" t="str">
            <v>02</v>
          </cell>
          <cell r="L820" t="str">
            <v>Czeszewo</v>
          </cell>
          <cell r="M820" t="str">
            <v>199A d</v>
          </cell>
          <cell r="N820" t="str">
            <v>F30-25-032PSVI</v>
          </cell>
          <cell r="O820">
            <v>-5.85</v>
          </cell>
          <cell r="P820" t="str">
            <v>PS</v>
          </cell>
          <cell r="Q820" t="str">
            <v>VI</v>
          </cell>
          <cell r="R820" t="str">
            <v>F</v>
          </cell>
          <cell r="T820" t="str">
            <v>30-25-032</v>
          </cell>
          <cell r="U820" t="str">
            <v>N.Miasto</v>
          </cell>
          <cell r="V820" t="str">
            <v>30-25-032-0007</v>
          </cell>
          <cell r="W820" t="str">
            <v>Dębno</v>
          </cell>
          <cell r="X820" t="str">
            <v>9199/2</v>
          </cell>
          <cell r="Y820" t="str">
            <v>PO1D/00035144/7</v>
          </cell>
          <cell r="Z820">
            <v>1</v>
          </cell>
          <cell r="AA820">
            <v>0</v>
          </cell>
          <cell r="AB820" t="str">
            <v/>
          </cell>
          <cell r="AC820">
            <v>1</v>
          </cell>
          <cell r="AD820">
            <v>0.15</v>
          </cell>
          <cell r="AE820">
            <v>-0.87749999999999995</v>
          </cell>
          <cell r="AF820" t="str">
            <v>wniosek</v>
          </cell>
          <cell r="AG820" t="str">
            <v/>
          </cell>
          <cell r="AH820" t="str">
            <v/>
          </cell>
          <cell r="AI820" t="str">
            <v/>
          </cell>
          <cell r="AJ820" t="str">
            <v/>
          </cell>
          <cell r="AK820" t="str">
            <v/>
          </cell>
          <cell r="AL820" t="str">
            <v/>
          </cell>
        </row>
        <row r="821">
          <cell r="C821" t="str">
            <v>3896.22</v>
          </cell>
          <cell r="D821" t="str">
            <v>3896|A|Czeszewo|199A d|PS|VI|9199/2|0|PO1D/00035144/7</v>
          </cell>
          <cell r="E821">
            <v>3896</v>
          </cell>
          <cell r="F821">
            <v>22</v>
          </cell>
          <cell r="G821" t="str">
            <v>Dobroczyński Marek</v>
          </cell>
          <cell r="H821" t="str">
            <v>ul. Polna 4</v>
          </cell>
          <cell r="I821" t="str">
            <v>62-322 Orzechowo</v>
          </cell>
          <cell r="J821" t="str">
            <v>Miłosław</v>
          </cell>
          <cell r="K821" t="str">
            <v>02</v>
          </cell>
          <cell r="L821" t="str">
            <v>Czeszewo</v>
          </cell>
          <cell r="M821" t="str">
            <v>199A d</v>
          </cell>
          <cell r="N821" t="str">
            <v>A30-25-032PSVI</v>
          </cell>
          <cell r="O821">
            <v>5.85</v>
          </cell>
          <cell r="P821" t="str">
            <v>PS</v>
          </cell>
          <cell r="Q821" t="str">
            <v>VI</v>
          </cell>
          <cell r="R821" t="str">
            <v>A</v>
          </cell>
          <cell r="T821" t="str">
            <v>30-25-032</v>
          </cell>
          <cell r="U821" t="str">
            <v>N.Miasto</v>
          </cell>
          <cell r="V821" t="str">
            <v>30-25-032-0007</v>
          </cell>
          <cell r="W821" t="str">
            <v>Dębno</v>
          </cell>
          <cell r="X821" t="str">
            <v>9199/2</v>
          </cell>
          <cell r="Y821" t="str">
            <v>PO1D/00035144/7</v>
          </cell>
          <cell r="Z821">
            <v>1</v>
          </cell>
          <cell r="AA821">
            <v>0</v>
          </cell>
          <cell r="AB821">
            <v>0</v>
          </cell>
          <cell r="AC821">
            <v>1</v>
          </cell>
          <cell r="AD821">
            <v>0.15</v>
          </cell>
          <cell r="AE821">
            <v>0.87749999999999995</v>
          </cell>
          <cell r="AG821">
            <v>0.5</v>
          </cell>
          <cell r="AH821">
            <v>2.9249999999999998</v>
          </cell>
          <cell r="AI821" t="str">
            <v/>
          </cell>
          <cell r="AJ821" t="str">
            <v/>
          </cell>
          <cell r="AK821" t="str">
            <v/>
          </cell>
          <cell r="AL821" t="str">
            <v/>
          </cell>
        </row>
        <row r="822">
          <cell r="C822" t="str">
            <v>287.52</v>
          </cell>
          <cell r="D822" t="str">
            <v>287|F|Góra|278 o|S-R|V|8278/4|0|KZ1J/00027606/0</v>
          </cell>
          <cell r="E822">
            <v>287</v>
          </cell>
          <cell r="F822">
            <v>52</v>
          </cell>
          <cell r="G822" t="str">
            <v>Nadleśnictwo Jarocin</v>
          </cell>
          <cell r="H822">
            <v>0</v>
          </cell>
          <cell r="I822">
            <v>0</v>
          </cell>
          <cell r="J822">
            <v>0</v>
          </cell>
          <cell r="K822" t="str">
            <v>09</v>
          </cell>
          <cell r="L822" t="str">
            <v>Góra</v>
          </cell>
          <cell r="M822" t="str">
            <v>278 o</v>
          </cell>
          <cell r="N822" t="str">
            <v>F30-06-015S-RV</v>
          </cell>
          <cell r="O822">
            <v>-0.08</v>
          </cell>
          <cell r="P822" t="str">
            <v>S-R</v>
          </cell>
          <cell r="Q822" t="str">
            <v>V</v>
          </cell>
          <cell r="R822" t="str">
            <v>F</v>
          </cell>
          <cell r="T822" t="str">
            <v>30-06-015</v>
          </cell>
          <cell r="U822" t="str">
            <v>Jaraczewo</v>
          </cell>
          <cell r="V822" t="str">
            <v>30-06-015-0005</v>
          </cell>
          <cell r="W822" t="str">
            <v>Góra</v>
          </cell>
          <cell r="X822" t="str">
            <v>8278/4</v>
          </cell>
          <cell r="Y822" t="str">
            <v>KZ1J/00027606/0</v>
          </cell>
          <cell r="Z822">
            <v>1</v>
          </cell>
          <cell r="AA822">
            <v>0</v>
          </cell>
          <cell r="AB822">
            <v>0</v>
          </cell>
          <cell r="AC822">
            <v>1</v>
          </cell>
          <cell r="AD822">
            <v>0.35</v>
          </cell>
          <cell r="AE822">
            <v>-2.8000000000000001E-2</v>
          </cell>
          <cell r="AF822" t="str">
            <v>wniosek</v>
          </cell>
          <cell r="AG822" t="str">
            <v/>
          </cell>
          <cell r="AH822" t="str">
            <v/>
          </cell>
          <cell r="AI822" t="str">
            <v>ZS.2217.1.212.2019</v>
          </cell>
          <cell r="AJ822" t="str">
            <v>02-08-2019</v>
          </cell>
          <cell r="AK822" t="str">
            <v/>
          </cell>
          <cell r="AL822" t="str">
            <v>prowadzenia gospodarstwa domowego</v>
          </cell>
        </row>
        <row r="823">
          <cell r="C823" t="str">
            <v>4269.1</v>
          </cell>
          <cell r="D823" t="str">
            <v>4269|D|Góra|278 o|S-R|V|8278/4|15,5|KZ1J/00027606/0</v>
          </cell>
          <cell r="E823">
            <v>4269</v>
          </cell>
          <cell r="F823">
            <v>1</v>
          </cell>
          <cell r="G823" t="str">
            <v>Durczak Bożena</v>
          </cell>
          <cell r="H823" t="str">
            <v>Góra ul. Jarocińska 14A</v>
          </cell>
          <cell r="I823" t="str">
            <v>63-233 Jaraczewo</v>
          </cell>
          <cell r="J823" t="str">
            <v>Jaraczewo</v>
          </cell>
          <cell r="K823" t="str">
            <v>09</v>
          </cell>
          <cell r="L823" t="str">
            <v>Góra</v>
          </cell>
          <cell r="M823" t="str">
            <v>278 o</v>
          </cell>
          <cell r="N823" t="str">
            <v>D30-06-015S-RV</v>
          </cell>
          <cell r="O823">
            <v>0.08</v>
          </cell>
          <cell r="P823" t="str">
            <v>S-R</v>
          </cell>
          <cell r="Q823" t="str">
            <v>V</v>
          </cell>
          <cell r="R823" t="str">
            <v>D</v>
          </cell>
          <cell r="T823" t="str">
            <v>30-06-015</v>
          </cell>
          <cell r="U823" t="str">
            <v>Jaraczewo</v>
          </cell>
          <cell r="V823" t="str">
            <v>30-06-015-0005</v>
          </cell>
          <cell r="W823" t="str">
            <v>Góra</v>
          </cell>
          <cell r="X823" t="str">
            <v>8278/4</v>
          </cell>
          <cell r="Y823" t="str">
            <v>KZ1J/00027606/0</v>
          </cell>
          <cell r="Z823">
            <v>1</v>
          </cell>
          <cell r="AA823">
            <v>15.5</v>
          </cell>
          <cell r="AB823">
            <v>1.24</v>
          </cell>
          <cell r="AC823">
            <v>1</v>
          </cell>
          <cell r="AD823">
            <v>0.35</v>
          </cell>
          <cell r="AE823">
            <v>2.8000000000000001E-2</v>
          </cell>
          <cell r="AG823" t="str">
            <v/>
          </cell>
          <cell r="AH823" t="str">
            <v/>
          </cell>
          <cell r="AI823" t="str">
            <v>ZS.2217.1.212.2019</v>
          </cell>
          <cell r="AJ823" t="str">
            <v>02-08-2019</v>
          </cell>
          <cell r="AK823" t="str">
            <v>wniosek-bezprzetargowo</v>
          </cell>
          <cell r="AL823" t="str">
            <v>prowadzenia gospodarstwa domowego</v>
          </cell>
        </row>
        <row r="824">
          <cell r="C824" t="str">
            <v>287.17</v>
          </cell>
          <cell r="D824" t="str">
            <v>287|F|Czeszewo|196A a|PS|V|9196|0|PO1D/00035144/7</v>
          </cell>
          <cell r="E824">
            <v>287</v>
          </cell>
          <cell r="F824">
            <v>17</v>
          </cell>
          <cell r="G824" t="str">
            <v>Nadleśnictwo Jarocin</v>
          </cell>
          <cell r="H824">
            <v>0</v>
          </cell>
          <cell r="I824">
            <v>0</v>
          </cell>
          <cell r="J824">
            <v>0</v>
          </cell>
          <cell r="K824" t="str">
            <v>02</v>
          </cell>
          <cell r="L824" t="str">
            <v>Czeszewo</v>
          </cell>
          <cell r="M824" t="str">
            <v>196A a</v>
          </cell>
          <cell r="N824" t="str">
            <v>F30-25-032PSV</v>
          </cell>
          <cell r="O824">
            <v>-0.81</v>
          </cell>
          <cell r="P824" t="str">
            <v>PS</v>
          </cell>
          <cell r="Q824" t="str">
            <v>V</v>
          </cell>
          <cell r="R824" t="str">
            <v>F</v>
          </cell>
          <cell r="T824" t="str">
            <v>30-25-032</v>
          </cell>
          <cell r="U824" t="str">
            <v>N.Miasto</v>
          </cell>
          <cell r="V824" t="str">
            <v>30-25-032-0007</v>
          </cell>
          <cell r="W824" t="str">
            <v>Dębno</v>
          </cell>
          <cell r="X824" t="str">
            <v>9196</v>
          </cell>
          <cell r="Y824" t="str">
            <v>PO1D/00035144/7</v>
          </cell>
          <cell r="Z824">
            <v>1</v>
          </cell>
          <cell r="AA824">
            <v>0</v>
          </cell>
          <cell r="AB824">
            <v>0</v>
          </cell>
          <cell r="AC824">
            <v>1</v>
          </cell>
          <cell r="AD824">
            <v>0.2</v>
          </cell>
          <cell r="AE824">
            <v>-0.16200000000000001</v>
          </cell>
          <cell r="AF824" t="str">
            <v>wniosek</v>
          </cell>
          <cell r="AG824" t="str">
            <v/>
          </cell>
          <cell r="AH824" t="str">
            <v/>
          </cell>
          <cell r="AI824" t="str">
            <v/>
          </cell>
          <cell r="AJ824" t="str">
            <v/>
          </cell>
          <cell r="AK824" t="str">
            <v/>
          </cell>
          <cell r="AL824" t="str">
            <v/>
          </cell>
        </row>
        <row r="825">
          <cell r="C825" t="str">
            <v>716.18</v>
          </cell>
          <cell r="D825" t="str">
            <v>716|A|Czeszewo|196A a|PS|V|9196|0|PO1D/00035144/7</v>
          </cell>
          <cell r="E825">
            <v>716</v>
          </cell>
          <cell r="F825">
            <v>18</v>
          </cell>
          <cell r="G825" t="str">
            <v>Trzebniak Maciej</v>
          </cell>
          <cell r="H825" t="str">
            <v>Szkolna 29, Czeszewo</v>
          </cell>
          <cell r="I825" t="str">
            <v>62-320 Miłosław</v>
          </cell>
          <cell r="J825" t="str">
            <v>Miłosław</v>
          </cell>
          <cell r="K825" t="str">
            <v>02</v>
          </cell>
          <cell r="L825" t="str">
            <v>Czeszewo</v>
          </cell>
          <cell r="M825" t="str">
            <v>196A a</v>
          </cell>
          <cell r="N825" t="str">
            <v>A30-25-032PSV</v>
          </cell>
          <cell r="O825">
            <v>0.81</v>
          </cell>
          <cell r="P825" t="str">
            <v>PS</v>
          </cell>
          <cell r="Q825" t="str">
            <v>V</v>
          </cell>
          <cell r="R825" t="str">
            <v>A</v>
          </cell>
          <cell r="T825" t="str">
            <v>30-25-032</v>
          </cell>
          <cell r="U825" t="str">
            <v>N.Miasto</v>
          </cell>
          <cell r="V825" t="str">
            <v>30-25-032-0007</v>
          </cell>
          <cell r="W825" t="str">
            <v>Dębno</v>
          </cell>
          <cell r="X825" t="str">
            <v>9196</v>
          </cell>
          <cell r="Y825" t="str">
            <v>PO1D/00035144/7</v>
          </cell>
          <cell r="Z825">
            <v>1</v>
          </cell>
          <cell r="AA825">
            <v>0</v>
          </cell>
          <cell r="AB825">
            <v>0</v>
          </cell>
          <cell r="AC825">
            <v>1</v>
          </cell>
          <cell r="AD825">
            <v>0.2</v>
          </cell>
          <cell r="AE825">
            <v>0.16200000000000001</v>
          </cell>
          <cell r="AG825">
            <v>0.625</v>
          </cell>
          <cell r="AH825">
            <v>0.51</v>
          </cell>
          <cell r="AI825" t="str">
            <v/>
          </cell>
          <cell r="AJ825" t="str">
            <v/>
          </cell>
          <cell r="AK825" t="str">
            <v/>
          </cell>
          <cell r="AL825" t="str">
            <v/>
          </cell>
        </row>
        <row r="826">
          <cell r="C826" t="str">
            <v>287.166</v>
          </cell>
          <cell r="D826" t="str">
            <v>287|EN|Tarce|102 c|R|IVA|8102|0|KZ1J/00026792/3</v>
          </cell>
          <cell r="E826">
            <v>287</v>
          </cell>
          <cell r="F826">
            <v>166</v>
          </cell>
          <cell r="G826" t="str">
            <v>Nadleśnictwo Jarocin</v>
          </cell>
          <cell r="H826">
            <v>0</v>
          </cell>
          <cell r="I826">
            <v>0</v>
          </cell>
          <cell r="J826">
            <v>0</v>
          </cell>
          <cell r="K826" t="str">
            <v>13</v>
          </cell>
          <cell r="L826" t="str">
            <v>Tarce</v>
          </cell>
          <cell r="M826" t="str">
            <v>102 c</v>
          </cell>
          <cell r="N826" t="str">
            <v>EN30-06-025RIVA</v>
          </cell>
          <cell r="O826">
            <v>1.1849000000000001</v>
          </cell>
          <cell r="P826" t="str">
            <v>R</v>
          </cell>
          <cell r="Q826" t="str">
            <v>IVA</v>
          </cell>
          <cell r="R826" t="str">
            <v>EN</v>
          </cell>
          <cell r="T826" t="str">
            <v>30-06-025</v>
          </cell>
          <cell r="U826" t="str">
            <v>Jarocin</v>
          </cell>
          <cell r="V826" t="str">
            <v>30-06-025-0016</v>
          </cell>
          <cell r="W826" t="str">
            <v>Tarce</v>
          </cell>
          <cell r="X826" t="str">
            <v>8102</v>
          </cell>
          <cell r="Y826" t="str">
            <v>KZ1J/00026792/3</v>
          </cell>
          <cell r="Z826">
            <v>4</v>
          </cell>
          <cell r="AA826">
            <v>0</v>
          </cell>
          <cell r="AB826">
            <v>0</v>
          </cell>
          <cell r="AC826">
            <v>1</v>
          </cell>
          <cell r="AD826">
            <v>1.1000000000000001</v>
          </cell>
          <cell r="AE826">
            <v>1.3033999999999999</v>
          </cell>
          <cell r="AF826" t="str">
            <v>plantacja choinkowa</v>
          </cell>
          <cell r="AG826" t="str">
            <v/>
          </cell>
          <cell r="AH826" t="str">
            <v/>
          </cell>
          <cell r="AI826" t="str">
            <v/>
          </cell>
          <cell r="AJ826" t="str">
            <v/>
          </cell>
          <cell r="AK826" t="str">
            <v/>
          </cell>
          <cell r="AL826" t="str">
            <v/>
          </cell>
        </row>
        <row r="827">
          <cell r="C827" t="str">
            <v>287.166</v>
          </cell>
          <cell r="D827" t="str">
            <v>287|F|Murzynówko|8 g|PS|VI|9008/10|0|PO1D/00035931/1</v>
          </cell>
          <cell r="E827">
            <v>287</v>
          </cell>
          <cell r="F827">
            <v>166</v>
          </cell>
          <cell r="G827" t="str">
            <v>Nadleśnictwo Jarocin</v>
          </cell>
          <cell r="H827">
            <v>0</v>
          </cell>
          <cell r="I827">
            <v>0</v>
          </cell>
          <cell r="J827">
            <v>0</v>
          </cell>
          <cell r="K827" t="str">
            <v>20</v>
          </cell>
          <cell r="L827" t="str">
            <v>Murzynówko</v>
          </cell>
          <cell r="M827" t="str">
            <v>8 g</v>
          </cell>
          <cell r="N827" t="str">
            <v>F30-25-045PSVI</v>
          </cell>
          <cell r="O827">
            <v>0.32</v>
          </cell>
          <cell r="P827" t="str">
            <v>PS</v>
          </cell>
          <cell r="Q827" t="str">
            <v>VI</v>
          </cell>
          <cell r="R827" t="str">
            <v>F</v>
          </cell>
          <cell r="T827" t="str">
            <v>30-25-045</v>
          </cell>
          <cell r="U827" t="str">
            <v>Środa Wlkp</v>
          </cell>
          <cell r="V827" t="str">
            <v>30-25-045-0017</v>
          </cell>
          <cell r="W827" t="str">
            <v>Nietrzanowo</v>
          </cell>
          <cell r="X827" t="str">
            <v>9008/10</v>
          </cell>
          <cell r="Y827" t="str">
            <v>PO1D/00035931/1</v>
          </cell>
          <cell r="Z827">
            <v>3</v>
          </cell>
          <cell r="AA827">
            <v>0</v>
          </cell>
          <cell r="AB827">
            <v>0</v>
          </cell>
          <cell r="AC827">
            <v>1</v>
          </cell>
          <cell r="AD827">
            <v>0.15</v>
          </cell>
          <cell r="AE827">
            <v>4.8000000000000001E-2</v>
          </cell>
          <cell r="AF827" t="str">
            <v>protokół dodatkowy klasyfikator</v>
          </cell>
          <cell r="AG827" t="str">
            <v/>
          </cell>
          <cell r="AH827" t="str">
            <v/>
          </cell>
          <cell r="AI827" t="str">
            <v/>
          </cell>
          <cell r="AJ827" t="str">
            <v/>
          </cell>
          <cell r="AK827" t="str">
            <v/>
          </cell>
          <cell r="AL827" t="str">
            <v/>
          </cell>
        </row>
        <row r="828">
          <cell r="C828" t="str">
            <v>287.75</v>
          </cell>
          <cell r="D828" t="str">
            <v>287|F|Sarnice|76 k|S-R|VI|256|0|PO1F/00031424/8</v>
          </cell>
          <cell r="E828">
            <v>287</v>
          </cell>
          <cell r="F828">
            <v>75</v>
          </cell>
          <cell r="G828" t="str">
            <v>Nadleśnictwo Jarocin</v>
          </cell>
          <cell r="H828">
            <v>0</v>
          </cell>
          <cell r="I828">
            <v>0</v>
          </cell>
          <cell r="J828">
            <v>0</v>
          </cell>
          <cell r="K828" t="str">
            <v>04</v>
          </cell>
          <cell r="L828" t="str">
            <v>Sarnice</v>
          </cell>
          <cell r="M828" t="str">
            <v>76 k</v>
          </cell>
          <cell r="N828" t="str">
            <v>F30-30-025S-RVI</v>
          </cell>
          <cell r="O828">
            <v>-0.06</v>
          </cell>
          <cell r="P828" t="str">
            <v>S-R</v>
          </cell>
          <cell r="Q828" t="str">
            <v>VI</v>
          </cell>
          <cell r="R828" t="str">
            <v>F</v>
          </cell>
          <cell r="T828" t="str">
            <v>30-30-025</v>
          </cell>
          <cell r="U828" t="str">
            <v>Miłosław</v>
          </cell>
          <cell r="V828" t="str">
            <v>30-30-025-0003</v>
          </cell>
          <cell r="W828" t="str">
            <v>Bugaj</v>
          </cell>
          <cell r="X828" t="str">
            <v>256</v>
          </cell>
          <cell r="Y828" t="str">
            <v>PO1F/00031424/8</v>
          </cell>
          <cell r="Z828">
            <v>4</v>
          </cell>
          <cell r="AA828">
            <v>0</v>
          </cell>
          <cell r="AB828">
            <v>0</v>
          </cell>
          <cell r="AC828">
            <v>1</v>
          </cell>
          <cell r="AD828">
            <v>0.2</v>
          </cell>
          <cell r="AE828">
            <v>-1.2E-2</v>
          </cell>
          <cell r="AF828" t="str">
            <v>wniosek</v>
          </cell>
          <cell r="AG828" t="str">
            <v/>
          </cell>
          <cell r="AH828" t="str">
            <v/>
          </cell>
          <cell r="AI828" t="str">
            <v/>
          </cell>
          <cell r="AJ828" t="str">
            <v/>
          </cell>
          <cell r="AK828" t="str">
            <v/>
          </cell>
          <cell r="AL828" t="str">
            <v/>
          </cell>
        </row>
        <row r="829">
          <cell r="C829" t="str">
            <v>823.1</v>
          </cell>
          <cell r="D829" t="str">
            <v>823|D|Sarnice|76 k|S-R|VI|256|12,9|PO1F/00031424/8</v>
          </cell>
          <cell r="E829">
            <v>823</v>
          </cell>
          <cell r="F829">
            <v>1</v>
          </cell>
          <cell r="G829" t="str">
            <v>Wojskowe Koło Łowieckie nr 86 Sokół w Poznaniu</v>
          </cell>
          <cell r="H829">
            <v>0</v>
          </cell>
          <cell r="I829">
            <v>0</v>
          </cell>
          <cell r="J829">
            <v>0</v>
          </cell>
          <cell r="K829" t="str">
            <v>04</v>
          </cell>
          <cell r="L829" t="str">
            <v>Sarnice</v>
          </cell>
          <cell r="M829" t="str">
            <v>76 k</v>
          </cell>
          <cell r="N829" t="str">
            <v>D30-30-025S-RVI</v>
          </cell>
          <cell r="O829">
            <v>0.06</v>
          </cell>
          <cell r="P829" t="str">
            <v>S-R</v>
          </cell>
          <cell r="Q829" t="str">
            <v>VI</v>
          </cell>
          <cell r="R829" t="str">
            <v>D</v>
          </cell>
          <cell r="T829" t="str">
            <v>30-30-025</v>
          </cell>
          <cell r="U829" t="str">
            <v>Miłosław</v>
          </cell>
          <cell r="V829" t="str">
            <v>30-30-025-0003</v>
          </cell>
          <cell r="W829" t="str">
            <v>Bugaj</v>
          </cell>
          <cell r="X829" t="str">
            <v>256</v>
          </cell>
          <cell r="Y829" t="str">
            <v>PO1F/00031424/8</v>
          </cell>
          <cell r="Z829">
            <v>4</v>
          </cell>
          <cell r="AA829">
            <v>12.9</v>
          </cell>
          <cell r="AB829">
            <v>0.77</v>
          </cell>
          <cell r="AC829">
            <v>1</v>
          </cell>
          <cell r="AD829">
            <v>0.2</v>
          </cell>
          <cell r="AE829">
            <v>1.2E-2</v>
          </cell>
          <cell r="AG829" t="str">
            <v/>
          </cell>
          <cell r="AH829" t="str">
            <v/>
          </cell>
          <cell r="AI829" t="str">
            <v>ZS.2217.1.213.2019</v>
          </cell>
          <cell r="AJ829">
            <v>43686</v>
          </cell>
          <cell r="AK829" t="str">
            <v>wniosek-bezprzetargowo</v>
          </cell>
          <cell r="AL829" t="str">
            <v>gospodarki łowieckiej (poletka łowieckie)</v>
          </cell>
        </row>
        <row r="830">
          <cell r="C830" t="str">
            <v>287.166</v>
          </cell>
          <cell r="D830" t="str">
            <v>287|F|Radliniec|231 d|Ł|V|9231/2|0|PO1D/00040644/0</v>
          </cell>
          <cell r="E830">
            <v>287</v>
          </cell>
          <cell r="F830">
            <v>166</v>
          </cell>
          <cell r="G830" t="str">
            <v>Nadleśnictwo Jarocin</v>
          </cell>
          <cell r="H830">
            <v>0</v>
          </cell>
          <cell r="I830">
            <v>0</v>
          </cell>
          <cell r="J830">
            <v>0</v>
          </cell>
          <cell r="K830" t="str">
            <v>22</v>
          </cell>
          <cell r="L830" t="str">
            <v>Radliniec</v>
          </cell>
          <cell r="M830" t="str">
            <v>231 d</v>
          </cell>
          <cell r="N830" t="str">
            <v>F30-25-032ŁV</v>
          </cell>
          <cell r="O830">
            <v>2.87E-2</v>
          </cell>
          <cell r="P830" t="str">
            <v>Ł</v>
          </cell>
          <cell r="Q830" t="str">
            <v>V</v>
          </cell>
          <cell r="R830" t="str">
            <v>F</v>
          </cell>
          <cell r="S830" t="str">
            <v>kosić 1 - 2 razy w roku</v>
          </cell>
          <cell r="T830" t="str">
            <v>30-25-032</v>
          </cell>
          <cell r="U830" t="str">
            <v>N.Miasto</v>
          </cell>
          <cell r="V830" t="str">
            <v>30-25-032-0020</v>
          </cell>
          <cell r="W830" t="str">
            <v>Wolica Kozia</v>
          </cell>
          <cell r="X830" t="str">
            <v>9231/2</v>
          </cell>
          <cell r="Y830" t="str">
            <v>PO1D/00040644/0</v>
          </cell>
          <cell r="Z830">
            <v>1</v>
          </cell>
          <cell r="AA830">
            <v>0</v>
          </cell>
          <cell r="AB830">
            <v>0</v>
          </cell>
          <cell r="AC830">
            <v>1</v>
          </cell>
          <cell r="AD830">
            <v>0.2</v>
          </cell>
          <cell r="AE830">
            <v>5.7000000000000002E-3</v>
          </cell>
          <cell r="AF830" t="str">
            <v>protokół rozbieżności</v>
          </cell>
          <cell r="AG830" t="str">
            <v/>
          </cell>
          <cell r="AH830" t="str">
            <v/>
          </cell>
          <cell r="AI830" t="str">
            <v/>
          </cell>
          <cell r="AJ830" t="str">
            <v/>
          </cell>
          <cell r="AK830" t="str">
            <v/>
          </cell>
          <cell r="AL830" t="str">
            <v/>
          </cell>
        </row>
        <row r="831">
          <cell r="C831" t="str">
            <v>287.167</v>
          </cell>
          <cell r="D831" t="str">
            <v>287|F|Tarce|23 f|R|V|8023/5|0|KZ1J/00026792/3</v>
          </cell>
          <cell r="E831">
            <v>287</v>
          </cell>
          <cell r="F831">
            <v>167</v>
          </cell>
          <cell r="G831" t="str">
            <v>Nadleśnictwo Jarocin</v>
          </cell>
          <cell r="H831">
            <v>0</v>
          </cell>
          <cell r="I831">
            <v>0</v>
          </cell>
          <cell r="J831">
            <v>0</v>
          </cell>
          <cell r="K831" t="str">
            <v>13</v>
          </cell>
          <cell r="L831" t="str">
            <v>Tarce</v>
          </cell>
          <cell r="M831" t="str">
            <v>23 f</v>
          </cell>
          <cell r="N831" t="str">
            <v>F30-06-025RV</v>
          </cell>
          <cell r="O831">
            <v>0.113</v>
          </cell>
          <cell r="P831" t="str">
            <v>R</v>
          </cell>
          <cell r="Q831" t="str">
            <v>V</v>
          </cell>
          <cell r="R831" t="str">
            <v>F</v>
          </cell>
          <cell r="T831" t="str">
            <v>30-06-025</v>
          </cell>
          <cell r="U831" t="str">
            <v>Jarocin</v>
          </cell>
          <cell r="V831" t="str">
            <v>30-06-025-0016</v>
          </cell>
          <cell r="W831" t="str">
            <v>Tarce</v>
          </cell>
          <cell r="X831" t="str">
            <v>8023/5</v>
          </cell>
          <cell r="Y831" t="str">
            <v>KZ1J/00026792/3</v>
          </cell>
          <cell r="Z831">
            <v>3</v>
          </cell>
          <cell r="AA831">
            <v>0</v>
          </cell>
          <cell r="AB831">
            <v>0</v>
          </cell>
          <cell r="AC831">
            <v>1</v>
          </cell>
          <cell r="AD831">
            <v>0.35</v>
          </cell>
          <cell r="AE831">
            <v>3.9600000000000003E-2</v>
          </cell>
          <cell r="AG831" t="str">
            <v/>
          </cell>
          <cell r="AH831" t="str">
            <v/>
          </cell>
          <cell r="AI831" t="str">
            <v/>
          </cell>
          <cell r="AJ831" t="str">
            <v/>
          </cell>
          <cell r="AK831" t="str">
            <v/>
          </cell>
          <cell r="AL831" t="str">
            <v/>
          </cell>
        </row>
        <row r="832">
          <cell r="C832" t="str">
            <v>287.158</v>
          </cell>
          <cell r="D832" t="str">
            <v>287|F|Lubonieczek|144 s|ROWY-R|0|98/1|0|PO1D/00051033/4</v>
          </cell>
          <cell r="E832">
            <v>287</v>
          </cell>
          <cell r="F832">
            <v>158</v>
          </cell>
          <cell r="G832" t="str">
            <v>Nadleśnictwo Jarocin</v>
          </cell>
          <cell r="H832">
            <v>0</v>
          </cell>
          <cell r="I832">
            <v>0</v>
          </cell>
          <cell r="J832">
            <v>0</v>
          </cell>
          <cell r="K832" t="str">
            <v>18</v>
          </cell>
          <cell r="L832" t="str">
            <v>Lubonieczek</v>
          </cell>
          <cell r="M832" t="str">
            <v>144 s</v>
          </cell>
          <cell r="N832" t="str">
            <v>F30-25-022ROWY-R0</v>
          </cell>
          <cell r="O832">
            <v>1.3899999999999999E-2</v>
          </cell>
          <cell r="P832" t="str">
            <v>ROWY-R</v>
          </cell>
          <cell r="Q832" t="str">
            <v>0</v>
          </cell>
          <cell r="R832" t="str">
            <v>F</v>
          </cell>
          <cell r="T832" t="str">
            <v>30-25-022</v>
          </cell>
          <cell r="U832" t="str">
            <v>Krzykosy</v>
          </cell>
          <cell r="V832" t="str">
            <v>30-25-022-0004</v>
          </cell>
          <cell r="W832" t="str">
            <v>Młodzikowo</v>
          </cell>
          <cell r="X832" t="str">
            <v>98/1</v>
          </cell>
          <cell r="Y832" t="str">
            <v>PO1D/00051033/4</v>
          </cell>
          <cell r="Z832">
            <v>1</v>
          </cell>
          <cell r="AA832">
            <v>0</v>
          </cell>
          <cell r="AB832">
            <v>0</v>
          </cell>
          <cell r="AC832">
            <v>2</v>
          </cell>
          <cell r="AD832">
            <v>0</v>
          </cell>
          <cell r="AE832">
            <v>0</v>
          </cell>
          <cell r="AG832" t="str">
            <v/>
          </cell>
          <cell r="AH832" t="str">
            <v/>
          </cell>
          <cell r="AI832" t="str">
            <v/>
          </cell>
          <cell r="AJ832" t="str">
            <v/>
          </cell>
          <cell r="AK832" t="str">
            <v/>
          </cell>
          <cell r="AL832" t="str">
            <v/>
          </cell>
        </row>
        <row r="833">
          <cell r="C833" t="str">
            <v>287.159</v>
          </cell>
          <cell r="D833" t="str">
            <v>287|F|Lubonieczek|187 c|ROWY-R|0|9187/3|0|PO1D/00041593/4</v>
          </cell>
          <cell r="E833">
            <v>287</v>
          </cell>
          <cell r="F833">
            <v>159</v>
          </cell>
          <cell r="G833" t="str">
            <v>Nadleśnictwo Jarocin</v>
          </cell>
          <cell r="H833">
            <v>0</v>
          </cell>
          <cell r="I833">
            <v>0</v>
          </cell>
          <cell r="J833">
            <v>0</v>
          </cell>
          <cell r="K833" t="str">
            <v>18</v>
          </cell>
          <cell r="L833" t="str">
            <v>Lubonieczek</v>
          </cell>
          <cell r="M833" t="str">
            <v>187 c</v>
          </cell>
          <cell r="N833" t="str">
            <v>F30-25-052ROWY-R0</v>
          </cell>
          <cell r="O833">
            <v>4.1300000000000003E-2</v>
          </cell>
          <cell r="P833" t="str">
            <v>ROWY-R</v>
          </cell>
          <cell r="Q833" t="str">
            <v>0</v>
          </cell>
          <cell r="R833" t="str">
            <v>F</v>
          </cell>
          <cell r="T833" t="str">
            <v>30-25-052</v>
          </cell>
          <cell r="U833" t="str">
            <v>Zaniemyśl</v>
          </cell>
          <cell r="V833" t="str">
            <v>30-25-052-0008</v>
          </cell>
          <cell r="W833" t="str">
            <v>Lubonieczek</v>
          </cell>
          <cell r="X833" t="str">
            <v>9187/3</v>
          </cell>
          <cell r="Y833" t="str">
            <v>PO1D/00041593/4</v>
          </cell>
          <cell r="Z833">
            <v>5</v>
          </cell>
          <cell r="AA833">
            <v>0</v>
          </cell>
          <cell r="AB833">
            <v>0</v>
          </cell>
          <cell r="AC833">
            <v>1</v>
          </cell>
          <cell r="AD833">
            <v>0</v>
          </cell>
          <cell r="AE833">
            <v>0</v>
          </cell>
          <cell r="AG833" t="str">
            <v/>
          </cell>
          <cell r="AH833" t="str">
            <v/>
          </cell>
          <cell r="AI833" t="str">
            <v/>
          </cell>
          <cell r="AJ833" t="str">
            <v/>
          </cell>
          <cell r="AK833" t="str">
            <v/>
          </cell>
          <cell r="AL833" t="str">
            <v/>
          </cell>
        </row>
        <row r="834">
          <cell r="C834" t="str">
            <v>287.160</v>
          </cell>
          <cell r="D834" t="str">
            <v>287|F|Murzynówko|56A i|ROWY-R|0|269/2|0|PO1F/00031424/8</v>
          </cell>
          <cell r="E834">
            <v>287</v>
          </cell>
          <cell r="F834">
            <v>160</v>
          </cell>
          <cell r="G834" t="str">
            <v>Nadleśnictwo Jarocin</v>
          </cell>
          <cell r="H834">
            <v>0</v>
          </cell>
          <cell r="I834">
            <v>0</v>
          </cell>
          <cell r="J834">
            <v>0</v>
          </cell>
          <cell r="K834" t="str">
            <v>20</v>
          </cell>
          <cell r="L834" t="str">
            <v>Murzynówko</v>
          </cell>
          <cell r="M834" t="str">
            <v>56A i</v>
          </cell>
          <cell r="N834" t="str">
            <v>F30-30-025ROWY-R0</v>
          </cell>
          <cell r="O834">
            <v>0.05</v>
          </cell>
          <cell r="P834" t="str">
            <v>ROWY-R</v>
          </cell>
          <cell r="Q834" t="str">
            <v>0</v>
          </cell>
          <cell r="R834" t="str">
            <v>F</v>
          </cell>
          <cell r="T834" t="str">
            <v>30-30-025</v>
          </cell>
          <cell r="U834" t="str">
            <v>Miłosław</v>
          </cell>
          <cell r="V834" t="str">
            <v>30-30-025-0003</v>
          </cell>
          <cell r="W834" t="str">
            <v>Bugaj</v>
          </cell>
          <cell r="X834" t="str">
            <v>269/2</v>
          </cell>
          <cell r="Y834" t="str">
            <v>PO1F/00031424/8</v>
          </cell>
          <cell r="Z834">
            <v>5</v>
          </cell>
          <cell r="AA834">
            <v>0</v>
          </cell>
          <cell r="AB834">
            <v>0</v>
          </cell>
          <cell r="AC834">
            <v>1</v>
          </cell>
          <cell r="AD834">
            <v>0</v>
          </cell>
          <cell r="AE834">
            <v>0</v>
          </cell>
          <cell r="AG834" t="str">
            <v/>
          </cell>
          <cell r="AH834" t="str">
            <v/>
          </cell>
          <cell r="AI834" t="str">
            <v/>
          </cell>
          <cell r="AJ834" t="str">
            <v/>
          </cell>
          <cell r="AK834" t="str">
            <v/>
          </cell>
          <cell r="AL834" t="str">
            <v/>
          </cell>
        </row>
        <row r="835">
          <cell r="C835" t="str">
            <v>287.161</v>
          </cell>
          <cell r="D835" t="str">
            <v>287|F|Murzynówko|56A j|ROWY-R|0|269/2|0|PO1F/00031424/8</v>
          </cell>
          <cell r="E835">
            <v>287</v>
          </cell>
          <cell r="F835">
            <v>161</v>
          </cell>
          <cell r="G835" t="str">
            <v>Nadleśnictwo Jarocin</v>
          </cell>
          <cell r="H835">
            <v>0</v>
          </cell>
          <cell r="I835">
            <v>0</v>
          </cell>
          <cell r="J835">
            <v>0</v>
          </cell>
          <cell r="K835" t="str">
            <v>20</v>
          </cell>
          <cell r="L835" t="str">
            <v>Murzynówko</v>
          </cell>
          <cell r="M835" t="str">
            <v>56A j</v>
          </cell>
          <cell r="N835" t="str">
            <v>F30-30-025ROWY-R0</v>
          </cell>
          <cell r="O835">
            <v>0.04</v>
          </cell>
          <cell r="P835" t="str">
            <v>ROWY-R</v>
          </cell>
          <cell r="Q835" t="str">
            <v>0</v>
          </cell>
          <cell r="R835" t="str">
            <v>F</v>
          </cell>
          <cell r="T835" t="str">
            <v>30-30-025</v>
          </cell>
          <cell r="U835" t="str">
            <v>Miłosław</v>
          </cell>
          <cell r="V835" t="str">
            <v>30-30-025-0003</v>
          </cell>
          <cell r="W835" t="str">
            <v>Bugaj</v>
          </cell>
          <cell r="X835" t="str">
            <v>269/2</v>
          </cell>
          <cell r="Y835" t="str">
            <v>PO1F/00031424/8</v>
          </cell>
          <cell r="Z835">
            <v>5</v>
          </cell>
          <cell r="AA835">
            <v>0</v>
          </cell>
          <cell r="AB835">
            <v>0</v>
          </cell>
          <cell r="AC835">
            <v>1</v>
          </cell>
          <cell r="AD835">
            <v>0</v>
          </cell>
          <cell r="AE835">
            <v>0</v>
          </cell>
          <cell r="AG835" t="str">
            <v/>
          </cell>
          <cell r="AH835" t="str">
            <v/>
          </cell>
          <cell r="AI835" t="str">
            <v/>
          </cell>
          <cell r="AJ835" t="str">
            <v/>
          </cell>
          <cell r="AK835" t="str">
            <v/>
          </cell>
          <cell r="AL835" t="str">
            <v/>
          </cell>
        </row>
        <row r="836">
          <cell r="C836" t="str">
            <v>287.162</v>
          </cell>
          <cell r="D836" t="str">
            <v>287|F|Murzynówko|57A d|ROWY-R|0|266|0|PO1F/00031424/8</v>
          </cell>
          <cell r="E836">
            <v>287</v>
          </cell>
          <cell r="F836">
            <v>162</v>
          </cell>
          <cell r="G836" t="str">
            <v>Nadleśnictwo Jarocin</v>
          </cell>
          <cell r="H836">
            <v>0</v>
          </cell>
          <cell r="I836">
            <v>0</v>
          </cell>
          <cell r="J836">
            <v>0</v>
          </cell>
          <cell r="K836" t="str">
            <v>20</v>
          </cell>
          <cell r="L836" t="str">
            <v>Murzynówko</v>
          </cell>
          <cell r="M836" t="str">
            <v>57A d</v>
          </cell>
          <cell r="N836" t="str">
            <v>F30-30-025ROWY-R0</v>
          </cell>
          <cell r="O836">
            <v>0.1</v>
          </cell>
          <cell r="P836" t="str">
            <v>ROWY-R</v>
          </cell>
          <cell r="Q836" t="str">
            <v>0</v>
          </cell>
          <cell r="R836" t="str">
            <v>F</v>
          </cell>
          <cell r="T836" t="str">
            <v>30-30-025</v>
          </cell>
          <cell r="U836" t="str">
            <v>Miłosław</v>
          </cell>
          <cell r="V836" t="str">
            <v>30-30-025-0003</v>
          </cell>
          <cell r="W836" t="str">
            <v>Bugaj</v>
          </cell>
          <cell r="X836" t="str">
            <v>266</v>
          </cell>
          <cell r="Y836" t="str">
            <v>PO1F/00031424/8</v>
          </cell>
          <cell r="Z836">
            <v>5</v>
          </cell>
          <cell r="AA836">
            <v>0</v>
          </cell>
          <cell r="AB836">
            <v>0</v>
          </cell>
          <cell r="AC836">
            <v>1</v>
          </cell>
          <cell r="AD836">
            <v>0</v>
          </cell>
          <cell r="AE836">
            <v>0</v>
          </cell>
          <cell r="AG836" t="str">
            <v/>
          </cell>
          <cell r="AH836" t="str">
            <v/>
          </cell>
          <cell r="AI836" t="str">
            <v/>
          </cell>
          <cell r="AJ836" t="str">
            <v/>
          </cell>
          <cell r="AK836" t="str">
            <v/>
          </cell>
          <cell r="AL836" t="str">
            <v/>
          </cell>
        </row>
        <row r="837">
          <cell r="C837" t="str">
            <v>287.163</v>
          </cell>
          <cell r="D837" t="str">
            <v>287|F|Murzynówko|57A f|ROWY-R|0|266|0|PO1F/00031424/8</v>
          </cell>
          <cell r="E837">
            <v>287</v>
          </cell>
          <cell r="F837">
            <v>163</v>
          </cell>
          <cell r="G837" t="str">
            <v>Nadleśnictwo Jarocin</v>
          </cell>
          <cell r="H837">
            <v>0</v>
          </cell>
          <cell r="I837">
            <v>0</v>
          </cell>
          <cell r="J837">
            <v>0</v>
          </cell>
          <cell r="K837" t="str">
            <v>20</v>
          </cell>
          <cell r="L837" t="str">
            <v>Murzynówko</v>
          </cell>
          <cell r="M837" t="str">
            <v>57A f</v>
          </cell>
          <cell r="N837" t="str">
            <v>F30-30-025ROWY-R0</v>
          </cell>
          <cell r="O837">
            <v>0.39</v>
          </cell>
          <cell r="P837" t="str">
            <v>ROWY-R</v>
          </cell>
          <cell r="Q837" t="str">
            <v>0</v>
          </cell>
          <cell r="R837" t="str">
            <v>F</v>
          </cell>
          <cell r="T837" t="str">
            <v>30-30-025</v>
          </cell>
          <cell r="U837" t="str">
            <v>Miłosław</v>
          </cell>
          <cell r="V837" t="str">
            <v>30-30-025-0003</v>
          </cell>
          <cell r="W837" t="str">
            <v>Bugaj</v>
          </cell>
          <cell r="X837" t="str">
            <v>266</v>
          </cell>
          <cell r="Y837" t="str">
            <v>PO1F/00031424/8</v>
          </cell>
          <cell r="Z837">
            <v>5</v>
          </cell>
          <cell r="AA837">
            <v>0</v>
          </cell>
          <cell r="AB837">
            <v>0</v>
          </cell>
          <cell r="AC837">
            <v>1</v>
          </cell>
          <cell r="AD837">
            <v>0</v>
          </cell>
          <cell r="AE837">
            <v>0</v>
          </cell>
          <cell r="AG837" t="str">
            <v/>
          </cell>
          <cell r="AH837" t="str">
            <v/>
          </cell>
          <cell r="AI837" t="str">
            <v/>
          </cell>
          <cell r="AJ837" t="str">
            <v/>
          </cell>
          <cell r="AK837" t="str">
            <v/>
          </cell>
          <cell r="AL837" t="str">
            <v/>
          </cell>
        </row>
        <row r="838">
          <cell r="C838" t="str">
            <v>287.164</v>
          </cell>
          <cell r="D838" t="str">
            <v>287|F|Murzynówko|50A f|ROWY-R|0|281|0|PO1F/00031424/8</v>
          </cell>
          <cell r="E838">
            <v>287</v>
          </cell>
          <cell r="F838">
            <v>164</v>
          </cell>
          <cell r="G838" t="str">
            <v>Nadleśnictwo Jarocin</v>
          </cell>
          <cell r="H838">
            <v>0</v>
          </cell>
          <cell r="I838">
            <v>0</v>
          </cell>
          <cell r="J838">
            <v>0</v>
          </cell>
          <cell r="K838" t="str">
            <v>20</v>
          </cell>
          <cell r="L838" t="str">
            <v>Murzynówko</v>
          </cell>
          <cell r="M838" t="str">
            <v>50A f</v>
          </cell>
          <cell r="N838" t="str">
            <v>F30-30-025ROWY-R0</v>
          </cell>
          <cell r="O838">
            <v>0.28999999999999998</v>
          </cell>
          <cell r="P838" t="str">
            <v>ROWY-R</v>
          </cell>
          <cell r="Q838" t="str">
            <v>0</v>
          </cell>
          <cell r="R838" t="str">
            <v>F</v>
          </cell>
          <cell r="T838" t="str">
            <v>30-30-025</v>
          </cell>
          <cell r="U838" t="str">
            <v>Miłosław</v>
          </cell>
          <cell r="V838" t="str">
            <v>30-30-025-0003</v>
          </cell>
          <cell r="W838" t="str">
            <v>Bugaj</v>
          </cell>
          <cell r="X838" t="str">
            <v>281</v>
          </cell>
          <cell r="Y838" t="str">
            <v>PO1F/00031424/8</v>
          </cell>
          <cell r="Z838">
            <v>6</v>
          </cell>
          <cell r="AA838">
            <v>0</v>
          </cell>
          <cell r="AB838">
            <v>0</v>
          </cell>
          <cell r="AC838">
            <v>1</v>
          </cell>
          <cell r="AD838">
            <v>0</v>
          </cell>
          <cell r="AE838">
            <v>0</v>
          </cell>
          <cell r="AG838" t="str">
            <v/>
          </cell>
          <cell r="AH838" t="str">
            <v/>
          </cell>
          <cell r="AI838" t="str">
            <v/>
          </cell>
          <cell r="AJ838" t="str">
            <v/>
          </cell>
          <cell r="AK838" t="str">
            <v/>
          </cell>
          <cell r="AL838" t="str">
            <v/>
          </cell>
        </row>
        <row r="839">
          <cell r="C839" t="str">
            <v>287.165</v>
          </cell>
          <cell r="D839" t="str">
            <v>287|F|Cielcza|182 k|ROWY-R|0|182/3|0|KZ1J/00026538/5</v>
          </cell>
          <cell r="E839">
            <v>287</v>
          </cell>
          <cell r="F839">
            <v>165</v>
          </cell>
          <cell r="G839" t="str">
            <v>Nadleśnictwo Jarocin</v>
          </cell>
          <cell r="H839">
            <v>0</v>
          </cell>
          <cell r="I839">
            <v>0</v>
          </cell>
          <cell r="J839">
            <v>0</v>
          </cell>
          <cell r="K839" t="str">
            <v>08</v>
          </cell>
          <cell r="L839" t="str">
            <v>Cielcza</v>
          </cell>
          <cell r="M839" t="str">
            <v>182 k</v>
          </cell>
          <cell r="N839" t="str">
            <v>F30-06-025ROWY-R0</v>
          </cell>
          <cell r="O839">
            <v>0.11</v>
          </cell>
          <cell r="P839" t="str">
            <v>ROWY-R</v>
          </cell>
          <cell r="Q839" t="str">
            <v>0</v>
          </cell>
          <cell r="R839" t="str">
            <v>F</v>
          </cell>
          <cell r="T839" t="str">
            <v>30-06-025</v>
          </cell>
          <cell r="U839" t="str">
            <v>Jarocin</v>
          </cell>
          <cell r="V839" t="str">
            <v>30-06-025-0003</v>
          </cell>
          <cell r="W839" t="str">
            <v>Cielcza</v>
          </cell>
          <cell r="X839" t="str">
            <v>182/3</v>
          </cell>
          <cell r="Y839" t="str">
            <v>KZ1J/00026538/5</v>
          </cell>
          <cell r="Z839">
            <v>4</v>
          </cell>
          <cell r="AA839">
            <v>0</v>
          </cell>
          <cell r="AB839">
            <v>0</v>
          </cell>
          <cell r="AC839">
            <v>1</v>
          </cell>
          <cell r="AD839">
            <v>0</v>
          </cell>
          <cell r="AE839">
            <v>0</v>
          </cell>
          <cell r="AG839" t="str">
            <v/>
          </cell>
          <cell r="AH839" t="str">
            <v/>
          </cell>
          <cell r="AI839" t="str">
            <v/>
          </cell>
          <cell r="AJ839" t="str">
            <v/>
          </cell>
          <cell r="AK839" t="str">
            <v/>
          </cell>
          <cell r="AL839" t="str">
            <v/>
          </cell>
        </row>
        <row r="840">
          <cell r="C840" t="str">
            <v>287.166</v>
          </cell>
          <cell r="D840" t="str">
            <v>287|F|Cielcza|164 a|ROWY-R|0|8164/1|0|KZ1J/00026538/5</v>
          </cell>
          <cell r="E840">
            <v>287</v>
          </cell>
          <cell r="F840">
            <v>166</v>
          </cell>
          <cell r="G840" t="str">
            <v>Nadleśnictwo Jarocin</v>
          </cell>
          <cell r="H840">
            <v>0</v>
          </cell>
          <cell r="I840">
            <v>0</v>
          </cell>
          <cell r="J840">
            <v>0</v>
          </cell>
          <cell r="K840" t="str">
            <v>08</v>
          </cell>
          <cell r="L840" t="str">
            <v>Cielcza</v>
          </cell>
          <cell r="M840" t="str">
            <v>164 a</v>
          </cell>
          <cell r="N840" t="str">
            <v>F30-06-025ROWY-R0</v>
          </cell>
          <cell r="O840">
            <v>0.02</v>
          </cell>
          <cell r="P840" t="str">
            <v>ROWY-R</v>
          </cell>
          <cell r="Q840" t="str">
            <v>0</v>
          </cell>
          <cell r="R840" t="str">
            <v>F</v>
          </cell>
          <cell r="T840" t="str">
            <v>30-06-025</v>
          </cell>
          <cell r="U840" t="str">
            <v>Jarocin</v>
          </cell>
          <cell r="V840" t="str">
            <v>30-06-025-0003</v>
          </cell>
          <cell r="W840" t="str">
            <v>Cielcza</v>
          </cell>
          <cell r="X840" t="str">
            <v>8164/1</v>
          </cell>
          <cell r="Y840" t="str">
            <v>KZ1J/00026538/5</v>
          </cell>
          <cell r="Z840">
            <v>1</v>
          </cell>
          <cell r="AA840">
            <v>0</v>
          </cell>
          <cell r="AB840">
            <v>0</v>
          </cell>
          <cell r="AC840">
            <v>1</v>
          </cell>
          <cell r="AD840">
            <v>0</v>
          </cell>
          <cell r="AE840">
            <v>0</v>
          </cell>
          <cell r="AG840" t="str">
            <v/>
          </cell>
          <cell r="AH840" t="str">
            <v/>
          </cell>
          <cell r="AI840" t="str">
            <v/>
          </cell>
          <cell r="AJ840" t="str">
            <v/>
          </cell>
          <cell r="AK840" t="str">
            <v/>
          </cell>
          <cell r="AL840" t="str">
            <v/>
          </cell>
        </row>
        <row r="841">
          <cell r="C841" t="str">
            <v>287.167</v>
          </cell>
          <cell r="D841" t="str">
            <v>287|F|Rozmarynów|214 b|ROWY-R|0|7214/4|0|KZ1J/00029736/4</v>
          </cell>
          <cell r="E841">
            <v>287</v>
          </cell>
          <cell r="F841">
            <v>167</v>
          </cell>
          <cell r="G841" t="str">
            <v>Nadleśnictwo Jarocin</v>
          </cell>
          <cell r="H841">
            <v>0</v>
          </cell>
          <cell r="I841">
            <v>0</v>
          </cell>
          <cell r="J841">
            <v>0</v>
          </cell>
          <cell r="K841" t="str">
            <v>03</v>
          </cell>
          <cell r="L841" t="str">
            <v>Rozmarynów</v>
          </cell>
          <cell r="M841" t="str">
            <v>214 b</v>
          </cell>
          <cell r="N841" t="str">
            <v>F30-06-045ROWY-R0</v>
          </cell>
          <cell r="O841">
            <v>0.01</v>
          </cell>
          <cell r="P841" t="str">
            <v>ROWY-R</v>
          </cell>
          <cell r="Q841" t="str">
            <v>0</v>
          </cell>
          <cell r="R841" t="str">
            <v>F</v>
          </cell>
          <cell r="T841" t="str">
            <v>30-06-045</v>
          </cell>
          <cell r="U841" t="str">
            <v>Żerków</v>
          </cell>
          <cell r="V841" t="str">
            <v>30-06-045-0001</v>
          </cell>
          <cell r="W841" t="str">
            <v>Antonin</v>
          </cell>
          <cell r="X841" t="str">
            <v>7214/4</v>
          </cell>
          <cell r="Y841" t="str">
            <v>KZ1J/00029736/4</v>
          </cell>
          <cell r="Z841">
            <v>2</v>
          </cell>
          <cell r="AA841">
            <v>0</v>
          </cell>
          <cell r="AB841">
            <v>0</v>
          </cell>
          <cell r="AC841">
            <v>1</v>
          </cell>
          <cell r="AD841">
            <v>0</v>
          </cell>
          <cell r="AE841">
            <v>0</v>
          </cell>
          <cell r="AG841" t="str">
            <v/>
          </cell>
          <cell r="AH841" t="str">
            <v/>
          </cell>
          <cell r="AI841" t="str">
            <v/>
          </cell>
          <cell r="AJ841" t="str">
            <v/>
          </cell>
          <cell r="AK841" t="str">
            <v/>
          </cell>
          <cell r="AL841" t="str">
            <v/>
          </cell>
        </row>
        <row r="842">
          <cell r="C842" t="str">
            <v>287.168</v>
          </cell>
          <cell r="D842" t="str">
            <v>287|F|Czeszewo|196A a|ROWY-R|0|9196|0|PO1D/00035144/7</v>
          </cell>
          <cell r="E842">
            <v>287</v>
          </cell>
          <cell r="F842">
            <v>168</v>
          </cell>
          <cell r="G842" t="str">
            <v>Nadleśnictwo Jarocin</v>
          </cell>
          <cell r="H842">
            <v>0</v>
          </cell>
          <cell r="I842">
            <v>0</v>
          </cell>
          <cell r="J842">
            <v>0</v>
          </cell>
          <cell r="K842" t="str">
            <v>02</v>
          </cell>
          <cell r="L842" t="str">
            <v>Czeszewo</v>
          </cell>
          <cell r="M842" t="str">
            <v>196A a</v>
          </cell>
          <cell r="N842" t="str">
            <v>F30-25-032ROWY-R0</v>
          </cell>
          <cell r="O842">
            <v>0.2</v>
          </cell>
          <cell r="P842" t="str">
            <v>ROWY-R</v>
          </cell>
          <cell r="Q842" t="str">
            <v>0</v>
          </cell>
          <cell r="R842" t="str">
            <v>F</v>
          </cell>
          <cell r="T842" t="str">
            <v>30-25-032</v>
          </cell>
          <cell r="U842" t="str">
            <v>N.Miasto</v>
          </cell>
          <cell r="V842" t="str">
            <v>30-25-032-0007</v>
          </cell>
          <cell r="W842" t="str">
            <v>Dębno</v>
          </cell>
          <cell r="X842" t="str">
            <v>9196</v>
          </cell>
          <cell r="Y842" t="str">
            <v>PO1D/00035144/7</v>
          </cell>
          <cell r="Z842">
            <v>1</v>
          </cell>
          <cell r="AA842">
            <v>0</v>
          </cell>
          <cell r="AB842">
            <v>0</v>
          </cell>
          <cell r="AC842">
            <v>1</v>
          </cell>
          <cell r="AD842">
            <v>0</v>
          </cell>
          <cell r="AE842">
            <v>0</v>
          </cell>
          <cell r="AG842" t="str">
            <v/>
          </cell>
          <cell r="AH842" t="str">
            <v/>
          </cell>
          <cell r="AI842" t="str">
            <v/>
          </cell>
          <cell r="AJ842" t="str">
            <v/>
          </cell>
          <cell r="AK842" t="str">
            <v/>
          </cell>
          <cell r="AL842" t="str">
            <v/>
          </cell>
        </row>
        <row r="843">
          <cell r="C843" t="str">
            <v>5558.1</v>
          </cell>
          <cell r="D843" t="str">
            <v>5558|D|Murzynówko|41A g|Ł|IV|7041/3|13,8|PO1D/00042260/8</v>
          </cell>
          <cell r="E843">
            <v>5558</v>
          </cell>
          <cell r="F843">
            <v>1</v>
          </cell>
          <cell r="G843" t="str">
            <v>Wawrzyniak Krzysztof</v>
          </cell>
          <cell r="H843" t="str">
            <v>Winna Góra 19</v>
          </cell>
          <cell r="I843" t="str">
            <v>63-000 Środa Wlkp.</v>
          </cell>
          <cell r="J843" t="str">
            <v>Środa</v>
          </cell>
          <cell r="K843" t="str">
            <v>20</v>
          </cell>
          <cell r="L843" t="str">
            <v>Murzynówko</v>
          </cell>
          <cell r="M843" t="str">
            <v>41A g</v>
          </cell>
          <cell r="N843" t="str">
            <v>D30-25-045ŁIV</v>
          </cell>
          <cell r="O843">
            <v>-1.2</v>
          </cell>
          <cell r="P843" t="str">
            <v>Ł</v>
          </cell>
          <cell r="Q843" t="str">
            <v>IV</v>
          </cell>
          <cell r="R843" t="str">
            <v>D</v>
          </cell>
          <cell r="T843" t="str">
            <v>30-25-045</v>
          </cell>
          <cell r="U843" t="str">
            <v>Środa Wlkp</v>
          </cell>
          <cell r="V843" t="str">
            <v>30-25-045-0031</v>
          </cell>
          <cell r="W843" t="str">
            <v>Winna Góra</v>
          </cell>
          <cell r="X843" t="str">
            <v>7041/3</v>
          </cell>
          <cell r="Y843" t="str">
            <v>PO1D/00042260/8</v>
          </cell>
          <cell r="Z843">
            <v>3</v>
          </cell>
          <cell r="AA843">
            <v>-13.8</v>
          </cell>
          <cell r="AB843">
            <v>-13.8</v>
          </cell>
          <cell r="AC843">
            <v>1</v>
          </cell>
          <cell r="AD843">
            <v>0.75</v>
          </cell>
          <cell r="AE843">
            <v>-0.9</v>
          </cell>
          <cell r="AF843" t="str">
            <v>niepodpisana umowa</v>
          </cell>
          <cell r="AG843" t="str">
            <v/>
          </cell>
          <cell r="AH843" t="str">
            <v/>
          </cell>
          <cell r="AI843" t="str">
            <v>ZS.2217.1.215.2019</v>
          </cell>
          <cell r="AJ843" t="str">
            <v>13-08-2019</v>
          </cell>
          <cell r="AK843" t="str">
            <v/>
          </cell>
          <cell r="AL843" t="str">
            <v>gospodarki rolnej</v>
          </cell>
        </row>
        <row r="844">
          <cell r="C844" t="str">
            <v>0.</v>
          </cell>
          <cell r="D844" t="str">
            <v>0|F|Murzynówko|41A g|Ł|IV|7041/3|0|PO1D/00042260/8</v>
          </cell>
          <cell r="E844">
            <v>0</v>
          </cell>
          <cell r="F844" t="str">
            <v/>
          </cell>
          <cell r="G844" t="str">
            <v>brak</v>
          </cell>
          <cell r="H844" t="str">
            <v>brak</v>
          </cell>
          <cell r="I844" t="str">
            <v>brak</v>
          </cell>
          <cell r="J844" t="str">
            <v>brak</v>
          </cell>
          <cell r="K844" t="str">
            <v>20</v>
          </cell>
          <cell r="L844" t="str">
            <v>Murzynówko</v>
          </cell>
          <cell r="M844" t="str">
            <v>41A g</v>
          </cell>
          <cell r="N844" t="str">
            <v>F30-25-045ŁIV</v>
          </cell>
          <cell r="O844">
            <v>1.2</v>
          </cell>
          <cell r="P844" t="str">
            <v>Ł</v>
          </cell>
          <cell r="Q844" t="str">
            <v>IV</v>
          </cell>
          <cell r="R844" t="str">
            <v>F</v>
          </cell>
          <cell r="T844" t="str">
            <v>30-25-045</v>
          </cell>
          <cell r="U844" t="str">
            <v>Środa Wlkp</v>
          </cell>
          <cell r="V844" t="str">
            <v>30-25-045-0031</v>
          </cell>
          <cell r="W844" t="str">
            <v>Winna Góra</v>
          </cell>
          <cell r="X844" t="str">
            <v>7041/3</v>
          </cell>
          <cell r="Y844" t="str">
            <v>PO1D/00042260/8</v>
          </cell>
          <cell r="Z844">
            <v>3</v>
          </cell>
          <cell r="AA844" t="str">
            <v/>
          </cell>
          <cell r="AB844" t="str">
            <v/>
          </cell>
          <cell r="AC844">
            <v>1</v>
          </cell>
          <cell r="AD844">
            <v>0.75</v>
          </cell>
          <cell r="AE844">
            <v>0.9</v>
          </cell>
          <cell r="AF844" t="str">
            <v>niepodpisana umowa</v>
          </cell>
          <cell r="AG844" t="str">
            <v/>
          </cell>
          <cell r="AH844" t="str">
            <v/>
          </cell>
          <cell r="AI844" t="str">
            <v>ZS.2217.1.215.2019</v>
          </cell>
          <cell r="AJ844" t="str">
            <v>13-08-2019</v>
          </cell>
          <cell r="AK844" t="str">
            <v/>
          </cell>
          <cell r="AL844" t="str">
            <v>gospodarki rolnej</v>
          </cell>
        </row>
        <row r="845">
          <cell r="C845" t="str">
            <v>0.</v>
          </cell>
          <cell r="D845" t="str">
            <v>0|F|Murzynówko|41A g|Ł|IV|7041/3|0|PO1D/00042260/8</v>
          </cell>
          <cell r="E845">
            <v>0</v>
          </cell>
          <cell r="F845" t="str">
            <v/>
          </cell>
          <cell r="G845" t="str">
            <v>brak</v>
          </cell>
          <cell r="H845">
            <v>0</v>
          </cell>
          <cell r="I845">
            <v>0</v>
          </cell>
          <cell r="J845">
            <v>0</v>
          </cell>
          <cell r="K845" t="str">
            <v>20</v>
          </cell>
          <cell r="L845" t="str">
            <v>Murzynówko</v>
          </cell>
          <cell r="M845" t="str">
            <v>41A g</v>
          </cell>
          <cell r="N845" t="str">
            <v>F30-25-045ŁIV</v>
          </cell>
          <cell r="O845">
            <v>-1.2</v>
          </cell>
          <cell r="P845" t="str">
            <v>Ł</v>
          </cell>
          <cell r="Q845" t="str">
            <v>IV</v>
          </cell>
          <cell r="R845" t="str">
            <v>F</v>
          </cell>
          <cell r="T845" t="str">
            <v>30-25-045</v>
          </cell>
          <cell r="U845" t="str">
            <v>Środa Wlkp</v>
          </cell>
          <cell r="V845" t="str">
            <v>30-25-045-0031</v>
          </cell>
          <cell r="W845" t="str">
            <v>Winna Góra</v>
          </cell>
          <cell r="X845" t="str">
            <v>7041/3</v>
          </cell>
          <cell r="Y845" t="str">
            <v>PO1D/00042260/8</v>
          </cell>
          <cell r="Z845">
            <v>3</v>
          </cell>
          <cell r="AA845">
            <v>0</v>
          </cell>
          <cell r="AB845">
            <v>0</v>
          </cell>
          <cell r="AC845">
            <v>1</v>
          </cell>
          <cell r="AD845">
            <v>0.75</v>
          </cell>
          <cell r="AE845">
            <v>-0.9</v>
          </cell>
          <cell r="AF845" t="str">
            <v>wniosek</v>
          </cell>
          <cell r="AG845" t="str">
            <v/>
          </cell>
          <cell r="AH845" t="str">
            <v/>
          </cell>
          <cell r="AI845" t="str">
            <v>ZS.2217.1.215.2019</v>
          </cell>
          <cell r="AJ845" t="str">
            <v>13-08-2019</v>
          </cell>
          <cell r="AK845" t="str">
            <v/>
          </cell>
          <cell r="AL845" t="str">
            <v>gospodarki rolnej</v>
          </cell>
        </row>
        <row r="846">
          <cell r="C846" t="str">
            <v>670.1</v>
          </cell>
          <cell r="D846" t="str">
            <v>670|D|Murzynówko|41A g|Ł|IV|7041/3|13,8|PO1D/00042260/8</v>
          </cell>
          <cell r="E846">
            <v>670</v>
          </cell>
          <cell r="F846">
            <v>1</v>
          </cell>
          <cell r="G846" t="str">
            <v>Nagły Ryszard</v>
          </cell>
          <cell r="H846" t="str">
            <v>Winna Góra 42</v>
          </cell>
          <cell r="I846" t="str">
            <v>63-013 Szlachcin</v>
          </cell>
          <cell r="J846" t="str">
            <v>Środa</v>
          </cell>
          <cell r="K846" t="str">
            <v>20</v>
          </cell>
          <cell r="L846" t="str">
            <v>Murzynówko</v>
          </cell>
          <cell r="M846" t="str">
            <v>41A g</v>
          </cell>
          <cell r="N846" t="str">
            <v>D30-25-045ŁIV</v>
          </cell>
          <cell r="O846">
            <v>1.2</v>
          </cell>
          <cell r="P846" t="str">
            <v>Ł</v>
          </cell>
          <cell r="Q846" t="str">
            <v>IV</v>
          </cell>
          <cell r="R846" t="str">
            <v>D</v>
          </cell>
          <cell r="T846" t="str">
            <v>30-25-045</v>
          </cell>
          <cell r="U846" t="str">
            <v>Środa Wlkp</v>
          </cell>
          <cell r="V846" t="str">
            <v>30-25-045-0031</v>
          </cell>
          <cell r="W846" t="str">
            <v>Winna Góra</v>
          </cell>
          <cell r="X846" t="str">
            <v>7041/3</v>
          </cell>
          <cell r="Y846" t="str">
            <v>PO1D/00042260/8</v>
          </cell>
          <cell r="Z846">
            <v>3</v>
          </cell>
          <cell r="AA846">
            <v>13.8</v>
          </cell>
          <cell r="AB846">
            <v>16.559999999999999</v>
          </cell>
          <cell r="AC846">
            <v>1</v>
          </cell>
          <cell r="AD846">
            <v>0.75</v>
          </cell>
          <cell r="AE846">
            <v>0.9</v>
          </cell>
          <cell r="AG846" t="str">
            <v/>
          </cell>
          <cell r="AH846" t="str">
            <v/>
          </cell>
          <cell r="AI846" t="str">
            <v>ZS.2217.1.215.2019</v>
          </cell>
          <cell r="AJ846" t="str">
            <v>13-08-2019</v>
          </cell>
          <cell r="AK846" t="str">
            <v>wniosek-bezprzetargowo</v>
          </cell>
          <cell r="AL846" t="str">
            <v>gospodarki rolnej</v>
          </cell>
        </row>
        <row r="847">
          <cell r="C847" t="str">
            <v>287.38</v>
          </cell>
          <cell r="D847" t="str">
            <v>287|F|Boguszyn|320A a|R|IVB|9320/7|0|PO1M/00002003/6</v>
          </cell>
          <cell r="E847">
            <v>287</v>
          </cell>
          <cell r="F847">
            <v>38</v>
          </cell>
          <cell r="G847" t="str">
            <v>Nadleśnictwo Jarocin</v>
          </cell>
          <cell r="H847">
            <v>0</v>
          </cell>
          <cell r="I847">
            <v>0</v>
          </cell>
          <cell r="J847">
            <v>0</v>
          </cell>
          <cell r="K847" t="str">
            <v>16</v>
          </cell>
          <cell r="L847" t="str">
            <v>Boguszyn</v>
          </cell>
          <cell r="M847" t="str">
            <v>320A a</v>
          </cell>
          <cell r="N847" t="str">
            <v>F30-26-035RIVB</v>
          </cell>
          <cell r="O847">
            <v>-0.122</v>
          </cell>
          <cell r="P847" t="str">
            <v>R</v>
          </cell>
          <cell r="Q847" t="str">
            <v>IVB</v>
          </cell>
          <cell r="R847" t="str">
            <v>F</v>
          </cell>
          <cell r="T847" t="str">
            <v>30-26-035</v>
          </cell>
          <cell r="U847" t="str">
            <v>Książ</v>
          </cell>
          <cell r="V847" t="str">
            <v>30-26-035-0014</v>
          </cell>
          <cell r="W847" t="str">
            <v>Świączyń</v>
          </cell>
          <cell r="X847" t="str">
            <v>9320/7</v>
          </cell>
          <cell r="Y847" t="str">
            <v>PO1M/00002003/6</v>
          </cell>
          <cell r="Z847">
            <v>4</v>
          </cell>
          <cell r="AA847">
            <v>0</v>
          </cell>
          <cell r="AB847">
            <v>0</v>
          </cell>
          <cell r="AC847">
            <v>1</v>
          </cell>
          <cell r="AD847">
            <v>0.8</v>
          </cell>
          <cell r="AE847">
            <v>-9.7600000000000006E-2</v>
          </cell>
          <cell r="AF847">
            <v>0</v>
          </cell>
          <cell r="AG847" t="str">
            <v/>
          </cell>
          <cell r="AH847" t="str">
            <v/>
          </cell>
          <cell r="AI847" t="str">
            <v/>
          </cell>
          <cell r="AJ847" t="str">
            <v/>
          </cell>
          <cell r="AK847" t="str">
            <v/>
          </cell>
          <cell r="AL847" t="str">
            <v/>
          </cell>
        </row>
        <row r="848">
          <cell r="C848" t="str">
            <v>6050.4</v>
          </cell>
          <cell r="D848" t="str">
            <v>6050|D|Boguszyn|320A a|R|IVB|9320/7|19,5|PO1M/00002003/6</v>
          </cell>
          <cell r="E848">
            <v>6050</v>
          </cell>
          <cell r="F848">
            <v>4</v>
          </cell>
          <cell r="G848" t="str">
            <v>Bartnicka Irena</v>
          </cell>
          <cell r="H848" t="str">
            <v>Świączyń 6</v>
          </cell>
          <cell r="I848" t="str">
            <v>63-130 Książ</v>
          </cell>
          <cell r="J848" t="str">
            <v>Książ</v>
          </cell>
          <cell r="K848" t="str">
            <v>16</v>
          </cell>
          <cell r="L848" t="str">
            <v>Boguszyn</v>
          </cell>
          <cell r="M848" t="str">
            <v>320A a</v>
          </cell>
          <cell r="N848" t="str">
            <v>D30-26-035RIVB</v>
          </cell>
          <cell r="O848">
            <v>0.122</v>
          </cell>
          <cell r="P848" t="str">
            <v>R</v>
          </cell>
          <cell r="Q848" t="str">
            <v>IVB</v>
          </cell>
          <cell r="R848" t="str">
            <v>D</v>
          </cell>
          <cell r="T848" t="str">
            <v>30-26-035</v>
          </cell>
          <cell r="U848" t="str">
            <v>Książ</v>
          </cell>
          <cell r="V848" t="str">
            <v>30-26-035-0014</v>
          </cell>
          <cell r="W848" t="str">
            <v>Świączyń</v>
          </cell>
          <cell r="X848" t="str">
            <v>9320/7</v>
          </cell>
          <cell r="Y848" t="str">
            <v>PO1M/00002003/6</v>
          </cell>
          <cell r="Z848">
            <v>4</v>
          </cell>
          <cell r="AA848">
            <v>19.5</v>
          </cell>
          <cell r="AB848">
            <v>2.38</v>
          </cell>
          <cell r="AC848">
            <v>1</v>
          </cell>
          <cell r="AD848">
            <v>0.8</v>
          </cell>
          <cell r="AE848">
            <v>9.7600000000000006E-2</v>
          </cell>
          <cell r="AG848" t="str">
            <v/>
          </cell>
          <cell r="AH848" t="str">
            <v/>
          </cell>
          <cell r="AI848" t="str">
            <v>ZS.2217.1.215.2019</v>
          </cell>
          <cell r="AJ848">
            <v>43690</v>
          </cell>
          <cell r="AK848" t="str">
            <v>wniosek-bezprzetargowo</v>
          </cell>
          <cell r="AL848" t="str">
            <v>gospodarki rolnej</v>
          </cell>
        </row>
        <row r="849">
          <cell r="C849" t="str">
            <v>811.1</v>
          </cell>
          <cell r="D849" t="str">
            <v>811|D|Cielcza|193 i|Ł|IV|9193/2|13,8|KZ1J/00030205/3</v>
          </cell>
          <cell r="E849">
            <v>811</v>
          </cell>
          <cell r="F849">
            <v>1</v>
          </cell>
          <cell r="G849" t="str">
            <v>Koło Łowieckie nr 7 Przylesie Poznań</v>
          </cell>
          <cell r="H849">
            <v>0</v>
          </cell>
          <cell r="I849">
            <v>0</v>
          </cell>
          <cell r="J849">
            <v>0</v>
          </cell>
          <cell r="K849" t="str">
            <v>08</v>
          </cell>
          <cell r="L849" t="str">
            <v>Cielcza</v>
          </cell>
          <cell r="M849" t="str">
            <v>193 i</v>
          </cell>
          <cell r="N849" t="str">
            <v>D30-06-025ŁIV</v>
          </cell>
          <cell r="O849">
            <v>-1.32</v>
          </cell>
          <cell r="P849" t="str">
            <v>Ł</v>
          </cell>
          <cell r="Q849" t="str">
            <v>IV</v>
          </cell>
          <cell r="R849" t="str">
            <v>D</v>
          </cell>
          <cell r="T849" t="str">
            <v>30-06-025</v>
          </cell>
          <cell r="U849" t="str">
            <v>Jarocin</v>
          </cell>
          <cell r="V849" t="str">
            <v>30-06-025-0009</v>
          </cell>
          <cell r="W849" t="str">
            <v>Osiek</v>
          </cell>
          <cell r="X849" t="str">
            <v>9193/2</v>
          </cell>
          <cell r="Y849" t="str">
            <v>KZ1J/00030205/3</v>
          </cell>
          <cell r="Z849">
            <v>2</v>
          </cell>
          <cell r="AA849">
            <v>-13.8</v>
          </cell>
          <cell r="AB849">
            <v>-13.8</v>
          </cell>
          <cell r="AC849">
            <v>1</v>
          </cell>
          <cell r="AD849">
            <v>0.75</v>
          </cell>
          <cell r="AE849">
            <v>-0.99</v>
          </cell>
          <cell r="AF849" t="str">
            <v>niepodpisana umowa</v>
          </cell>
          <cell r="AG849" t="str">
            <v/>
          </cell>
          <cell r="AH849" t="str">
            <v/>
          </cell>
          <cell r="AI849" t="str">
            <v>ZS.2217.1.215.2019</v>
          </cell>
          <cell r="AJ849" t="str">
            <v>13-08-2019</v>
          </cell>
          <cell r="AK849" t="str">
            <v/>
          </cell>
          <cell r="AL849" t="str">
            <v>gospodarki rolnej</v>
          </cell>
        </row>
        <row r="850">
          <cell r="C850" t="str">
            <v>0.</v>
          </cell>
          <cell r="D850" t="str">
            <v>0|F|Cielcza|193 i|Ł|IV|9193/2|0|KZ1J/00030205/3</v>
          </cell>
          <cell r="E850">
            <v>0</v>
          </cell>
          <cell r="F850" t="str">
            <v/>
          </cell>
          <cell r="G850" t="str">
            <v>brak</v>
          </cell>
          <cell r="H850" t="str">
            <v>brak</v>
          </cell>
          <cell r="I850" t="str">
            <v>brak</v>
          </cell>
          <cell r="J850" t="str">
            <v>brak</v>
          </cell>
          <cell r="K850" t="str">
            <v>08</v>
          </cell>
          <cell r="L850" t="str">
            <v>Cielcza</v>
          </cell>
          <cell r="M850" t="str">
            <v>193 i</v>
          </cell>
          <cell r="N850" t="str">
            <v>F30-06-025ŁIV</v>
          </cell>
          <cell r="O850">
            <v>1.32</v>
          </cell>
          <cell r="P850" t="str">
            <v>Ł</v>
          </cell>
          <cell r="Q850" t="str">
            <v>IV</v>
          </cell>
          <cell r="R850" t="str">
            <v>F</v>
          </cell>
          <cell r="T850" t="str">
            <v>30-06-025</v>
          </cell>
          <cell r="U850" t="str">
            <v>Jarocin</v>
          </cell>
          <cell r="V850" t="str">
            <v>30-06-025-0009</v>
          </cell>
          <cell r="W850" t="str">
            <v>Osiek</v>
          </cell>
          <cell r="X850" t="str">
            <v>9193/2</v>
          </cell>
          <cell r="Y850" t="str">
            <v>KZ1J/00030205/3</v>
          </cell>
          <cell r="Z850">
            <v>2</v>
          </cell>
          <cell r="AA850" t="str">
            <v/>
          </cell>
          <cell r="AB850" t="str">
            <v/>
          </cell>
          <cell r="AC850">
            <v>1</v>
          </cell>
          <cell r="AD850">
            <v>0.75</v>
          </cell>
          <cell r="AE850">
            <v>0.99</v>
          </cell>
          <cell r="AF850" t="str">
            <v>brak chętnych</v>
          </cell>
          <cell r="AG850" t="str">
            <v/>
          </cell>
          <cell r="AH850" t="str">
            <v/>
          </cell>
          <cell r="AI850" t="str">
            <v>ZS.2217.1.215.2019</v>
          </cell>
          <cell r="AJ850">
            <v>43690</v>
          </cell>
          <cell r="AK850" t="str">
            <v/>
          </cell>
          <cell r="AL850" t="str">
            <v>gospodarki rolnej</v>
          </cell>
        </row>
        <row r="851">
          <cell r="C851" t="str">
            <v>287.115</v>
          </cell>
          <cell r="D851" t="str">
            <v>287|F|Rozmarynów|172 k|R|VI|31|0|KZ1J/00029739/5</v>
          </cell>
          <cell r="E851">
            <v>287</v>
          </cell>
          <cell r="F851">
            <v>115</v>
          </cell>
          <cell r="G851" t="str">
            <v>Nadleśnictwo Jarocin</v>
          </cell>
          <cell r="H851">
            <v>0</v>
          </cell>
          <cell r="I851">
            <v>0</v>
          </cell>
          <cell r="J851">
            <v>0</v>
          </cell>
          <cell r="K851" t="str">
            <v>03</v>
          </cell>
          <cell r="L851" t="str">
            <v>Rozmarynów</v>
          </cell>
          <cell r="M851" t="str">
            <v>172 k</v>
          </cell>
          <cell r="N851" t="str">
            <v>F30-06-045RVI</v>
          </cell>
          <cell r="O851">
            <v>-0.09</v>
          </cell>
          <cell r="P851" t="str">
            <v>R</v>
          </cell>
          <cell r="Q851" t="str">
            <v>VI</v>
          </cell>
          <cell r="R851" t="str">
            <v>F</v>
          </cell>
          <cell r="T851" t="str">
            <v>30-06-045</v>
          </cell>
          <cell r="U851" t="str">
            <v>Żerków</v>
          </cell>
          <cell r="V851" t="str">
            <v>30-06-045-0016</v>
          </cell>
          <cell r="W851" t="str">
            <v>Pogorzelica-Szczonów</v>
          </cell>
          <cell r="X851" t="str">
            <v>31</v>
          </cell>
          <cell r="Y851" t="str">
            <v>KZ1J/00029739/5</v>
          </cell>
          <cell r="Z851">
            <v>1</v>
          </cell>
          <cell r="AA851">
            <v>0</v>
          </cell>
          <cell r="AB851">
            <v>0</v>
          </cell>
          <cell r="AC851">
            <v>1</v>
          </cell>
          <cell r="AD851">
            <v>0.2</v>
          </cell>
          <cell r="AE851">
            <v>-1.7999999999999999E-2</v>
          </cell>
          <cell r="AF851">
            <v>0</v>
          </cell>
          <cell r="AG851" t="str">
            <v/>
          </cell>
          <cell r="AH851" t="str">
            <v/>
          </cell>
          <cell r="AI851" t="str">
            <v>ZS.2217.1.215.2019</v>
          </cell>
          <cell r="AJ851" t="str">
            <v>13-08-2019</v>
          </cell>
          <cell r="AK851" t="str">
            <v/>
          </cell>
          <cell r="AL851" t="str">
            <v>gospodarki rolnej</v>
          </cell>
        </row>
        <row r="852">
          <cell r="C852" t="str">
            <v>5235.1</v>
          </cell>
          <cell r="D852" t="str">
            <v>5235|D|Rozmarynów|172 k|R|VI|31|12,9|KZ1J/00029739/5</v>
          </cell>
          <cell r="E852">
            <v>5235</v>
          </cell>
          <cell r="F852">
            <v>1</v>
          </cell>
          <cell r="G852" t="str">
            <v>Urbaniak Łukasz</v>
          </cell>
          <cell r="H852" t="str">
            <v>Szczonów 13</v>
          </cell>
          <cell r="I852" t="str">
            <v>63-210 Żerków</v>
          </cell>
          <cell r="J852" t="str">
            <v>Żerków</v>
          </cell>
          <cell r="K852" t="str">
            <v>03</v>
          </cell>
          <cell r="L852" t="str">
            <v>Rozmarynów</v>
          </cell>
          <cell r="M852" t="str">
            <v>172 k</v>
          </cell>
          <cell r="N852" t="str">
            <v>D30-06-045RVI</v>
          </cell>
          <cell r="O852">
            <v>0.09</v>
          </cell>
          <cell r="P852" t="str">
            <v>R</v>
          </cell>
          <cell r="Q852" t="str">
            <v>VI</v>
          </cell>
          <cell r="R852" t="str">
            <v>D</v>
          </cell>
          <cell r="T852" t="str">
            <v>30-06-045</v>
          </cell>
          <cell r="U852" t="str">
            <v>Żerków</v>
          </cell>
          <cell r="V852" t="str">
            <v>30-06-045-0016</v>
          </cell>
          <cell r="W852" t="str">
            <v>Pogorzelica-Szczonów</v>
          </cell>
          <cell r="X852" t="str">
            <v>31</v>
          </cell>
          <cell r="Y852" t="str">
            <v>KZ1J/00029739/5</v>
          </cell>
          <cell r="Z852">
            <v>1</v>
          </cell>
          <cell r="AA852">
            <v>12.9</v>
          </cell>
          <cell r="AB852">
            <v>1.1599999999999999</v>
          </cell>
          <cell r="AC852">
            <v>1</v>
          </cell>
          <cell r="AD852">
            <v>0.2</v>
          </cell>
          <cell r="AE852">
            <v>1.7999999999999999E-2</v>
          </cell>
          <cell r="AG852" t="str">
            <v/>
          </cell>
          <cell r="AH852" t="str">
            <v/>
          </cell>
          <cell r="AI852" t="str">
            <v>ZS.2217.1.215.2019</v>
          </cell>
          <cell r="AJ852" t="str">
            <v>13-08-2019</v>
          </cell>
          <cell r="AK852" t="str">
            <v>wniosek-bezprzetargowo</v>
          </cell>
          <cell r="AL852" t="str">
            <v>gospodarki rolnej</v>
          </cell>
        </row>
        <row r="853">
          <cell r="C853" t="str">
            <v>2330.1</v>
          </cell>
          <cell r="D853" t="str">
            <v>2330|D|Cielcza|111 f|R|IVA|8111/1|19,7|KZ1J/00026798/5</v>
          </cell>
          <cell r="E853">
            <v>2330</v>
          </cell>
          <cell r="F853">
            <v>1</v>
          </cell>
          <cell r="G853" t="str">
            <v xml:space="preserve">Karliński Wojciech </v>
          </cell>
          <cell r="H853" t="str">
            <v>Wilkowyja ul. Powstańców Wlkp. 2a</v>
          </cell>
          <cell r="I853" t="str">
            <v>63-200 Jarocin</v>
          </cell>
          <cell r="J853" t="str">
            <v>Jarocin</v>
          </cell>
          <cell r="K853" t="str">
            <v>08</v>
          </cell>
          <cell r="L853" t="str">
            <v>Cielcza</v>
          </cell>
          <cell r="M853" t="str">
            <v>111 f</v>
          </cell>
          <cell r="N853" t="str">
            <v>D30-06-025RIVA</v>
          </cell>
          <cell r="O853">
            <v>-0.6</v>
          </cell>
          <cell r="P853" t="str">
            <v>R</v>
          </cell>
          <cell r="Q853" t="str">
            <v>IVA</v>
          </cell>
          <cell r="R853" t="str">
            <v>D</v>
          </cell>
          <cell r="T853" t="str">
            <v>30-06-025</v>
          </cell>
          <cell r="U853" t="str">
            <v>Jarocin</v>
          </cell>
          <cell r="V853" t="str">
            <v>30-06-025-0002</v>
          </cell>
          <cell r="W853" t="str">
            <v>Bachorzew</v>
          </cell>
          <cell r="X853" t="str">
            <v>8111/1</v>
          </cell>
          <cell r="Y853" t="str">
            <v>KZ1J/00026798/5</v>
          </cell>
          <cell r="Z853">
            <v>1</v>
          </cell>
          <cell r="AA853">
            <v>-19.7</v>
          </cell>
          <cell r="AB853">
            <v>-19.7</v>
          </cell>
          <cell r="AC853">
            <v>1</v>
          </cell>
          <cell r="AD853">
            <v>1.1000000000000001</v>
          </cell>
          <cell r="AE853">
            <v>-0.66</v>
          </cell>
          <cell r="AF853" t="str">
            <v>niepodpisana umowa</v>
          </cell>
          <cell r="AG853" t="str">
            <v/>
          </cell>
          <cell r="AH853" t="str">
            <v/>
          </cell>
          <cell r="AI853" t="str">
            <v/>
          </cell>
          <cell r="AJ853" t="str">
            <v/>
          </cell>
          <cell r="AK853" t="str">
            <v/>
          </cell>
          <cell r="AL853" t="str">
            <v/>
          </cell>
        </row>
        <row r="854">
          <cell r="C854" t="str">
            <v>0.</v>
          </cell>
          <cell r="D854" t="str">
            <v>0|F|Cielcza|111 f|R|IVA|8111/1|0|KZ1J/00026798/5</v>
          </cell>
          <cell r="E854">
            <v>0</v>
          </cell>
          <cell r="F854">
            <v>0</v>
          </cell>
          <cell r="G854" t="str">
            <v>brak</v>
          </cell>
          <cell r="H854" t="str">
            <v>brak</v>
          </cell>
          <cell r="I854" t="str">
            <v>brak</v>
          </cell>
          <cell r="J854" t="str">
            <v>brak</v>
          </cell>
          <cell r="K854" t="str">
            <v>08</v>
          </cell>
          <cell r="L854" t="str">
            <v>Cielcza</v>
          </cell>
          <cell r="M854" t="str">
            <v>111 f</v>
          </cell>
          <cell r="N854" t="str">
            <v>F30-06-025RIVA</v>
          </cell>
          <cell r="O854">
            <v>0.6</v>
          </cell>
          <cell r="P854" t="str">
            <v>R</v>
          </cell>
          <cell r="Q854" t="str">
            <v>IVA</v>
          </cell>
          <cell r="R854" t="str">
            <v>F</v>
          </cell>
          <cell r="T854" t="str">
            <v>30-06-025</v>
          </cell>
          <cell r="U854" t="str">
            <v>Jarocin</v>
          </cell>
          <cell r="V854" t="str">
            <v>30-06-025-0002</v>
          </cell>
          <cell r="W854" t="str">
            <v>Bachorzew</v>
          </cell>
          <cell r="X854" t="str">
            <v>8111/1</v>
          </cell>
          <cell r="Y854" t="str">
            <v>KZ1J/00026798/5</v>
          </cell>
          <cell r="Z854">
            <v>1</v>
          </cell>
          <cell r="AA854" t="str">
            <v/>
          </cell>
          <cell r="AB854" t="str">
            <v/>
          </cell>
          <cell r="AC854">
            <v>1</v>
          </cell>
          <cell r="AD854">
            <v>1.1000000000000001</v>
          </cell>
          <cell r="AE854">
            <v>0.66</v>
          </cell>
          <cell r="AG854" t="str">
            <v/>
          </cell>
          <cell r="AH854" t="str">
            <v/>
          </cell>
          <cell r="AI854" t="str">
            <v/>
          </cell>
          <cell r="AJ854" t="str">
            <v/>
          </cell>
          <cell r="AK854" t="str">
            <v/>
          </cell>
          <cell r="AL854" t="str">
            <v/>
          </cell>
        </row>
        <row r="855">
          <cell r="C855" t="str">
            <v>2330.2</v>
          </cell>
          <cell r="D855" t="str">
            <v>2330|D|Cielcza|111 g|R|IIIA|8111/1|20|KZ1J/00026798/5</v>
          </cell>
          <cell r="E855">
            <v>2330</v>
          </cell>
          <cell r="F855">
            <v>2</v>
          </cell>
          <cell r="G855" t="str">
            <v xml:space="preserve">Karliński Wojciech </v>
          </cell>
          <cell r="H855" t="str">
            <v>Wilkowyja ul. Powstańców Wlkp. 2a</v>
          </cell>
          <cell r="I855" t="str">
            <v>63-200 Jarocin</v>
          </cell>
          <cell r="J855" t="str">
            <v>Jarocin</v>
          </cell>
          <cell r="K855" t="str">
            <v>08</v>
          </cell>
          <cell r="L855" t="str">
            <v>Cielcza</v>
          </cell>
          <cell r="M855" t="str">
            <v>111 g</v>
          </cell>
          <cell r="N855" t="str">
            <v>D30-06-025RIIIA</v>
          </cell>
          <cell r="O855">
            <v>-0.14000000000000001</v>
          </cell>
          <cell r="P855" t="str">
            <v>R</v>
          </cell>
          <cell r="Q855" t="str">
            <v>IIIA</v>
          </cell>
          <cell r="R855" t="str">
            <v>D</v>
          </cell>
          <cell r="T855" t="str">
            <v>30-06-025</v>
          </cell>
          <cell r="U855" t="str">
            <v>Jarocin</v>
          </cell>
          <cell r="V855" t="str">
            <v>30-06-025-0002</v>
          </cell>
          <cell r="W855" t="str">
            <v>Bachorzew</v>
          </cell>
          <cell r="X855" t="str">
            <v>8111/1</v>
          </cell>
          <cell r="Y855" t="str">
            <v>KZ1J/00026798/5</v>
          </cell>
          <cell r="Z855">
            <v>1</v>
          </cell>
          <cell r="AA855">
            <v>-20</v>
          </cell>
          <cell r="AB855">
            <v>-20</v>
          </cell>
          <cell r="AC855">
            <v>1</v>
          </cell>
          <cell r="AD855">
            <v>1.65</v>
          </cell>
          <cell r="AE855">
            <v>-0.23100000000000001</v>
          </cell>
          <cell r="AF855" t="str">
            <v>niepodpisana umowa</v>
          </cell>
          <cell r="AG855" t="str">
            <v/>
          </cell>
          <cell r="AH855" t="str">
            <v/>
          </cell>
          <cell r="AI855" t="str">
            <v>ZS.2217.1.215.2019</v>
          </cell>
          <cell r="AJ855" t="str">
            <v>13-08-2019</v>
          </cell>
          <cell r="AK855" t="str">
            <v/>
          </cell>
          <cell r="AL855" t="str">
            <v>gospodarki rolnej</v>
          </cell>
        </row>
        <row r="856">
          <cell r="C856" t="str">
            <v>0.</v>
          </cell>
          <cell r="D856" t="str">
            <v>0|F|Cielcza|111 g|R|IIIA|8111/1|0|KZ1J/00026798/5</v>
          </cell>
          <cell r="E856">
            <v>0</v>
          </cell>
          <cell r="F856" t="str">
            <v/>
          </cell>
          <cell r="G856" t="str">
            <v>brak</v>
          </cell>
          <cell r="H856" t="str">
            <v>brak</v>
          </cell>
          <cell r="I856" t="str">
            <v>brak</v>
          </cell>
          <cell r="J856" t="str">
            <v>brak</v>
          </cell>
          <cell r="K856" t="str">
            <v>08</v>
          </cell>
          <cell r="L856" t="str">
            <v>Cielcza</v>
          </cell>
          <cell r="M856" t="str">
            <v>111 g</v>
          </cell>
          <cell r="N856" t="str">
            <v>F30-06-025RIIIA</v>
          </cell>
          <cell r="O856">
            <v>0.14000000000000001</v>
          </cell>
          <cell r="P856" t="str">
            <v>R</v>
          </cell>
          <cell r="Q856" t="str">
            <v>IIIA</v>
          </cell>
          <cell r="R856" t="str">
            <v>F</v>
          </cell>
          <cell r="T856" t="str">
            <v>30-06-025</v>
          </cell>
          <cell r="U856" t="str">
            <v>Jarocin</v>
          </cell>
          <cell r="V856" t="str">
            <v>30-06-025-0002</v>
          </cell>
          <cell r="W856" t="str">
            <v>Bachorzew</v>
          </cell>
          <cell r="X856" t="str">
            <v>8111/1</v>
          </cell>
          <cell r="Y856" t="str">
            <v>KZ1J/00026798/5</v>
          </cell>
          <cell r="Z856">
            <v>1</v>
          </cell>
          <cell r="AA856" t="str">
            <v/>
          </cell>
          <cell r="AB856" t="str">
            <v/>
          </cell>
          <cell r="AC856">
            <v>1</v>
          </cell>
          <cell r="AD856">
            <v>1.65</v>
          </cell>
          <cell r="AE856">
            <v>0.23100000000000001</v>
          </cell>
          <cell r="AG856" t="str">
            <v/>
          </cell>
          <cell r="AH856" t="str">
            <v/>
          </cell>
          <cell r="AI856" t="str">
            <v>ZS.2217.1.215.2019</v>
          </cell>
          <cell r="AJ856" t="str">
            <v>13-08-2019</v>
          </cell>
          <cell r="AK856" t="str">
            <v/>
          </cell>
          <cell r="AL856" t="str">
            <v>gospodarki rolnej</v>
          </cell>
        </row>
        <row r="857">
          <cell r="C857" t="str">
            <v>1436.5</v>
          </cell>
          <cell r="D857" t="str">
            <v>1436|D|Radliniec|234 d|R|IVB|9234|26,1|PO1D/00040644/0</v>
          </cell>
          <cell r="E857">
            <v>1436</v>
          </cell>
          <cell r="F857">
            <v>5</v>
          </cell>
          <cell r="G857" t="str">
            <v>Durczak Sławomir</v>
          </cell>
          <cell r="H857" t="str">
            <v>Dębno 5</v>
          </cell>
          <cell r="I857" t="str">
            <v>63-040 Nowe Miasto</v>
          </cell>
          <cell r="J857" t="str">
            <v>Nowe Miasto</v>
          </cell>
          <cell r="K857" t="str">
            <v>22</v>
          </cell>
          <cell r="L857" t="str">
            <v>Radliniec</v>
          </cell>
          <cell r="M857" t="str">
            <v>234 d</v>
          </cell>
          <cell r="N857" t="str">
            <v/>
          </cell>
          <cell r="O857">
            <v>-0.9</v>
          </cell>
          <cell r="P857" t="str">
            <v>R</v>
          </cell>
          <cell r="Q857" t="str">
            <v>IVB</v>
          </cell>
          <cell r="R857" t="str">
            <v>D</v>
          </cell>
          <cell r="T857" t="str">
            <v>30-25-032</v>
          </cell>
          <cell r="U857" t="str">
            <v>N.Miasto</v>
          </cell>
          <cell r="V857" t="str">
            <v>30-25-032-0020</v>
          </cell>
          <cell r="W857" t="str">
            <v>Wolica Kozia</v>
          </cell>
          <cell r="X857" t="str">
            <v>9234</v>
          </cell>
          <cell r="Y857" t="str">
            <v>PO1D/00040644/0</v>
          </cell>
          <cell r="Z857">
            <v>1</v>
          </cell>
          <cell r="AA857">
            <v>26.1</v>
          </cell>
          <cell r="AB857">
            <v>-23.49</v>
          </cell>
          <cell r="AC857">
            <v>1</v>
          </cell>
          <cell r="AD857">
            <v>0.8</v>
          </cell>
          <cell r="AE857">
            <v>-0.72</v>
          </cell>
          <cell r="AF857" t="str">
            <v>pisemna rezygnacja</v>
          </cell>
          <cell r="AG857" t="str">
            <v/>
          </cell>
          <cell r="AH857" t="str">
            <v/>
          </cell>
          <cell r="AI857" t="str">
            <v>ZS.2217.1.205.2019</v>
          </cell>
          <cell r="AJ857" t="str">
            <v>02-08-2019</v>
          </cell>
          <cell r="AK857" t="str">
            <v>26-08-2019</v>
          </cell>
          <cell r="AL857" t="str">
            <v>gospodarki rolnej</v>
          </cell>
        </row>
        <row r="858">
          <cell r="C858" t="str">
            <v>0.</v>
          </cell>
          <cell r="D858" t="str">
            <v>0|F|Radliniec|234 d|R|IVB|9234|0|PO1D/00040644/0</v>
          </cell>
          <cell r="E858">
            <v>0</v>
          </cell>
          <cell r="F858" t="str">
            <v/>
          </cell>
          <cell r="G858" t="str">
            <v>brak</v>
          </cell>
          <cell r="H858" t="str">
            <v>brak</v>
          </cell>
          <cell r="I858" t="str">
            <v>brak</v>
          </cell>
          <cell r="J858" t="str">
            <v>brak</v>
          </cell>
          <cell r="K858" t="str">
            <v>22</v>
          </cell>
          <cell r="L858" t="str">
            <v>Radliniec</v>
          </cell>
          <cell r="M858" t="str">
            <v>234 d</v>
          </cell>
          <cell r="N858" t="str">
            <v>F30-25-032RIVB</v>
          </cell>
          <cell r="O858">
            <v>0.9</v>
          </cell>
          <cell r="P858" t="str">
            <v>R</v>
          </cell>
          <cell r="Q858" t="str">
            <v>IVB</v>
          </cell>
          <cell r="R858" t="str">
            <v>F</v>
          </cell>
          <cell r="T858" t="str">
            <v>30-25-032</v>
          </cell>
          <cell r="U858" t="str">
            <v>N.Miasto</v>
          </cell>
          <cell r="V858" t="str">
            <v>30-25-032-0020</v>
          </cell>
          <cell r="W858" t="str">
            <v>Wolica Kozia</v>
          </cell>
          <cell r="X858" t="str">
            <v>9234</v>
          </cell>
          <cell r="Y858" t="str">
            <v>PO1D/00040644/0</v>
          </cell>
          <cell r="Z858">
            <v>1</v>
          </cell>
          <cell r="AA858" t="str">
            <v/>
          </cell>
          <cell r="AB858" t="str">
            <v/>
          </cell>
          <cell r="AC858">
            <v>1</v>
          </cell>
          <cell r="AD858">
            <v>0.8</v>
          </cell>
          <cell r="AE858">
            <v>0.72</v>
          </cell>
          <cell r="AG858" t="str">
            <v/>
          </cell>
          <cell r="AH858" t="str">
            <v/>
          </cell>
          <cell r="AI858" t="str">
            <v>ZS.2217.1.205.2019</v>
          </cell>
          <cell r="AJ858" t="str">
            <v>02-08-2019</v>
          </cell>
          <cell r="AK858" t="str">
            <v/>
          </cell>
          <cell r="AL858" t="str">
            <v>gospodarki rolnej</v>
          </cell>
        </row>
        <row r="859">
          <cell r="C859" t="str">
            <v>1436.6</v>
          </cell>
          <cell r="D859" t="str">
            <v>1436|D|Radliniec|234 f|R|IVA|9234|26,1|PO1D/00040644/0</v>
          </cell>
          <cell r="E859">
            <v>1436</v>
          </cell>
          <cell r="F859">
            <v>6</v>
          </cell>
          <cell r="G859" t="str">
            <v>Durczak Sławomir</v>
          </cell>
          <cell r="H859" t="str">
            <v>Dębno 5</v>
          </cell>
          <cell r="I859" t="str">
            <v>63-040 Nowe Miasto</v>
          </cell>
          <cell r="J859" t="str">
            <v>Nowe Miasto</v>
          </cell>
          <cell r="K859" t="str">
            <v>22</v>
          </cell>
          <cell r="L859" t="str">
            <v>Radliniec</v>
          </cell>
          <cell r="M859" t="str">
            <v>234 f</v>
          </cell>
          <cell r="N859" t="str">
            <v/>
          </cell>
          <cell r="O859">
            <v>-3.8654999999999999</v>
          </cell>
          <cell r="P859" t="str">
            <v>R</v>
          </cell>
          <cell r="Q859" t="str">
            <v>IVA</v>
          </cell>
          <cell r="R859" t="str">
            <v>D</v>
          </cell>
          <cell r="T859" t="str">
            <v>30-25-032</v>
          </cell>
          <cell r="U859" t="str">
            <v>N.Miasto</v>
          </cell>
          <cell r="V859" t="str">
            <v>30-25-032-0020</v>
          </cell>
          <cell r="W859" t="str">
            <v>Wolica Kozia</v>
          </cell>
          <cell r="X859" t="str">
            <v>9234</v>
          </cell>
          <cell r="Y859" t="str">
            <v>PO1D/00040644/0</v>
          </cell>
          <cell r="Z859">
            <v>1</v>
          </cell>
          <cell r="AA859">
            <v>26.1</v>
          </cell>
          <cell r="AB859">
            <v>-100.89</v>
          </cell>
          <cell r="AC859">
            <v>1</v>
          </cell>
          <cell r="AD859">
            <v>1.1000000000000001</v>
          </cell>
          <cell r="AE859">
            <v>-4.2521000000000004</v>
          </cell>
          <cell r="AF859" t="str">
            <v>pisemna rezygnacja</v>
          </cell>
          <cell r="AG859" t="str">
            <v/>
          </cell>
          <cell r="AH859" t="str">
            <v/>
          </cell>
          <cell r="AI859" t="str">
            <v>ZS.2217.1.205.2019</v>
          </cell>
          <cell r="AJ859" t="str">
            <v>02-08-2019</v>
          </cell>
          <cell r="AK859" t="str">
            <v>26-08-2019</v>
          </cell>
          <cell r="AL859" t="str">
            <v>gospodarki rolnej</v>
          </cell>
        </row>
        <row r="860">
          <cell r="C860" t="str">
            <v>0.</v>
          </cell>
          <cell r="D860" t="str">
            <v>0|F|Radliniec|234 f|R|IVA|9234|0|PO1D/00040644/0</v>
          </cell>
          <cell r="E860">
            <v>0</v>
          </cell>
          <cell r="F860" t="str">
            <v/>
          </cell>
          <cell r="G860" t="str">
            <v>brak</v>
          </cell>
          <cell r="H860" t="str">
            <v>brak</v>
          </cell>
          <cell r="I860" t="str">
            <v>brak</v>
          </cell>
          <cell r="J860" t="str">
            <v>brak</v>
          </cell>
          <cell r="K860" t="str">
            <v>22</v>
          </cell>
          <cell r="L860" t="str">
            <v>Radliniec</v>
          </cell>
          <cell r="M860" t="str">
            <v>234 f</v>
          </cell>
          <cell r="N860" t="str">
            <v>F30-25-032RIVA</v>
          </cell>
          <cell r="O860">
            <v>3.8654999999999999</v>
          </cell>
          <cell r="P860" t="str">
            <v>R</v>
          </cell>
          <cell r="Q860" t="str">
            <v>IVA</v>
          </cell>
          <cell r="R860" t="str">
            <v>F</v>
          </cell>
          <cell r="T860" t="str">
            <v>30-25-032</v>
          </cell>
          <cell r="U860" t="str">
            <v>N.Miasto</v>
          </cell>
          <cell r="V860" t="str">
            <v>30-25-032-0020</v>
          </cell>
          <cell r="W860" t="str">
            <v>Wolica Kozia</v>
          </cell>
          <cell r="X860" t="str">
            <v>9234</v>
          </cell>
          <cell r="Y860" t="str">
            <v>PO1D/00040644/0</v>
          </cell>
          <cell r="Z860">
            <v>1</v>
          </cell>
          <cell r="AA860" t="str">
            <v/>
          </cell>
          <cell r="AB860" t="str">
            <v/>
          </cell>
          <cell r="AC860">
            <v>1</v>
          </cell>
          <cell r="AD860">
            <v>1.1000000000000001</v>
          </cell>
          <cell r="AE860">
            <v>4.2521000000000004</v>
          </cell>
          <cell r="AG860" t="str">
            <v/>
          </cell>
          <cell r="AH860" t="str">
            <v/>
          </cell>
          <cell r="AI860" t="str">
            <v>ZS.2217.1.205.2019</v>
          </cell>
          <cell r="AJ860" t="str">
            <v>02-08-2019</v>
          </cell>
          <cell r="AK860" t="str">
            <v/>
          </cell>
          <cell r="AL860" t="str">
            <v>gospodarki rolnej</v>
          </cell>
        </row>
        <row r="861">
          <cell r="C861" t="str">
            <v>1436.7</v>
          </cell>
          <cell r="D861" t="str">
            <v>1436|D|Radliniec|234 g|R|IVA|9234|26,1|PO1D/00040644/0</v>
          </cell>
          <cell r="E861">
            <v>1436</v>
          </cell>
          <cell r="F861">
            <v>7</v>
          </cell>
          <cell r="G861" t="str">
            <v>Durczak Sławomir</v>
          </cell>
          <cell r="H861" t="str">
            <v>Dębno 5</v>
          </cell>
          <cell r="I861" t="str">
            <v>63-040 Nowe Miasto</v>
          </cell>
          <cell r="J861" t="str">
            <v>Nowe Miasto</v>
          </cell>
          <cell r="K861" t="str">
            <v>22</v>
          </cell>
          <cell r="L861" t="str">
            <v>Radliniec</v>
          </cell>
          <cell r="M861" t="str">
            <v>234 g</v>
          </cell>
          <cell r="N861" t="str">
            <v/>
          </cell>
          <cell r="O861">
            <v>-2.4500000000000001E-2</v>
          </cell>
          <cell r="P861" t="str">
            <v>R</v>
          </cell>
          <cell r="Q861" t="str">
            <v>IVA</v>
          </cell>
          <cell r="R861" t="str">
            <v>D</v>
          </cell>
          <cell r="T861" t="str">
            <v>30-25-032</v>
          </cell>
          <cell r="U861" t="str">
            <v>N.Miasto</v>
          </cell>
          <cell r="V861" t="str">
            <v>30-25-032-0020</v>
          </cell>
          <cell r="W861" t="str">
            <v>Wolica Kozia</v>
          </cell>
          <cell r="X861" t="str">
            <v>9234</v>
          </cell>
          <cell r="Y861" t="str">
            <v>PO1D/00040644/0</v>
          </cell>
          <cell r="Z861">
            <v>1</v>
          </cell>
          <cell r="AA861">
            <v>26.1</v>
          </cell>
          <cell r="AB861">
            <v>-0.64</v>
          </cell>
          <cell r="AC861">
            <v>1</v>
          </cell>
          <cell r="AD861">
            <v>1.1000000000000001</v>
          </cell>
          <cell r="AE861">
            <v>-2.7E-2</v>
          </cell>
          <cell r="AF861" t="str">
            <v>pisemna rezygnacja</v>
          </cell>
          <cell r="AG861" t="str">
            <v/>
          </cell>
          <cell r="AH861" t="str">
            <v/>
          </cell>
          <cell r="AI861" t="str">
            <v>ZS.2217.1.58.2017.TA</v>
          </cell>
          <cell r="AJ861" t="str">
            <v>10-03-2017</v>
          </cell>
          <cell r="AK861" t="str">
            <v>26-08-2019</v>
          </cell>
          <cell r="AL861" t="str">
            <v>gospodarki rolnej</v>
          </cell>
        </row>
        <row r="862">
          <cell r="C862" t="str">
            <v>0.</v>
          </cell>
          <cell r="D862" t="str">
            <v>0|F|Radliniec|234 g|R|IVA|9234|0|PO1D/00040644/0</v>
          </cell>
          <cell r="E862">
            <v>0</v>
          </cell>
          <cell r="F862" t="str">
            <v/>
          </cell>
          <cell r="G862" t="str">
            <v>brak</v>
          </cell>
          <cell r="H862" t="str">
            <v>brak</v>
          </cell>
          <cell r="I862" t="str">
            <v>brak</v>
          </cell>
          <cell r="J862" t="str">
            <v>brak</v>
          </cell>
          <cell r="K862" t="str">
            <v>22</v>
          </cell>
          <cell r="L862" t="str">
            <v>Radliniec</v>
          </cell>
          <cell r="M862" t="str">
            <v>234 g</v>
          </cell>
          <cell r="N862" t="str">
            <v>F30-25-032RIVA</v>
          </cell>
          <cell r="O862">
            <v>2.4500000000000001E-2</v>
          </cell>
          <cell r="P862" t="str">
            <v>R</v>
          </cell>
          <cell r="Q862" t="str">
            <v>IVA</v>
          </cell>
          <cell r="R862" t="str">
            <v>F</v>
          </cell>
          <cell r="T862" t="str">
            <v>30-25-032</v>
          </cell>
          <cell r="U862" t="str">
            <v>N.Miasto</v>
          </cell>
          <cell r="V862" t="str">
            <v>30-25-032-0020</v>
          </cell>
          <cell r="W862" t="str">
            <v>Wolica Kozia</v>
          </cell>
          <cell r="X862" t="str">
            <v>9234</v>
          </cell>
          <cell r="Y862" t="str">
            <v>PO1D/00040644/0</v>
          </cell>
          <cell r="Z862">
            <v>1</v>
          </cell>
          <cell r="AA862" t="str">
            <v/>
          </cell>
          <cell r="AB862" t="str">
            <v/>
          </cell>
          <cell r="AC862">
            <v>1</v>
          </cell>
          <cell r="AD862">
            <v>1.1000000000000001</v>
          </cell>
          <cell r="AE862">
            <v>2.7E-2</v>
          </cell>
          <cell r="AG862" t="str">
            <v/>
          </cell>
          <cell r="AH862" t="str">
            <v/>
          </cell>
          <cell r="AI862" t="str">
            <v>ZS.2217.1.58.2017.TA</v>
          </cell>
          <cell r="AJ862" t="str">
            <v>10-03-2017</v>
          </cell>
          <cell r="AK862" t="str">
            <v/>
          </cell>
          <cell r="AL862" t="str">
            <v>gospodarki rolnej</v>
          </cell>
        </row>
        <row r="863">
          <cell r="C863" t="str">
            <v>1436.8</v>
          </cell>
          <cell r="D863" t="str">
            <v>1436|D|Radliniec|234 h|R|IIIB|9234|26,1|PO1D/00040644/0</v>
          </cell>
          <cell r="E863">
            <v>1436</v>
          </cell>
          <cell r="F863">
            <v>8</v>
          </cell>
          <cell r="G863" t="str">
            <v>Durczak Sławomir</v>
          </cell>
          <cell r="H863" t="str">
            <v>Dębno 5</v>
          </cell>
          <cell r="I863" t="str">
            <v>63-040 Nowe Miasto</v>
          </cell>
          <cell r="J863" t="str">
            <v>Nowe Miasto</v>
          </cell>
          <cell r="K863" t="str">
            <v>22</v>
          </cell>
          <cell r="L863" t="str">
            <v>Radliniec</v>
          </cell>
          <cell r="M863" t="str">
            <v>234 h</v>
          </cell>
          <cell r="N863" t="str">
            <v/>
          </cell>
          <cell r="O863">
            <v>-3.1215000000000002</v>
          </cell>
          <cell r="P863" t="str">
            <v>R</v>
          </cell>
          <cell r="Q863" t="str">
            <v>IIIB</v>
          </cell>
          <cell r="R863" t="str">
            <v>D</v>
          </cell>
          <cell r="T863" t="str">
            <v>30-25-032</v>
          </cell>
          <cell r="U863" t="str">
            <v>N.Miasto</v>
          </cell>
          <cell r="V863" t="str">
            <v>30-25-032-0020</v>
          </cell>
          <cell r="W863" t="str">
            <v>Wolica Kozia</v>
          </cell>
          <cell r="X863" t="str">
            <v>9234</v>
          </cell>
          <cell r="Y863" t="str">
            <v>PO1D/00040644/0</v>
          </cell>
          <cell r="Z863">
            <v>1</v>
          </cell>
          <cell r="AA863">
            <v>26.1</v>
          </cell>
          <cell r="AB863">
            <v>-81.739999999999995</v>
          </cell>
          <cell r="AC863">
            <v>1</v>
          </cell>
          <cell r="AD863">
            <v>1.35</v>
          </cell>
          <cell r="AE863">
            <v>-4.2140000000000004</v>
          </cell>
          <cell r="AF863" t="str">
            <v>pisemna rezygnacja</v>
          </cell>
          <cell r="AG863" t="str">
            <v/>
          </cell>
          <cell r="AH863" t="str">
            <v/>
          </cell>
          <cell r="AI863" t="str">
            <v>ZS.2217.1.205.2019</v>
          </cell>
          <cell r="AJ863" t="str">
            <v>02-08-2019</v>
          </cell>
          <cell r="AK863" t="str">
            <v>26-08-2019</v>
          </cell>
          <cell r="AL863" t="str">
            <v>gospodarki rolnej</v>
          </cell>
        </row>
        <row r="864">
          <cell r="C864" t="str">
            <v>0.</v>
          </cell>
          <cell r="D864" t="str">
            <v>0|F|Radliniec|234 h|R|IIIB|9234|0|PO1D/00040644/0</v>
          </cell>
          <cell r="E864">
            <v>0</v>
          </cell>
          <cell r="F864" t="str">
            <v/>
          </cell>
          <cell r="G864" t="str">
            <v>brak</v>
          </cell>
          <cell r="H864" t="str">
            <v>brak</v>
          </cell>
          <cell r="I864" t="str">
            <v>brak</v>
          </cell>
          <cell r="J864" t="str">
            <v>brak</v>
          </cell>
          <cell r="K864" t="str">
            <v>22</v>
          </cell>
          <cell r="L864" t="str">
            <v>Radliniec</v>
          </cell>
          <cell r="M864" t="str">
            <v>234 h</v>
          </cell>
          <cell r="N864" t="str">
            <v>F30-25-032RIIIB</v>
          </cell>
          <cell r="O864">
            <v>3.1215000000000002</v>
          </cell>
          <cell r="P864" t="str">
            <v>R</v>
          </cell>
          <cell r="Q864" t="str">
            <v>IIIB</v>
          </cell>
          <cell r="R864" t="str">
            <v>F</v>
          </cell>
          <cell r="T864" t="str">
            <v>30-25-032</v>
          </cell>
          <cell r="U864" t="str">
            <v>N.Miasto</v>
          </cell>
          <cell r="V864" t="str">
            <v>30-25-032-0020</v>
          </cell>
          <cell r="W864" t="str">
            <v>Wolica Kozia</v>
          </cell>
          <cell r="X864" t="str">
            <v>9234</v>
          </cell>
          <cell r="Y864" t="str">
            <v>PO1D/00040644/0</v>
          </cell>
          <cell r="Z864">
            <v>1</v>
          </cell>
          <cell r="AA864" t="str">
            <v/>
          </cell>
          <cell r="AB864" t="str">
            <v/>
          </cell>
          <cell r="AC864">
            <v>1</v>
          </cell>
          <cell r="AD864">
            <v>1.35</v>
          </cell>
          <cell r="AE864">
            <v>4.2140000000000004</v>
          </cell>
          <cell r="AG864" t="str">
            <v/>
          </cell>
          <cell r="AH864" t="str">
            <v/>
          </cell>
          <cell r="AI864" t="str">
            <v>ZS.2217.1.205.2019</v>
          </cell>
          <cell r="AJ864" t="str">
            <v>02-08-2019</v>
          </cell>
          <cell r="AK864" t="str">
            <v/>
          </cell>
          <cell r="AL864" t="str">
            <v>gospodarki rolnej</v>
          </cell>
        </row>
        <row r="865">
          <cell r="C865" t="str">
            <v>1436.10</v>
          </cell>
          <cell r="D865" t="str">
            <v>1436|D|Radliniec|234 j|R|IVA|9234|26,1|PO1D/00040644/0</v>
          </cell>
          <cell r="E865">
            <v>1436</v>
          </cell>
          <cell r="F865">
            <v>10</v>
          </cell>
          <cell r="G865" t="str">
            <v>Durczak Sławomir</v>
          </cell>
          <cell r="H865" t="str">
            <v>Dębno 5</v>
          </cell>
          <cell r="I865" t="str">
            <v>63-040 Nowe Miasto</v>
          </cell>
          <cell r="J865" t="str">
            <v>Nowe Miasto</v>
          </cell>
          <cell r="K865" t="str">
            <v>22</v>
          </cell>
          <cell r="L865" t="str">
            <v>Radliniec</v>
          </cell>
          <cell r="M865" t="str">
            <v>234 j</v>
          </cell>
          <cell r="N865" t="str">
            <v/>
          </cell>
          <cell r="O865">
            <v>-0.26</v>
          </cell>
          <cell r="P865" t="str">
            <v>R</v>
          </cell>
          <cell r="Q865" t="str">
            <v>IVA</v>
          </cell>
          <cell r="R865" t="str">
            <v>D</v>
          </cell>
          <cell r="T865" t="str">
            <v>30-25-032</v>
          </cell>
          <cell r="U865" t="str">
            <v>N.Miasto</v>
          </cell>
          <cell r="V865" t="str">
            <v>30-25-032-0020</v>
          </cell>
          <cell r="W865" t="str">
            <v>Wolica Kozia</v>
          </cell>
          <cell r="X865" t="str">
            <v>9234</v>
          </cell>
          <cell r="Y865" t="str">
            <v>PO1D/00040644/0</v>
          </cell>
          <cell r="Z865">
            <v>1</v>
          </cell>
          <cell r="AA865">
            <v>26.1</v>
          </cell>
          <cell r="AB865">
            <v>-6.79</v>
          </cell>
          <cell r="AC865">
            <v>1</v>
          </cell>
          <cell r="AD865">
            <v>1.1000000000000001</v>
          </cell>
          <cell r="AE865">
            <v>-0.28599999999999998</v>
          </cell>
          <cell r="AF865" t="str">
            <v>pisemna rezygnacja</v>
          </cell>
          <cell r="AG865" t="str">
            <v/>
          </cell>
          <cell r="AH865" t="str">
            <v/>
          </cell>
          <cell r="AI865" t="str">
            <v>ZS.2217.1.205.2019</v>
          </cell>
          <cell r="AJ865" t="str">
            <v>02-08-2019</v>
          </cell>
          <cell r="AK865" t="str">
            <v>26-08-2019</v>
          </cell>
          <cell r="AL865" t="str">
            <v>gospodarki rolnej</v>
          </cell>
        </row>
        <row r="866">
          <cell r="C866" t="str">
            <v>0.</v>
          </cell>
          <cell r="D866" t="str">
            <v>0|F|Radliniec|234 j|R|IVA|9234|0|PO1D/00040644/0</v>
          </cell>
          <cell r="E866">
            <v>0</v>
          </cell>
          <cell r="F866" t="str">
            <v/>
          </cell>
          <cell r="G866" t="str">
            <v>brak</v>
          </cell>
          <cell r="H866" t="str">
            <v>brak</v>
          </cell>
          <cell r="I866" t="str">
            <v>brak</v>
          </cell>
          <cell r="J866" t="str">
            <v>brak</v>
          </cell>
          <cell r="K866" t="str">
            <v>22</v>
          </cell>
          <cell r="L866" t="str">
            <v>Radliniec</v>
          </cell>
          <cell r="M866" t="str">
            <v>234 j</v>
          </cell>
          <cell r="N866" t="str">
            <v>F30-25-032RIVA</v>
          </cell>
          <cell r="O866">
            <v>0.26</v>
          </cell>
          <cell r="P866" t="str">
            <v>R</v>
          </cell>
          <cell r="Q866" t="str">
            <v>IVA</v>
          </cell>
          <cell r="R866" t="str">
            <v>F</v>
          </cell>
          <cell r="T866" t="str">
            <v>30-25-032</v>
          </cell>
          <cell r="U866" t="str">
            <v>N.Miasto</v>
          </cell>
          <cell r="V866" t="str">
            <v>30-25-032-0020</v>
          </cell>
          <cell r="W866" t="str">
            <v>Wolica Kozia</v>
          </cell>
          <cell r="X866" t="str">
            <v>9234</v>
          </cell>
          <cell r="Y866" t="str">
            <v>PO1D/00040644/0</v>
          </cell>
          <cell r="Z866">
            <v>1</v>
          </cell>
          <cell r="AA866" t="str">
            <v/>
          </cell>
          <cell r="AB866" t="str">
            <v/>
          </cell>
          <cell r="AC866">
            <v>1</v>
          </cell>
          <cell r="AD866">
            <v>1.1000000000000001</v>
          </cell>
          <cell r="AE866">
            <v>0.28599999999999998</v>
          </cell>
          <cell r="AG866" t="str">
            <v/>
          </cell>
          <cell r="AH866" t="str">
            <v/>
          </cell>
          <cell r="AI866" t="str">
            <v>ZS.2217.1.205.2019</v>
          </cell>
          <cell r="AJ866" t="str">
            <v>02-08-2019</v>
          </cell>
          <cell r="AK866" t="str">
            <v/>
          </cell>
          <cell r="AL866" t="str">
            <v>gospodarki rolnej</v>
          </cell>
        </row>
        <row r="867">
          <cell r="C867" t="str">
            <v>1436.9</v>
          </cell>
          <cell r="D867" t="str">
            <v>1436|D|Radliniec|234 i|R|IIIB|9234|26,1|PO1D/00040644/0</v>
          </cell>
          <cell r="E867">
            <v>1436</v>
          </cell>
          <cell r="F867">
            <v>9</v>
          </cell>
          <cell r="G867" t="str">
            <v>Durczak Sławomir</v>
          </cell>
          <cell r="H867" t="str">
            <v>Dębno 5</v>
          </cell>
          <cell r="I867" t="str">
            <v>63-040 Nowe Miasto</v>
          </cell>
          <cell r="J867" t="str">
            <v>Nowe Miasto</v>
          </cell>
          <cell r="K867" t="str">
            <v>22</v>
          </cell>
          <cell r="L867" t="str">
            <v>Radliniec</v>
          </cell>
          <cell r="M867" t="str">
            <v>234 i</v>
          </cell>
          <cell r="N867" t="str">
            <v/>
          </cell>
          <cell r="O867">
            <v>-0.27</v>
          </cell>
          <cell r="P867" t="str">
            <v>R</v>
          </cell>
          <cell r="Q867" t="str">
            <v>IIIB</v>
          </cell>
          <cell r="R867" t="str">
            <v>D</v>
          </cell>
          <cell r="T867" t="str">
            <v>30-25-032</v>
          </cell>
          <cell r="U867" t="str">
            <v>N.Miasto</v>
          </cell>
          <cell r="V867" t="str">
            <v>30-25-032-0020</v>
          </cell>
          <cell r="W867" t="str">
            <v>Wolica Kozia</v>
          </cell>
          <cell r="X867" t="str">
            <v>9234</v>
          </cell>
          <cell r="Y867" t="str">
            <v>PO1D/00040644/0</v>
          </cell>
          <cell r="Z867">
            <v>1</v>
          </cell>
          <cell r="AA867">
            <v>26.1</v>
          </cell>
          <cell r="AB867">
            <v>-7.05</v>
          </cell>
          <cell r="AC867">
            <v>1</v>
          </cell>
          <cell r="AD867">
            <v>1.35</v>
          </cell>
          <cell r="AE867">
            <v>-0.36449999999999999</v>
          </cell>
          <cell r="AF867" t="str">
            <v>pisemna rezygnacja</v>
          </cell>
          <cell r="AG867" t="str">
            <v/>
          </cell>
          <cell r="AH867" t="str">
            <v/>
          </cell>
          <cell r="AI867" t="str">
            <v>ZS.2217.1.205.2019</v>
          </cell>
          <cell r="AJ867" t="str">
            <v>02-08-2019</v>
          </cell>
          <cell r="AK867" t="str">
            <v>26-08-2019</v>
          </cell>
          <cell r="AL867" t="str">
            <v>gospodarki rolnej</v>
          </cell>
        </row>
        <row r="868">
          <cell r="C868" t="str">
            <v>0.</v>
          </cell>
          <cell r="D868" t="str">
            <v>0|F|Radliniec|234 i|R|IIIB|9234|0|PO1D/00040644/0</v>
          </cell>
          <cell r="E868">
            <v>0</v>
          </cell>
          <cell r="F868" t="str">
            <v/>
          </cell>
          <cell r="G868" t="str">
            <v>brak</v>
          </cell>
          <cell r="H868" t="str">
            <v>brak</v>
          </cell>
          <cell r="I868" t="str">
            <v>brak</v>
          </cell>
          <cell r="J868" t="str">
            <v>brak</v>
          </cell>
          <cell r="K868" t="str">
            <v>22</v>
          </cell>
          <cell r="L868" t="str">
            <v>Radliniec</v>
          </cell>
          <cell r="M868" t="str">
            <v>234 i</v>
          </cell>
          <cell r="N868" t="str">
            <v>F30-25-032RIIIB</v>
          </cell>
          <cell r="O868">
            <v>0.27</v>
          </cell>
          <cell r="P868" t="str">
            <v>R</v>
          </cell>
          <cell r="Q868" t="str">
            <v>IIIB</v>
          </cell>
          <cell r="R868" t="str">
            <v>F</v>
          </cell>
          <cell r="T868" t="str">
            <v>30-25-032</v>
          </cell>
          <cell r="U868" t="str">
            <v>N.Miasto</v>
          </cell>
          <cell r="V868" t="str">
            <v>30-25-032-0020</v>
          </cell>
          <cell r="W868" t="str">
            <v>Wolica Kozia</v>
          </cell>
          <cell r="X868" t="str">
            <v>9234</v>
          </cell>
          <cell r="Y868" t="str">
            <v>PO1D/00040644/0</v>
          </cell>
          <cell r="Z868">
            <v>1</v>
          </cell>
          <cell r="AA868" t="str">
            <v/>
          </cell>
          <cell r="AB868" t="str">
            <v/>
          </cell>
          <cell r="AC868">
            <v>1</v>
          </cell>
          <cell r="AD868">
            <v>1.35</v>
          </cell>
          <cell r="AE868">
            <v>0.36449999999999999</v>
          </cell>
          <cell r="AG868" t="str">
            <v/>
          </cell>
          <cell r="AH868" t="str">
            <v/>
          </cell>
          <cell r="AI868" t="str">
            <v/>
          </cell>
          <cell r="AJ868" t="str">
            <v/>
          </cell>
          <cell r="AK868" t="str">
            <v/>
          </cell>
          <cell r="AL868" t="str">
            <v/>
          </cell>
        </row>
        <row r="869">
          <cell r="C869" t="str">
            <v>1436.11</v>
          </cell>
          <cell r="D869" t="str">
            <v>1436|D|Radliniec|234 k|R|IVB|9234|26,1|PO1D/00040644/0</v>
          </cell>
          <cell r="E869">
            <v>1436</v>
          </cell>
          <cell r="F869">
            <v>11</v>
          </cell>
          <cell r="G869" t="str">
            <v>Durczak Sławomir</v>
          </cell>
          <cell r="H869" t="str">
            <v>Dębno 5</v>
          </cell>
          <cell r="I869" t="str">
            <v>63-040 Nowe Miasto</v>
          </cell>
          <cell r="J869" t="str">
            <v>Nowe Miasto</v>
          </cell>
          <cell r="K869" t="str">
            <v>22</v>
          </cell>
          <cell r="L869" t="str">
            <v>Radliniec</v>
          </cell>
          <cell r="M869" t="str">
            <v>234 k</v>
          </cell>
          <cell r="N869" t="str">
            <v/>
          </cell>
          <cell r="O869">
            <v>-0.28000000000000003</v>
          </cell>
          <cell r="P869" t="str">
            <v>R</v>
          </cell>
          <cell r="Q869" t="str">
            <v>IVB</v>
          </cell>
          <cell r="R869" t="str">
            <v>D</v>
          </cell>
          <cell r="T869" t="str">
            <v>30-25-032</v>
          </cell>
          <cell r="U869" t="str">
            <v>N.Miasto</v>
          </cell>
          <cell r="V869" t="str">
            <v>30-25-032-0020</v>
          </cell>
          <cell r="W869" t="str">
            <v>Wolica Kozia</v>
          </cell>
          <cell r="X869" t="str">
            <v>9234</v>
          </cell>
          <cell r="Y869" t="str">
            <v>PO1D/00040644/0</v>
          </cell>
          <cell r="Z869">
            <v>1</v>
          </cell>
          <cell r="AA869">
            <v>26.1</v>
          </cell>
          <cell r="AB869">
            <v>-7.31</v>
          </cell>
          <cell r="AC869">
            <v>1</v>
          </cell>
          <cell r="AD869">
            <v>0.8</v>
          </cell>
          <cell r="AE869">
            <v>-0.224</v>
          </cell>
          <cell r="AF869" t="str">
            <v>pisemna rezygnacja</v>
          </cell>
          <cell r="AG869" t="str">
            <v/>
          </cell>
          <cell r="AH869" t="str">
            <v/>
          </cell>
          <cell r="AI869" t="str">
            <v>ZS.2217.1.205.2019</v>
          </cell>
          <cell r="AJ869" t="str">
            <v>02-08-2019</v>
          </cell>
          <cell r="AK869" t="str">
            <v>26-08-2019</v>
          </cell>
          <cell r="AL869" t="str">
            <v>gospodarki rolnej</v>
          </cell>
        </row>
        <row r="870">
          <cell r="C870" t="str">
            <v>0.</v>
          </cell>
          <cell r="D870" t="str">
            <v>0|F|Radliniec|234 k|R|IVB|9234|0|PO1D/00040644/0</v>
          </cell>
          <cell r="E870">
            <v>0</v>
          </cell>
          <cell r="F870" t="str">
            <v/>
          </cell>
          <cell r="G870" t="str">
            <v>brak</v>
          </cell>
          <cell r="H870" t="str">
            <v>brak</v>
          </cell>
          <cell r="I870" t="str">
            <v>brak</v>
          </cell>
          <cell r="J870" t="str">
            <v>brak</v>
          </cell>
          <cell r="K870" t="str">
            <v>22</v>
          </cell>
          <cell r="L870" t="str">
            <v>Radliniec</v>
          </cell>
          <cell r="M870" t="str">
            <v>234 k</v>
          </cell>
          <cell r="N870" t="str">
            <v>F30-25-032RIVB</v>
          </cell>
          <cell r="O870">
            <v>0.28000000000000003</v>
          </cell>
          <cell r="P870" t="str">
            <v>R</v>
          </cell>
          <cell r="Q870" t="str">
            <v>IVB</v>
          </cell>
          <cell r="R870" t="str">
            <v>F</v>
          </cell>
          <cell r="T870" t="str">
            <v>30-25-032</v>
          </cell>
          <cell r="U870" t="str">
            <v>N.Miasto</v>
          </cell>
          <cell r="V870" t="str">
            <v>30-25-032-0020</v>
          </cell>
          <cell r="W870" t="str">
            <v>Wolica Kozia</v>
          </cell>
          <cell r="X870" t="str">
            <v>9234</v>
          </cell>
          <cell r="Y870" t="str">
            <v>PO1D/00040644/0</v>
          </cell>
          <cell r="Z870">
            <v>1</v>
          </cell>
          <cell r="AA870" t="str">
            <v/>
          </cell>
          <cell r="AB870" t="str">
            <v/>
          </cell>
          <cell r="AC870">
            <v>1</v>
          </cell>
          <cell r="AD870">
            <v>0.8</v>
          </cell>
          <cell r="AE870">
            <v>0.224</v>
          </cell>
          <cell r="AG870" t="str">
            <v/>
          </cell>
          <cell r="AH870" t="str">
            <v/>
          </cell>
          <cell r="AI870" t="str">
            <v>ZS.2217.1.205.2019</v>
          </cell>
          <cell r="AJ870" t="str">
            <v>02-08-2019</v>
          </cell>
          <cell r="AK870" t="str">
            <v/>
          </cell>
          <cell r="AL870" t="str">
            <v>gospodarki rolnej</v>
          </cell>
        </row>
        <row r="871">
          <cell r="C871" t="str">
            <v>6205.1</v>
          </cell>
          <cell r="D871" t="str">
            <v>6205|D|Tumidaj|138 i|Ł|IV|8138/1|20,1|KZ1J/00026790/9</v>
          </cell>
          <cell r="E871">
            <v>6205</v>
          </cell>
          <cell r="F871">
            <v>1</v>
          </cell>
          <cell r="G871" t="str">
            <v>Pera Małgorzata</v>
          </cell>
          <cell r="H871" t="str">
            <v>Prusy 37</v>
          </cell>
          <cell r="I871" t="str">
            <v>63-230 Witaszyce</v>
          </cell>
          <cell r="J871" t="str">
            <v>Jarocin</v>
          </cell>
          <cell r="K871" t="str">
            <v>14</v>
          </cell>
          <cell r="L871" t="str">
            <v>Tumidaj</v>
          </cell>
          <cell r="M871" t="str">
            <v>138 i</v>
          </cell>
          <cell r="N871" t="str">
            <v/>
          </cell>
          <cell r="O871">
            <v>-1</v>
          </cell>
          <cell r="P871" t="str">
            <v>Ł</v>
          </cell>
          <cell r="Q871" t="str">
            <v>IV</v>
          </cell>
          <cell r="R871" t="str">
            <v>D</v>
          </cell>
          <cell r="T871" t="str">
            <v>30-06-025</v>
          </cell>
          <cell r="U871" t="str">
            <v>Jarocin</v>
          </cell>
          <cell r="V871" t="str">
            <v>30-06-025-0014</v>
          </cell>
          <cell r="W871" t="str">
            <v>Roszkówko</v>
          </cell>
          <cell r="X871" t="str">
            <v>8138/1</v>
          </cell>
          <cell r="Y871" t="str">
            <v>KZ1J/00026790/9</v>
          </cell>
          <cell r="Z871">
            <v>1</v>
          </cell>
          <cell r="AA871">
            <v>-20.100000000000001</v>
          </cell>
          <cell r="AB871">
            <v>-20.100000000000001</v>
          </cell>
          <cell r="AC871">
            <v>1</v>
          </cell>
          <cell r="AD871">
            <v>0.75</v>
          </cell>
          <cell r="AE871">
            <v>-0.75</v>
          </cell>
          <cell r="AF871" t="str">
            <v>grunt o powierzchni do uzgodnienienia</v>
          </cell>
          <cell r="AG871" t="str">
            <v/>
          </cell>
          <cell r="AH871" t="str">
            <v/>
          </cell>
          <cell r="AI871" t="str">
            <v>ZS.2217.1.205.2019</v>
          </cell>
          <cell r="AJ871" t="str">
            <v>02-08-2019</v>
          </cell>
          <cell r="AK871" t="str">
            <v>26-08-2019</v>
          </cell>
          <cell r="AL871" t="str">
            <v>gospodarki rolnej</v>
          </cell>
        </row>
        <row r="872">
          <cell r="C872" t="str">
            <v>0.</v>
          </cell>
          <cell r="D872" t="str">
            <v>0|F|Tumidaj|138 i|Ł|IV|8138/1|0|KZ1J/00026790/9</v>
          </cell>
          <cell r="E872">
            <v>0</v>
          </cell>
          <cell r="F872" t="str">
            <v/>
          </cell>
          <cell r="G872" t="str">
            <v>brak</v>
          </cell>
          <cell r="H872" t="str">
            <v>brak</v>
          </cell>
          <cell r="I872" t="str">
            <v>brak</v>
          </cell>
          <cell r="J872" t="str">
            <v>brak</v>
          </cell>
          <cell r="K872" t="str">
            <v>14</v>
          </cell>
          <cell r="L872" t="str">
            <v>Tumidaj</v>
          </cell>
          <cell r="M872" t="str">
            <v>138 i</v>
          </cell>
          <cell r="N872" t="str">
            <v>F30-06-025ŁIV</v>
          </cell>
          <cell r="O872">
            <v>1</v>
          </cell>
          <cell r="P872" t="str">
            <v>Ł</v>
          </cell>
          <cell r="Q872" t="str">
            <v>IV</v>
          </cell>
          <cell r="R872" t="str">
            <v>F</v>
          </cell>
          <cell r="T872" t="str">
            <v>30-06-025</v>
          </cell>
          <cell r="U872" t="str">
            <v>Jarocin</v>
          </cell>
          <cell r="V872" t="str">
            <v>30-06-025-0014</v>
          </cell>
          <cell r="W872" t="str">
            <v>Roszkówko</v>
          </cell>
          <cell r="X872" t="str">
            <v>8138/1</v>
          </cell>
          <cell r="Y872" t="str">
            <v>KZ1J/00026790/9</v>
          </cell>
          <cell r="Z872">
            <v>1</v>
          </cell>
          <cell r="AA872" t="str">
            <v/>
          </cell>
          <cell r="AB872" t="str">
            <v/>
          </cell>
          <cell r="AC872">
            <v>1</v>
          </cell>
          <cell r="AD872">
            <v>0.75</v>
          </cell>
          <cell r="AE872">
            <v>0.75</v>
          </cell>
          <cell r="AG872" t="str">
            <v/>
          </cell>
          <cell r="AH872" t="str">
            <v/>
          </cell>
          <cell r="AI872" t="str">
            <v>ZS.2217.1.205.2019</v>
          </cell>
          <cell r="AJ872" t="str">
            <v>02-08-2019</v>
          </cell>
          <cell r="AK872" t="str">
            <v/>
          </cell>
          <cell r="AL872" t="str">
            <v>gospodarki rolnej</v>
          </cell>
        </row>
        <row r="873">
          <cell r="C873" t="str">
            <v>4841.2</v>
          </cell>
          <cell r="D873" t="str">
            <v>4841|A|Tumidaj|138 i|Ł|IV|8138/1|0|KZ1J/00026790/9</v>
          </cell>
          <cell r="E873">
            <v>4841</v>
          </cell>
          <cell r="F873">
            <v>2</v>
          </cell>
          <cell r="G873" t="str">
            <v>Krawczyk Szymendera Karolina</v>
          </cell>
          <cell r="H873" t="str">
            <v>Prusy 17</v>
          </cell>
          <cell r="I873" t="str">
            <v>63-230 Witaszyce</v>
          </cell>
          <cell r="J873" t="str">
            <v>Jarocin</v>
          </cell>
          <cell r="K873" t="str">
            <v>14</v>
          </cell>
          <cell r="L873" t="str">
            <v>Tumidaj</v>
          </cell>
          <cell r="M873" t="str">
            <v>138 i</v>
          </cell>
          <cell r="N873" t="str">
            <v/>
          </cell>
          <cell r="O873">
            <v>-1.22</v>
          </cell>
          <cell r="P873" t="str">
            <v>Ł</v>
          </cell>
          <cell r="Q873" t="str">
            <v>IV</v>
          </cell>
          <cell r="R873" t="str">
            <v>A</v>
          </cell>
          <cell r="T873" t="str">
            <v>30-06-025</v>
          </cell>
          <cell r="U873" t="str">
            <v>Jarocin</v>
          </cell>
          <cell r="V873" t="str">
            <v>30-06-025-0014</v>
          </cell>
          <cell r="W873" t="str">
            <v>Roszkówko</v>
          </cell>
          <cell r="X873" t="str">
            <v>8138/1</v>
          </cell>
          <cell r="Y873" t="str">
            <v>KZ1J/00026790/9</v>
          </cell>
          <cell r="Z873">
            <v>1</v>
          </cell>
          <cell r="AA873">
            <v>0</v>
          </cell>
          <cell r="AB873">
            <v>0</v>
          </cell>
          <cell r="AC873">
            <v>1</v>
          </cell>
          <cell r="AD873">
            <v>0.75</v>
          </cell>
          <cell r="AE873">
            <v>-0.91500000000000004</v>
          </cell>
          <cell r="AF873" t="str">
            <v>grunt o nieustalonej powierzchni</v>
          </cell>
          <cell r="AG873">
            <v>1.5</v>
          </cell>
          <cell r="AH873">
            <v>-1.83</v>
          </cell>
          <cell r="AI873" t="str">
            <v/>
          </cell>
          <cell r="AJ873" t="str">
            <v/>
          </cell>
          <cell r="AK873" t="str">
            <v/>
          </cell>
          <cell r="AL873" t="str">
            <v/>
          </cell>
        </row>
        <row r="874">
          <cell r="C874" t="str">
            <v>0.</v>
          </cell>
          <cell r="D874" t="str">
            <v>0|F|Tumidaj|138 i|Ł|IV|8138/1|0|KZ1J/00026790/9</v>
          </cell>
          <cell r="E874">
            <v>0</v>
          </cell>
          <cell r="F874" t="str">
            <v/>
          </cell>
          <cell r="G874" t="str">
            <v>brak</v>
          </cell>
          <cell r="H874" t="str">
            <v>brak</v>
          </cell>
          <cell r="I874" t="str">
            <v>brak</v>
          </cell>
          <cell r="J874" t="str">
            <v>brak</v>
          </cell>
          <cell r="K874" t="str">
            <v>14</v>
          </cell>
          <cell r="L874" t="str">
            <v>Tumidaj</v>
          </cell>
          <cell r="M874" t="str">
            <v>138 i</v>
          </cell>
          <cell r="N874" t="str">
            <v>F30-06-025ŁIV</v>
          </cell>
          <cell r="O874">
            <v>1.22</v>
          </cell>
          <cell r="P874" t="str">
            <v>Ł</v>
          </cell>
          <cell r="Q874" t="str">
            <v>IV</v>
          </cell>
          <cell r="R874" t="str">
            <v>F</v>
          </cell>
          <cell r="T874" t="str">
            <v>30-06-025</v>
          </cell>
          <cell r="U874" t="str">
            <v>Jarocin</v>
          </cell>
          <cell r="V874" t="str">
            <v>30-06-025-0014</v>
          </cell>
          <cell r="W874" t="str">
            <v>Roszkówko</v>
          </cell>
          <cell r="X874" t="str">
            <v>8138/1</v>
          </cell>
          <cell r="Y874" t="str">
            <v>KZ1J/00026790/9</v>
          </cell>
          <cell r="Z874">
            <v>1</v>
          </cell>
          <cell r="AA874" t="str">
            <v/>
          </cell>
          <cell r="AB874" t="str">
            <v/>
          </cell>
          <cell r="AC874">
            <v>1</v>
          </cell>
          <cell r="AD874">
            <v>0.75</v>
          </cell>
          <cell r="AE874">
            <v>0.91500000000000004</v>
          </cell>
          <cell r="AG874" t="str">
            <v/>
          </cell>
          <cell r="AH874" t="str">
            <v/>
          </cell>
          <cell r="AI874" t="str">
            <v/>
          </cell>
          <cell r="AJ874" t="str">
            <v/>
          </cell>
          <cell r="AK874" t="str">
            <v/>
          </cell>
          <cell r="AL874" t="str">
            <v/>
          </cell>
        </row>
        <row r="875">
          <cell r="C875" t="str">
            <v>0.</v>
          </cell>
          <cell r="D875" t="str">
            <v>0|F|Czeszewo|167 o|R|IVB|598|0|PO1F/00031430/3</v>
          </cell>
          <cell r="E875">
            <v>0</v>
          </cell>
          <cell r="F875" t="str">
            <v/>
          </cell>
          <cell r="G875" t="str">
            <v>brak</v>
          </cell>
          <cell r="H875" t="str">
            <v>brak</v>
          </cell>
          <cell r="I875" t="str">
            <v>brak</v>
          </cell>
          <cell r="J875" t="str">
            <v>brak</v>
          </cell>
          <cell r="K875" t="str">
            <v>02</v>
          </cell>
          <cell r="L875" t="str">
            <v>Czeszewo</v>
          </cell>
          <cell r="M875" t="str">
            <v>167 o</v>
          </cell>
          <cell r="N875" t="str">
            <v>F30-30-025RIVB</v>
          </cell>
          <cell r="O875">
            <v>-1.84</v>
          </cell>
          <cell r="P875" t="str">
            <v>R</v>
          </cell>
          <cell r="Q875" t="str">
            <v>IVB</v>
          </cell>
          <cell r="R875" t="str">
            <v>F</v>
          </cell>
          <cell r="T875" t="str">
            <v>30-30-025</v>
          </cell>
          <cell r="U875" t="str">
            <v>Miłosław</v>
          </cell>
          <cell r="V875" t="str">
            <v>30-30-025-0006</v>
          </cell>
          <cell r="W875" t="str">
            <v>Czeszewo</v>
          </cell>
          <cell r="X875" t="str">
            <v>598</v>
          </cell>
          <cell r="Y875" t="str">
            <v>PO1F/00031430/3</v>
          </cell>
          <cell r="Z875">
            <v>2</v>
          </cell>
          <cell r="AA875">
            <v>0</v>
          </cell>
          <cell r="AB875" t="str">
            <v/>
          </cell>
          <cell r="AC875">
            <v>1</v>
          </cell>
          <cell r="AD875">
            <v>0.8</v>
          </cell>
          <cell r="AE875">
            <v>-1.472</v>
          </cell>
          <cell r="AF875">
            <v>0</v>
          </cell>
          <cell r="AG875" t="str">
            <v/>
          </cell>
          <cell r="AH875" t="str">
            <v/>
          </cell>
          <cell r="AI875" t="str">
            <v>ZS.2217.1.205.2019</v>
          </cell>
          <cell r="AJ875" t="str">
            <v>02-08-2019</v>
          </cell>
          <cell r="AK875" t="str">
            <v/>
          </cell>
          <cell r="AL875" t="str">
            <v>gospodarki rolnej</v>
          </cell>
        </row>
        <row r="876">
          <cell r="C876" t="str">
            <v>5560.1</v>
          </cell>
          <cell r="D876" t="str">
            <v>5560|D|Czeszewo|167 o|R|IVB|598|20,1|PO1F/00031430/3</v>
          </cell>
          <cell r="E876">
            <v>5560</v>
          </cell>
          <cell r="F876">
            <v>1</v>
          </cell>
          <cell r="G876" t="str">
            <v>Dolata Adam</v>
          </cell>
          <cell r="H876" t="str">
            <v>Czeszewo ul. Miłosławska 18</v>
          </cell>
          <cell r="I876" t="str">
            <v>62-322 Orzechowo</v>
          </cell>
          <cell r="J876">
            <v>0</v>
          </cell>
          <cell r="K876" t="str">
            <v>02</v>
          </cell>
          <cell r="L876" t="str">
            <v>Czeszewo</v>
          </cell>
          <cell r="M876" t="str">
            <v>167 o</v>
          </cell>
          <cell r="N876" t="str">
            <v/>
          </cell>
          <cell r="O876">
            <v>1.84</v>
          </cell>
          <cell r="P876" t="str">
            <v>R</v>
          </cell>
          <cell r="Q876" t="str">
            <v>IVB</v>
          </cell>
          <cell r="R876" t="str">
            <v>D</v>
          </cell>
          <cell r="T876" t="str">
            <v>30-30-025</v>
          </cell>
          <cell r="U876" t="str">
            <v>Miłosław</v>
          </cell>
          <cell r="V876" t="str">
            <v>30-30-025-0006</v>
          </cell>
          <cell r="W876" t="str">
            <v>Czeszewo</v>
          </cell>
          <cell r="X876" t="str">
            <v>598</v>
          </cell>
          <cell r="Y876" t="str">
            <v>PO1F/00031430/3</v>
          </cell>
          <cell r="Z876">
            <v>2</v>
          </cell>
          <cell r="AA876">
            <v>20.100000000000001</v>
          </cell>
          <cell r="AB876">
            <v>36.979999999999997</v>
          </cell>
          <cell r="AC876">
            <v>1</v>
          </cell>
          <cell r="AD876">
            <v>0.8</v>
          </cell>
          <cell r="AE876">
            <v>1.472</v>
          </cell>
          <cell r="AG876" t="str">
            <v/>
          </cell>
          <cell r="AH876" t="str">
            <v/>
          </cell>
          <cell r="AI876" t="str">
            <v>ZS.2217.1.205.2019</v>
          </cell>
          <cell r="AJ876" t="str">
            <v>02-08-2019</v>
          </cell>
          <cell r="AK876">
            <v>43763</v>
          </cell>
          <cell r="AL876" t="str">
            <v>gospodarki rolnej</v>
          </cell>
        </row>
        <row r="877">
          <cell r="C877" t="str">
            <v>0.</v>
          </cell>
          <cell r="D877" t="str">
            <v>0|F|Czeszewo|167 p|R|V|598|0|PO1F/00031430/3</v>
          </cell>
          <cell r="E877">
            <v>0</v>
          </cell>
          <cell r="F877" t="str">
            <v/>
          </cell>
          <cell r="G877" t="str">
            <v>brak</v>
          </cell>
          <cell r="H877" t="str">
            <v>brak</v>
          </cell>
          <cell r="I877" t="str">
            <v>brak</v>
          </cell>
          <cell r="J877" t="str">
            <v>brak</v>
          </cell>
          <cell r="K877" t="str">
            <v>02</v>
          </cell>
          <cell r="L877" t="str">
            <v>Czeszewo</v>
          </cell>
          <cell r="M877" t="str">
            <v>167 p</v>
          </cell>
          <cell r="N877" t="str">
            <v>F30-30-025RV</v>
          </cell>
          <cell r="O877">
            <v>-0.56000000000000005</v>
          </cell>
          <cell r="P877" t="str">
            <v>R</v>
          </cell>
          <cell r="Q877" t="str">
            <v>V</v>
          </cell>
          <cell r="R877" t="str">
            <v>F</v>
          </cell>
          <cell r="T877" t="str">
            <v>30-30-025</v>
          </cell>
          <cell r="U877" t="str">
            <v>Miłosław</v>
          </cell>
          <cell r="V877" t="str">
            <v>30-30-025-0006</v>
          </cell>
          <cell r="W877" t="str">
            <v>Czeszewo</v>
          </cell>
          <cell r="X877" t="str">
            <v>598</v>
          </cell>
          <cell r="Y877" t="str">
            <v>PO1F/00031430/3</v>
          </cell>
          <cell r="Z877">
            <v>2</v>
          </cell>
          <cell r="AA877">
            <v>0</v>
          </cell>
          <cell r="AB877" t="str">
            <v/>
          </cell>
          <cell r="AC877">
            <v>1</v>
          </cell>
          <cell r="AD877">
            <v>0.35</v>
          </cell>
          <cell r="AE877">
            <v>-0.19600000000000001</v>
          </cell>
          <cell r="AF877">
            <v>0</v>
          </cell>
          <cell r="AG877" t="str">
            <v/>
          </cell>
          <cell r="AH877" t="str">
            <v/>
          </cell>
          <cell r="AI877" t="str">
            <v>ZS.2217.1.205.2019</v>
          </cell>
          <cell r="AJ877" t="str">
            <v>02-08-2019</v>
          </cell>
          <cell r="AK877" t="str">
            <v/>
          </cell>
          <cell r="AL877" t="str">
            <v>gospodarki rolnej</v>
          </cell>
        </row>
        <row r="878">
          <cell r="C878" t="str">
            <v>5560.2</v>
          </cell>
          <cell r="D878" t="str">
            <v>5560|D|Czeszewo|167 p|R|V|598|20,1|PO1F/00031430/3</v>
          </cell>
          <cell r="E878">
            <v>5560</v>
          </cell>
          <cell r="F878">
            <v>2</v>
          </cell>
          <cell r="G878" t="str">
            <v>Dolata Adam</v>
          </cell>
          <cell r="H878" t="str">
            <v>Czeszewo ul. Miłosławska 18</v>
          </cell>
          <cell r="I878" t="str">
            <v>62-322 Orzechowo</v>
          </cell>
          <cell r="J878">
            <v>0</v>
          </cell>
          <cell r="K878" t="str">
            <v>02</v>
          </cell>
          <cell r="L878" t="str">
            <v>Czeszewo</v>
          </cell>
          <cell r="M878" t="str">
            <v>167 p</v>
          </cell>
          <cell r="N878" t="str">
            <v/>
          </cell>
          <cell r="O878">
            <v>0.56000000000000005</v>
          </cell>
          <cell r="P878" t="str">
            <v>R</v>
          </cell>
          <cell r="Q878" t="str">
            <v>V</v>
          </cell>
          <cell r="R878" t="str">
            <v>D</v>
          </cell>
          <cell r="T878" t="str">
            <v>30-30-025</v>
          </cell>
          <cell r="U878" t="str">
            <v>Miłosław</v>
          </cell>
          <cell r="V878" t="str">
            <v>30-30-025-0006</v>
          </cell>
          <cell r="W878" t="str">
            <v>Czeszewo</v>
          </cell>
          <cell r="X878" t="str">
            <v>598</v>
          </cell>
          <cell r="Y878" t="str">
            <v>PO1F/00031430/3</v>
          </cell>
          <cell r="Z878">
            <v>2</v>
          </cell>
          <cell r="AA878">
            <v>20.100000000000001</v>
          </cell>
          <cell r="AB878">
            <v>11.26</v>
          </cell>
          <cell r="AC878">
            <v>1</v>
          </cell>
          <cell r="AD878">
            <v>0.35</v>
          </cell>
          <cell r="AE878">
            <v>0.19600000000000001</v>
          </cell>
          <cell r="AG878" t="str">
            <v/>
          </cell>
          <cell r="AH878" t="str">
            <v/>
          </cell>
          <cell r="AI878" t="str">
            <v>ZS.2217.1.205.2019</v>
          </cell>
          <cell r="AJ878" t="str">
            <v>02-08-2019</v>
          </cell>
          <cell r="AK878">
            <v>43763</v>
          </cell>
          <cell r="AL878" t="str">
            <v>gospodarki rolnej</v>
          </cell>
        </row>
        <row r="879">
          <cell r="C879" t="str">
            <v>0.</v>
          </cell>
          <cell r="D879" t="str">
            <v>0|F|Czeszewo|167 r|R|VI|598|0|PO1F/00031430/3</v>
          </cell>
          <cell r="E879">
            <v>0</v>
          </cell>
          <cell r="F879" t="str">
            <v/>
          </cell>
          <cell r="G879" t="str">
            <v>brak</v>
          </cell>
          <cell r="H879">
            <v>0</v>
          </cell>
          <cell r="I879">
            <v>0</v>
          </cell>
          <cell r="J879">
            <v>0</v>
          </cell>
          <cell r="K879" t="str">
            <v>02</v>
          </cell>
          <cell r="L879" t="str">
            <v>Czeszewo</v>
          </cell>
          <cell r="M879" t="str">
            <v>167 r</v>
          </cell>
          <cell r="N879" t="str">
            <v>F30-30-025RVI</v>
          </cell>
          <cell r="O879">
            <v>-0.59</v>
          </cell>
          <cell r="P879" t="str">
            <v>R</v>
          </cell>
          <cell r="Q879" t="str">
            <v>VI</v>
          </cell>
          <cell r="R879" t="str">
            <v>F</v>
          </cell>
          <cell r="T879" t="str">
            <v>30-30-025</v>
          </cell>
          <cell r="U879" t="str">
            <v>Miłosław</v>
          </cell>
          <cell r="V879" t="str">
            <v>30-30-025-0006</v>
          </cell>
          <cell r="W879" t="str">
            <v>Czeszewo</v>
          </cell>
          <cell r="X879" t="str">
            <v>598</v>
          </cell>
          <cell r="Y879" t="str">
            <v>PO1F/00031430/3</v>
          </cell>
          <cell r="Z879">
            <v>2</v>
          </cell>
          <cell r="AA879">
            <v>0</v>
          </cell>
          <cell r="AB879" t="str">
            <v/>
          </cell>
          <cell r="AC879">
            <v>1</v>
          </cell>
          <cell r="AD879">
            <v>0.2</v>
          </cell>
          <cell r="AE879">
            <v>-0.11799999999999999</v>
          </cell>
          <cell r="AF879">
            <v>0</v>
          </cell>
          <cell r="AG879" t="str">
            <v/>
          </cell>
          <cell r="AH879" t="str">
            <v/>
          </cell>
          <cell r="AI879" t="str">
            <v>ZS.2217.1.205.2019</v>
          </cell>
          <cell r="AJ879" t="str">
            <v>02-08-2019</v>
          </cell>
          <cell r="AK879" t="str">
            <v/>
          </cell>
          <cell r="AL879" t="str">
            <v>gospodarki rolnej</v>
          </cell>
        </row>
        <row r="880">
          <cell r="C880" t="str">
            <v>5560.3</v>
          </cell>
          <cell r="D880" t="str">
            <v>5560|D|Czeszewo|167 r|R|VI|598|20,1|PO1F/00031430/3</v>
          </cell>
          <cell r="E880">
            <v>5560</v>
          </cell>
          <cell r="F880">
            <v>3</v>
          </cell>
          <cell r="G880" t="str">
            <v>Dolata Adam</v>
          </cell>
          <cell r="H880" t="str">
            <v>Czeszewo ul. Miłosławska 18</v>
          </cell>
          <cell r="I880" t="str">
            <v>62-322 Orzechowo</v>
          </cell>
          <cell r="J880">
            <v>0</v>
          </cell>
          <cell r="K880" t="str">
            <v>02</v>
          </cell>
          <cell r="L880" t="str">
            <v>Czeszewo</v>
          </cell>
          <cell r="M880" t="str">
            <v>167 r</v>
          </cell>
          <cell r="N880" t="str">
            <v/>
          </cell>
          <cell r="O880">
            <v>0.59</v>
          </cell>
          <cell r="P880" t="str">
            <v>R</v>
          </cell>
          <cell r="Q880" t="str">
            <v>VI</v>
          </cell>
          <cell r="R880" t="str">
            <v>D</v>
          </cell>
          <cell r="T880" t="str">
            <v>30-30-025</v>
          </cell>
          <cell r="U880" t="str">
            <v>Miłosław</v>
          </cell>
          <cell r="V880" t="str">
            <v>30-30-025-0006</v>
          </cell>
          <cell r="W880" t="str">
            <v>Czeszewo</v>
          </cell>
          <cell r="X880" t="str">
            <v>598</v>
          </cell>
          <cell r="Y880" t="str">
            <v>PO1F/00031430/3</v>
          </cell>
          <cell r="Z880">
            <v>2</v>
          </cell>
          <cell r="AA880">
            <v>20.100000000000001</v>
          </cell>
          <cell r="AB880">
            <v>11.86</v>
          </cell>
          <cell r="AC880">
            <v>1</v>
          </cell>
          <cell r="AD880">
            <v>0.2</v>
          </cell>
          <cell r="AE880">
            <v>0.11799999999999999</v>
          </cell>
          <cell r="AG880" t="str">
            <v/>
          </cell>
          <cell r="AH880" t="str">
            <v/>
          </cell>
          <cell r="AI880" t="str">
            <v>ZS.2217.1.205.2019</v>
          </cell>
          <cell r="AJ880" t="str">
            <v>02-08-2019</v>
          </cell>
          <cell r="AK880">
            <v>43763</v>
          </cell>
          <cell r="AL880" t="str">
            <v>gospodarki rolnej</v>
          </cell>
        </row>
        <row r="881">
          <cell r="C881" t="str">
            <v>0.</v>
          </cell>
          <cell r="D881" t="str">
            <v>0|F|Czeszewo|167 s|R|VI|599|0|PO1F/00031430/3</v>
          </cell>
          <cell r="E881">
            <v>0</v>
          </cell>
          <cell r="F881" t="str">
            <v/>
          </cell>
          <cell r="G881" t="str">
            <v>brak</v>
          </cell>
          <cell r="H881">
            <v>0</v>
          </cell>
          <cell r="I881">
            <v>0</v>
          </cell>
          <cell r="J881">
            <v>0</v>
          </cell>
          <cell r="K881" t="str">
            <v>02</v>
          </cell>
          <cell r="L881" t="str">
            <v>Czeszewo</v>
          </cell>
          <cell r="M881" t="str">
            <v>167 s</v>
          </cell>
          <cell r="N881" t="str">
            <v>F30-30-025RVI</v>
          </cell>
          <cell r="O881">
            <v>-0.02</v>
          </cell>
          <cell r="P881" t="str">
            <v>R</v>
          </cell>
          <cell r="Q881" t="str">
            <v>VI</v>
          </cell>
          <cell r="R881" t="str">
            <v>F</v>
          </cell>
          <cell r="T881" t="str">
            <v>30-30-025</v>
          </cell>
          <cell r="U881" t="str">
            <v>Miłosław</v>
          </cell>
          <cell r="V881" t="str">
            <v>30-30-025-0006</v>
          </cell>
          <cell r="W881" t="str">
            <v>Czeszewo</v>
          </cell>
          <cell r="X881" t="str">
            <v>599</v>
          </cell>
          <cell r="Y881" t="str">
            <v>PO1F/00031430/3</v>
          </cell>
          <cell r="Z881">
            <v>2</v>
          </cell>
          <cell r="AA881">
            <v>0</v>
          </cell>
          <cell r="AB881" t="str">
            <v/>
          </cell>
          <cell r="AC881">
            <v>1</v>
          </cell>
          <cell r="AD881">
            <v>0.2</v>
          </cell>
          <cell r="AE881">
            <v>-4.0000000000000001E-3</v>
          </cell>
          <cell r="AF881">
            <v>0</v>
          </cell>
          <cell r="AG881" t="str">
            <v/>
          </cell>
          <cell r="AH881" t="str">
            <v/>
          </cell>
          <cell r="AI881" t="str">
            <v>ZS.2217.1.205.2019</v>
          </cell>
          <cell r="AJ881" t="str">
            <v>02-08-2019</v>
          </cell>
          <cell r="AK881" t="str">
            <v/>
          </cell>
          <cell r="AL881" t="str">
            <v>gospodarki rolnej</v>
          </cell>
        </row>
        <row r="882">
          <cell r="C882" t="str">
            <v>5560.4</v>
          </cell>
          <cell r="D882" t="str">
            <v>5560|D|Czeszewo|167 s|R|VI|599|20,1|PO1F/00031430/3</v>
          </cell>
          <cell r="E882">
            <v>5560</v>
          </cell>
          <cell r="F882">
            <v>4</v>
          </cell>
          <cell r="G882" t="str">
            <v>Dolata Adam</v>
          </cell>
          <cell r="H882" t="str">
            <v>Czeszewo ul. Miłosławska 18</v>
          </cell>
          <cell r="I882" t="str">
            <v>62-322 Orzechowo</v>
          </cell>
          <cell r="J882">
            <v>0</v>
          </cell>
          <cell r="K882" t="str">
            <v>02</v>
          </cell>
          <cell r="L882" t="str">
            <v>Czeszewo</v>
          </cell>
          <cell r="M882" t="str">
            <v>167 s</v>
          </cell>
          <cell r="N882" t="str">
            <v/>
          </cell>
          <cell r="O882">
            <v>0.02</v>
          </cell>
          <cell r="P882" t="str">
            <v>R</v>
          </cell>
          <cell r="Q882" t="str">
            <v>VI</v>
          </cell>
          <cell r="R882" t="str">
            <v>D</v>
          </cell>
          <cell r="T882" t="str">
            <v>30-30-025</v>
          </cell>
          <cell r="U882" t="str">
            <v>Miłosław</v>
          </cell>
          <cell r="V882" t="str">
            <v>30-30-025-0006</v>
          </cell>
          <cell r="W882" t="str">
            <v>Czeszewo</v>
          </cell>
          <cell r="X882" t="str">
            <v>599</v>
          </cell>
          <cell r="Y882" t="str">
            <v>PO1F/00031430/3</v>
          </cell>
          <cell r="Z882">
            <v>2</v>
          </cell>
          <cell r="AA882">
            <v>20.100000000000001</v>
          </cell>
          <cell r="AB882">
            <v>0.4</v>
          </cell>
          <cell r="AC882">
            <v>1</v>
          </cell>
          <cell r="AD882">
            <v>0.2</v>
          </cell>
          <cell r="AE882">
            <v>4.0000000000000001E-3</v>
          </cell>
          <cell r="AG882" t="str">
            <v/>
          </cell>
          <cell r="AH882" t="str">
            <v/>
          </cell>
          <cell r="AI882" t="str">
            <v>ZS.2217.1.205.2019</v>
          </cell>
          <cell r="AJ882" t="str">
            <v>02-08-2019</v>
          </cell>
          <cell r="AK882">
            <v>43763</v>
          </cell>
          <cell r="AL882" t="str">
            <v>gospodarki rolnej</v>
          </cell>
        </row>
        <row r="883">
          <cell r="C883" t="str">
            <v>0.</v>
          </cell>
          <cell r="D883" t="str">
            <v>0|F|Sarnice|99 a|R|IVA|254|0|PO1F/00031424/8</v>
          </cell>
          <cell r="E883">
            <v>0</v>
          </cell>
          <cell r="F883" t="str">
            <v/>
          </cell>
          <cell r="G883" t="str">
            <v>brak</v>
          </cell>
          <cell r="H883">
            <v>0</v>
          </cell>
          <cell r="I883">
            <v>0</v>
          </cell>
          <cell r="J883">
            <v>0</v>
          </cell>
          <cell r="K883" t="str">
            <v>04</v>
          </cell>
          <cell r="L883" t="str">
            <v>Sarnice</v>
          </cell>
          <cell r="M883" t="str">
            <v>99 a</v>
          </cell>
          <cell r="N883" t="str">
            <v>F30-30-025RIVA</v>
          </cell>
          <cell r="O883">
            <v>-0.53</v>
          </cell>
          <cell r="P883" t="str">
            <v>R</v>
          </cell>
          <cell r="Q883" t="str">
            <v>IVA</v>
          </cell>
          <cell r="R883" t="str">
            <v>F</v>
          </cell>
          <cell r="T883" t="str">
            <v>30-30-025</v>
          </cell>
          <cell r="U883" t="str">
            <v>Miłosław</v>
          </cell>
          <cell r="V883" t="str">
            <v>30-30-025-0003</v>
          </cell>
          <cell r="W883" t="str">
            <v>Bugaj</v>
          </cell>
          <cell r="X883" t="str">
            <v>254</v>
          </cell>
          <cell r="Y883" t="str">
            <v>PO1F/00031424/8</v>
          </cell>
          <cell r="Z883">
            <v>4</v>
          </cell>
          <cell r="AA883">
            <v>0</v>
          </cell>
          <cell r="AB883" t="str">
            <v/>
          </cell>
          <cell r="AC883">
            <v>1</v>
          </cell>
          <cell r="AD883">
            <v>1.1000000000000001</v>
          </cell>
          <cell r="AE883">
            <v>-0.58299999999999996</v>
          </cell>
          <cell r="AF883">
            <v>0</v>
          </cell>
          <cell r="AG883" t="str">
            <v/>
          </cell>
          <cell r="AH883" t="str">
            <v/>
          </cell>
          <cell r="AI883" t="str">
            <v>ZS.2217.1.205.2019</v>
          </cell>
          <cell r="AJ883" t="str">
            <v>02-08-2019</v>
          </cell>
          <cell r="AK883" t="str">
            <v/>
          </cell>
          <cell r="AL883" t="str">
            <v>gospodarki rolnej</v>
          </cell>
        </row>
        <row r="884">
          <cell r="C884" t="str">
            <v>823.2</v>
          </cell>
          <cell r="D884" t="str">
            <v>823|D|Sarnice|99 a|R|IVA|254|23,6|PO1F/00031424/8</v>
          </cell>
          <cell r="E884">
            <v>823</v>
          </cell>
          <cell r="F884">
            <v>2</v>
          </cell>
          <cell r="G884" t="str">
            <v>Wojskowe Koło Łowieckie nr 86 Sokół w Poznaniu</v>
          </cell>
          <cell r="H884">
            <v>0</v>
          </cell>
          <cell r="I884">
            <v>0</v>
          </cell>
          <cell r="J884">
            <v>0</v>
          </cell>
          <cell r="K884" t="str">
            <v>04</v>
          </cell>
          <cell r="L884" t="str">
            <v>Sarnice</v>
          </cell>
          <cell r="M884" t="str">
            <v>99 a</v>
          </cell>
          <cell r="N884" t="str">
            <v/>
          </cell>
          <cell r="O884">
            <v>0.53</v>
          </cell>
          <cell r="P884" t="str">
            <v>R</v>
          </cell>
          <cell r="Q884" t="str">
            <v>IVA</v>
          </cell>
          <cell r="R884" t="str">
            <v>D</v>
          </cell>
          <cell r="T884" t="str">
            <v>30-30-025</v>
          </cell>
          <cell r="U884" t="str">
            <v>Miłosław</v>
          </cell>
          <cell r="V884" t="str">
            <v>30-30-025-0003</v>
          </cell>
          <cell r="W884" t="str">
            <v>Bugaj</v>
          </cell>
          <cell r="X884" t="str">
            <v>254</v>
          </cell>
          <cell r="Y884" t="str">
            <v>PO1F/00031424/8</v>
          </cell>
          <cell r="Z884">
            <v>4</v>
          </cell>
          <cell r="AA884">
            <v>23.6</v>
          </cell>
          <cell r="AB884">
            <v>12.51</v>
          </cell>
          <cell r="AC884">
            <v>1</v>
          </cell>
          <cell r="AD884">
            <v>1.1000000000000001</v>
          </cell>
          <cell r="AE884">
            <v>0.58299999999999996</v>
          </cell>
          <cell r="AG884" t="str">
            <v/>
          </cell>
          <cell r="AH884" t="str">
            <v/>
          </cell>
          <cell r="AI884" t="str">
            <v>ZS.2217.1.205.2019</v>
          </cell>
          <cell r="AJ884" t="str">
            <v>02-08-2019</v>
          </cell>
          <cell r="AK884">
            <v>43763</v>
          </cell>
          <cell r="AL884" t="str">
            <v>gospodarki rolnej</v>
          </cell>
        </row>
        <row r="885">
          <cell r="C885" t="str">
            <v>0.</v>
          </cell>
          <cell r="D885" t="str">
            <v>0|F|Sarnice|99 b|R|IVB|254|0|PO1F/00031424/8</v>
          </cell>
          <cell r="E885">
            <v>0</v>
          </cell>
          <cell r="F885" t="str">
            <v/>
          </cell>
          <cell r="G885" t="str">
            <v>brak</v>
          </cell>
          <cell r="H885">
            <v>0</v>
          </cell>
          <cell r="I885">
            <v>0</v>
          </cell>
          <cell r="J885">
            <v>0</v>
          </cell>
          <cell r="K885" t="str">
            <v>04</v>
          </cell>
          <cell r="L885" t="str">
            <v>Sarnice</v>
          </cell>
          <cell r="M885" t="str">
            <v>99 b</v>
          </cell>
          <cell r="N885" t="str">
            <v>F30-30-025RIVB</v>
          </cell>
          <cell r="O885">
            <v>-0.99</v>
          </cell>
          <cell r="P885" t="str">
            <v>R</v>
          </cell>
          <cell r="Q885" t="str">
            <v>IVB</v>
          </cell>
          <cell r="R885" t="str">
            <v>F</v>
          </cell>
          <cell r="T885" t="str">
            <v>30-30-025</v>
          </cell>
          <cell r="U885" t="str">
            <v>Miłosław</v>
          </cell>
          <cell r="V885" t="str">
            <v>30-30-025-0003</v>
          </cell>
          <cell r="W885" t="str">
            <v>Bugaj</v>
          </cell>
          <cell r="X885" t="str">
            <v>254</v>
          </cell>
          <cell r="Y885" t="str">
            <v>PO1F/00031424/8</v>
          </cell>
          <cell r="Z885">
            <v>4</v>
          </cell>
          <cell r="AA885">
            <v>0</v>
          </cell>
          <cell r="AB885" t="str">
            <v/>
          </cell>
          <cell r="AC885">
            <v>1</v>
          </cell>
          <cell r="AD885">
            <v>0.8</v>
          </cell>
          <cell r="AE885">
            <v>-0.79200000000000004</v>
          </cell>
          <cell r="AF885">
            <v>0</v>
          </cell>
          <cell r="AG885" t="str">
            <v/>
          </cell>
          <cell r="AH885" t="str">
            <v/>
          </cell>
          <cell r="AI885" t="str">
            <v>ZS.2217.1.205.2019</v>
          </cell>
          <cell r="AJ885" t="str">
            <v>02-08-2019</v>
          </cell>
          <cell r="AK885" t="str">
            <v/>
          </cell>
          <cell r="AL885" t="str">
            <v>gospodarki rolnej</v>
          </cell>
        </row>
        <row r="886">
          <cell r="C886" t="str">
            <v>823.3</v>
          </cell>
          <cell r="D886" t="str">
            <v>823|D|Sarnice|99 b|R|IVB|254|23,6|PO1F/00031424/8</v>
          </cell>
          <cell r="E886">
            <v>823</v>
          </cell>
          <cell r="F886">
            <v>3</v>
          </cell>
          <cell r="G886" t="str">
            <v>Wojskowe Koło Łowieckie nr 86 Sokół w Poznaniu</v>
          </cell>
          <cell r="H886">
            <v>0</v>
          </cell>
          <cell r="I886">
            <v>0</v>
          </cell>
          <cell r="J886">
            <v>0</v>
          </cell>
          <cell r="K886" t="str">
            <v>04</v>
          </cell>
          <cell r="L886" t="str">
            <v>Sarnice</v>
          </cell>
          <cell r="M886" t="str">
            <v>99 b</v>
          </cell>
          <cell r="N886" t="str">
            <v/>
          </cell>
          <cell r="O886">
            <v>0.99</v>
          </cell>
          <cell r="P886" t="str">
            <v>R</v>
          </cell>
          <cell r="Q886" t="str">
            <v>IVB</v>
          </cell>
          <cell r="R886" t="str">
            <v>D</v>
          </cell>
          <cell r="T886" t="str">
            <v>30-30-025</v>
          </cell>
          <cell r="U886" t="str">
            <v>Miłosław</v>
          </cell>
          <cell r="V886" t="str">
            <v>30-30-025-0003</v>
          </cell>
          <cell r="W886" t="str">
            <v>Bugaj</v>
          </cell>
          <cell r="X886" t="str">
            <v>254</v>
          </cell>
          <cell r="Y886" t="str">
            <v>PO1F/00031424/8</v>
          </cell>
          <cell r="Z886">
            <v>4</v>
          </cell>
          <cell r="AA886">
            <v>23.6</v>
          </cell>
          <cell r="AB886">
            <v>23.36</v>
          </cell>
          <cell r="AC886">
            <v>1</v>
          </cell>
          <cell r="AD886">
            <v>0.8</v>
          </cell>
          <cell r="AE886">
            <v>0.79200000000000004</v>
          </cell>
          <cell r="AG886" t="str">
            <v/>
          </cell>
          <cell r="AH886" t="str">
            <v/>
          </cell>
          <cell r="AI886" t="str">
            <v>ZS.2217.1.205.2019</v>
          </cell>
          <cell r="AJ886" t="str">
            <v>02-08-2019</v>
          </cell>
          <cell r="AK886">
            <v>43763</v>
          </cell>
          <cell r="AL886" t="str">
            <v>gospodarki rolnej</v>
          </cell>
        </row>
        <row r="887">
          <cell r="C887" t="str">
            <v>0.</v>
          </cell>
          <cell r="D887" t="str">
            <v>0|F|Spławik|161 a|Ł|V|698|0|PO1F/00031430/3</v>
          </cell>
          <cell r="E887">
            <v>0</v>
          </cell>
          <cell r="F887" t="str">
            <v/>
          </cell>
          <cell r="G887" t="str">
            <v>brak</v>
          </cell>
          <cell r="H887">
            <v>0</v>
          </cell>
          <cell r="I887">
            <v>0</v>
          </cell>
          <cell r="J887">
            <v>0</v>
          </cell>
          <cell r="K887" t="str">
            <v>05</v>
          </cell>
          <cell r="L887" t="str">
            <v>Spławik</v>
          </cell>
          <cell r="M887" t="str">
            <v>161 a</v>
          </cell>
          <cell r="N887" t="str">
            <v>F30-30-025ŁV</v>
          </cell>
          <cell r="O887">
            <v>-0.93799999999999994</v>
          </cell>
          <cell r="P887" t="str">
            <v>Ł</v>
          </cell>
          <cell r="Q887" t="str">
            <v>V</v>
          </cell>
          <cell r="R887" t="str">
            <v>F</v>
          </cell>
          <cell r="T887" t="str">
            <v>30-30-025</v>
          </cell>
          <cell r="U887" t="str">
            <v>Miłosław</v>
          </cell>
          <cell r="V887" t="str">
            <v>30-30-025-0006</v>
          </cell>
          <cell r="W887" t="str">
            <v>Czeszewo</v>
          </cell>
          <cell r="X887" t="str">
            <v>698</v>
          </cell>
          <cell r="Y887" t="str">
            <v>PO1F/00031430/3</v>
          </cell>
          <cell r="Z887">
            <v>12</v>
          </cell>
          <cell r="AA887">
            <v>0</v>
          </cell>
          <cell r="AB887" t="str">
            <v/>
          </cell>
          <cell r="AC887">
            <v>1</v>
          </cell>
          <cell r="AD887">
            <v>0.2</v>
          </cell>
          <cell r="AE887">
            <v>-0.18759999999999999</v>
          </cell>
          <cell r="AF887">
            <v>0</v>
          </cell>
          <cell r="AG887" t="str">
            <v/>
          </cell>
          <cell r="AH887" t="str">
            <v/>
          </cell>
          <cell r="AI887" t="str">
            <v>ZS.2217.1.205.2019</v>
          </cell>
          <cell r="AJ887" t="str">
            <v>02-08-2019</v>
          </cell>
          <cell r="AK887" t="str">
            <v/>
          </cell>
          <cell r="AL887" t="str">
            <v>gospodarki rolnej</v>
          </cell>
        </row>
        <row r="888">
          <cell r="C888" t="str">
            <v>640.3</v>
          </cell>
          <cell r="D888" t="str">
            <v>640|D|Spławik|161 a|Ł|V|698|8,5|PO1F/00031430/3</v>
          </cell>
          <cell r="E888">
            <v>640</v>
          </cell>
          <cell r="F888">
            <v>3</v>
          </cell>
          <cell r="G888" t="str">
            <v>Kupś Włodzimierz</v>
          </cell>
          <cell r="H888" t="str">
            <v xml:space="preserve">Szczodrzejewo 1 </v>
          </cell>
          <cell r="I888" t="str">
            <v>62-322 Orzechowo</v>
          </cell>
          <cell r="J888" t="str">
            <v>Miłosław</v>
          </cell>
          <cell r="K888" t="str">
            <v>05</v>
          </cell>
          <cell r="L888" t="str">
            <v>Spławik</v>
          </cell>
          <cell r="M888" t="str">
            <v>161 a</v>
          </cell>
          <cell r="N888" t="str">
            <v/>
          </cell>
          <cell r="O888">
            <v>0.93799999999999994</v>
          </cell>
          <cell r="P888" t="str">
            <v>Ł</v>
          </cell>
          <cell r="Q888" t="str">
            <v>V</v>
          </cell>
          <cell r="R888" t="str">
            <v>D</v>
          </cell>
          <cell r="T888" t="str">
            <v>30-30-025</v>
          </cell>
          <cell r="U888" t="str">
            <v>Miłosław</v>
          </cell>
          <cell r="V888" t="str">
            <v>30-30-025-0006</v>
          </cell>
          <cell r="W888" t="str">
            <v>Czeszewo</v>
          </cell>
          <cell r="X888" t="str">
            <v>698</v>
          </cell>
          <cell r="Y888" t="str">
            <v>PO1F/00031430/3</v>
          </cell>
          <cell r="Z888">
            <v>12</v>
          </cell>
          <cell r="AA888">
            <v>8.5</v>
          </cell>
          <cell r="AB888">
            <v>7.97</v>
          </cell>
          <cell r="AC888">
            <v>1</v>
          </cell>
          <cell r="AD888">
            <v>0.2</v>
          </cell>
          <cell r="AE888">
            <v>0.18759999999999999</v>
          </cell>
          <cell r="AG888" t="str">
            <v/>
          </cell>
          <cell r="AH888" t="str">
            <v/>
          </cell>
          <cell r="AI888" t="str">
            <v>ZS.2217.1.205.2019</v>
          </cell>
          <cell r="AJ888" t="str">
            <v>02-08-2019</v>
          </cell>
          <cell r="AK888">
            <v>43763</v>
          </cell>
          <cell r="AL888" t="str">
            <v>gospodarki rolnej</v>
          </cell>
        </row>
        <row r="889">
          <cell r="C889" t="str">
            <v>0.</v>
          </cell>
          <cell r="D889" t="str">
            <v>0|F|Spławik|161 b|R|V|698|0|PO1F/00031430/3</v>
          </cell>
          <cell r="E889">
            <v>0</v>
          </cell>
          <cell r="F889" t="str">
            <v/>
          </cell>
          <cell r="G889" t="str">
            <v>brak</v>
          </cell>
          <cell r="H889">
            <v>0</v>
          </cell>
          <cell r="I889">
            <v>0</v>
          </cell>
          <cell r="J889">
            <v>0</v>
          </cell>
          <cell r="K889" t="str">
            <v>05</v>
          </cell>
          <cell r="L889" t="str">
            <v>Spławik</v>
          </cell>
          <cell r="M889" t="str">
            <v>161 b</v>
          </cell>
          <cell r="N889" t="str">
            <v>F30-30-025RV</v>
          </cell>
          <cell r="O889">
            <v>-0.26379999999999998</v>
          </cell>
          <cell r="P889" t="str">
            <v>R</v>
          </cell>
          <cell r="Q889" t="str">
            <v>V</v>
          </cell>
          <cell r="R889" t="str">
            <v>F</v>
          </cell>
          <cell r="T889" t="str">
            <v>30-30-025</v>
          </cell>
          <cell r="U889" t="str">
            <v>Miłosław</v>
          </cell>
          <cell r="V889" t="str">
            <v>30-30-025-0006</v>
          </cell>
          <cell r="W889" t="str">
            <v>Czeszewo</v>
          </cell>
          <cell r="X889" t="str">
            <v>698</v>
          </cell>
          <cell r="Y889" t="str">
            <v>PO1F/00031430/3</v>
          </cell>
          <cell r="Z889">
            <v>12</v>
          </cell>
          <cell r="AA889">
            <v>0</v>
          </cell>
          <cell r="AB889" t="str">
            <v/>
          </cell>
          <cell r="AC889">
            <v>1</v>
          </cell>
          <cell r="AD889">
            <v>0.35</v>
          </cell>
          <cell r="AE889">
            <v>-9.2299999999999993E-2</v>
          </cell>
          <cell r="AF889">
            <v>0</v>
          </cell>
          <cell r="AG889" t="str">
            <v/>
          </cell>
          <cell r="AH889" t="str">
            <v/>
          </cell>
          <cell r="AI889" t="str">
            <v>ZS.2217.1.205.2019</v>
          </cell>
          <cell r="AJ889" t="str">
            <v>02-08-2019</v>
          </cell>
          <cell r="AK889" t="str">
            <v/>
          </cell>
          <cell r="AL889" t="str">
            <v>gospodarki rolnej</v>
          </cell>
        </row>
        <row r="890">
          <cell r="C890" t="str">
            <v>640.4</v>
          </cell>
          <cell r="D890" t="str">
            <v>640|D|Spławik|161 b|R|V|698|16|PO1F/00031430/3</v>
          </cell>
          <cell r="E890">
            <v>640</v>
          </cell>
          <cell r="F890">
            <v>4</v>
          </cell>
          <cell r="G890" t="str">
            <v>Kupś Włodzimierz</v>
          </cell>
          <cell r="H890" t="str">
            <v xml:space="preserve">Szczodrzejewo 1 </v>
          </cell>
          <cell r="I890" t="str">
            <v>62-322 Orzechowo</v>
          </cell>
          <cell r="J890" t="str">
            <v>Miłosław</v>
          </cell>
          <cell r="K890" t="str">
            <v>05</v>
          </cell>
          <cell r="L890" t="str">
            <v>Spławik</v>
          </cell>
          <cell r="M890" t="str">
            <v>161 b</v>
          </cell>
          <cell r="N890" t="str">
            <v/>
          </cell>
          <cell r="O890">
            <v>0.26379999999999998</v>
          </cell>
          <cell r="P890" t="str">
            <v>R</v>
          </cell>
          <cell r="Q890" t="str">
            <v>V</v>
          </cell>
          <cell r="R890" t="str">
            <v>D</v>
          </cell>
          <cell r="T890" t="str">
            <v>30-30-025</v>
          </cell>
          <cell r="U890" t="str">
            <v>Miłosław</v>
          </cell>
          <cell r="V890" t="str">
            <v>30-30-025-0006</v>
          </cell>
          <cell r="W890" t="str">
            <v>Czeszewo</v>
          </cell>
          <cell r="X890" t="str">
            <v>698</v>
          </cell>
          <cell r="Y890" t="str">
            <v>PO1F/00031430/3</v>
          </cell>
          <cell r="Z890">
            <v>12</v>
          </cell>
          <cell r="AA890">
            <v>16</v>
          </cell>
          <cell r="AB890">
            <v>4.22</v>
          </cell>
          <cell r="AC890">
            <v>1</v>
          </cell>
          <cell r="AD890">
            <v>0.35</v>
          </cell>
          <cell r="AE890">
            <v>9.2299999999999993E-2</v>
          </cell>
          <cell r="AG890" t="str">
            <v/>
          </cell>
          <cell r="AH890" t="str">
            <v/>
          </cell>
          <cell r="AI890" t="str">
            <v>ZS.2217.1.205.2019</v>
          </cell>
          <cell r="AJ890" t="str">
            <v>02-08-2019</v>
          </cell>
          <cell r="AK890">
            <v>43763</v>
          </cell>
          <cell r="AL890" t="str">
            <v>gospodarki rolnej</v>
          </cell>
        </row>
        <row r="891">
          <cell r="C891" t="str">
            <v>0.</v>
          </cell>
          <cell r="D891" t="str">
            <v>0|F|Spławik|161 d|R|VI|698|0|PO1F/00031430/3</v>
          </cell>
          <cell r="E891">
            <v>0</v>
          </cell>
          <cell r="F891" t="str">
            <v/>
          </cell>
          <cell r="G891" t="str">
            <v>brak</v>
          </cell>
          <cell r="H891">
            <v>0</v>
          </cell>
          <cell r="I891">
            <v>0</v>
          </cell>
          <cell r="J891">
            <v>0</v>
          </cell>
          <cell r="K891" t="str">
            <v>05</v>
          </cell>
          <cell r="L891" t="str">
            <v>Spławik</v>
          </cell>
          <cell r="M891" t="str">
            <v>161 d</v>
          </cell>
          <cell r="N891" t="str">
            <v>F30-30-025RVI</v>
          </cell>
          <cell r="O891">
            <v>-0.18559999999999999</v>
          </cell>
          <cell r="P891" t="str">
            <v>R</v>
          </cell>
          <cell r="Q891" t="str">
            <v>VI</v>
          </cell>
          <cell r="R891" t="str">
            <v>F</v>
          </cell>
          <cell r="T891" t="str">
            <v>30-30-025</v>
          </cell>
          <cell r="U891" t="str">
            <v>Miłosław</v>
          </cell>
          <cell r="V891" t="str">
            <v>30-30-025-0006</v>
          </cell>
          <cell r="W891" t="str">
            <v>Czeszewo</v>
          </cell>
          <cell r="X891" t="str">
            <v>698</v>
          </cell>
          <cell r="Y891" t="str">
            <v>PO1F/00031430/3</v>
          </cell>
          <cell r="Z891">
            <v>12</v>
          </cell>
          <cell r="AA891">
            <v>0</v>
          </cell>
          <cell r="AB891" t="str">
            <v/>
          </cell>
          <cell r="AC891">
            <v>1</v>
          </cell>
          <cell r="AD891">
            <v>0.2</v>
          </cell>
          <cell r="AE891">
            <v>-3.7100000000000001E-2</v>
          </cell>
          <cell r="AF891">
            <v>0</v>
          </cell>
          <cell r="AG891" t="str">
            <v/>
          </cell>
          <cell r="AH891" t="str">
            <v/>
          </cell>
          <cell r="AI891" t="str">
            <v>ZS.2217.1.205.2019</v>
          </cell>
          <cell r="AJ891" t="str">
            <v>02-08-2019</v>
          </cell>
          <cell r="AK891" t="str">
            <v/>
          </cell>
          <cell r="AL891" t="str">
            <v>gospodarki rolnej</v>
          </cell>
        </row>
        <row r="892">
          <cell r="C892" t="str">
            <v>640.5</v>
          </cell>
          <cell r="D892" t="str">
            <v>640|D|Spławik|161 d|R|VI|698|5|PO1F/00031430/3</v>
          </cell>
          <cell r="E892">
            <v>640</v>
          </cell>
          <cell r="F892">
            <v>5</v>
          </cell>
          <cell r="G892" t="str">
            <v>Kupś Włodzimierz</v>
          </cell>
          <cell r="H892" t="str">
            <v xml:space="preserve">Szczodrzejewo 1 </v>
          </cell>
          <cell r="I892" t="str">
            <v>62-322 Orzechowo</v>
          </cell>
          <cell r="J892" t="str">
            <v>Miłosław</v>
          </cell>
          <cell r="K892" t="str">
            <v>05</v>
          </cell>
          <cell r="L892" t="str">
            <v>Spławik</v>
          </cell>
          <cell r="M892" t="str">
            <v>161 d</v>
          </cell>
          <cell r="N892" t="str">
            <v/>
          </cell>
          <cell r="O892">
            <v>0.18559999999999999</v>
          </cell>
          <cell r="P892" t="str">
            <v>R</v>
          </cell>
          <cell r="Q892" t="str">
            <v>VI</v>
          </cell>
          <cell r="R892" t="str">
            <v>D</v>
          </cell>
          <cell r="T892" t="str">
            <v>30-30-025</v>
          </cell>
          <cell r="U892" t="str">
            <v>Miłosław</v>
          </cell>
          <cell r="V892" t="str">
            <v>30-30-025-0006</v>
          </cell>
          <cell r="W892" t="str">
            <v>Czeszewo</v>
          </cell>
          <cell r="X892" t="str">
            <v>698</v>
          </cell>
          <cell r="Y892" t="str">
            <v>PO1F/00031430/3</v>
          </cell>
          <cell r="Z892">
            <v>12</v>
          </cell>
          <cell r="AA892">
            <v>5</v>
          </cell>
          <cell r="AB892">
            <v>0.93</v>
          </cell>
          <cell r="AC892">
            <v>1</v>
          </cell>
          <cell r="AD892">
            <v>0.2</v>
          </cell>
          <cell r="AE892">
            <v>3.7100000000000001E-2</v>
          </cell>
          <cell r="AG892" t="str">
            <v/>
          </cell>
          <cell r="AH892" t="str">
            <v/>
          </cell>
          <cell r="AI892" t="str">
            <v>ZS.2217.1.205.2019</v>
          </cell>
          <cell r="AJ892" t="str">
            <v>02-08-2019</v>
          </cell>
          <cell r="AK892">
            <v>43763</v>
          </cell>
          <cell r="AL892" t="str">
            <v>gospodarki rolnej</v>
          </cell>
        </row>
        <row r="893">
          <cell r="C893" t="str">
            <v>0.</v>
          </cell>
          <cell r="D893" t="str">
            <v>0|F|Tumidaj|78 f|R|IVA|8078/1|0|KZ1J/00028747/7</v>
          </cell>
          <cell r="E893">
            <v>0</v>
          </cell>
          <cell r="F893" t="str">
            <v/>
          </cell>
          <cell r="G893" t="str">
            <v>brak</v>
          </cell>
          <cell r="H893">
            <v>0</v>
          </cell>
          <cell r="I893">
            <v>0</v>
          </cell>
          <cell r="J893">
            <v>0</v>
          </cell>
          <cell r="K893" t="str">
            <v>14</v>
          </cell>
          <cell r="L893" t="str">
            <v>Tumidaj</v>
          </cell>
          <cell r="M893" t="str">
            <v>78 f</v>
          </cell>
          <cell r="N893" t="str">
            <v>F30-06-032RIVA</v>
          </cell>
          <cell r="O893">
            <v>-4.95</v>
          </cell>
          <cell r="P893" t="str">
            <v>R</v>
          </cell>
          <cell r="Q893" t="str">
            <v>IVA</v>
          </cell>
          <cell r="R893" t="str">
            <v>F</v>
          </cell>
          <cell r="T893" t="str">
            <v>30-06-032</v>
          </cell>
          <cell r="U893" t="str">
            <v>Kotlin</v>
          </cell>
          <cell r="V893" t="str">
            <v>30-06-032-0006</v>
          </cell>
          <cell r="W893" t="str">
            <v>Racendów</v>
          </cell>
          <cell r="X893" t="str">
            <v>8078/1</v>
          </cell>
          <cell r="Y893" t="str">
            <v>KZ1J/00028747/7</v>
          </cell>
          <cell r="Z893">
            <v>2</v>
          </cell>
          <cell r="AA893">
            <v>0</v>
          </cell>
          <cell r="AB893" t="str">
            <v/>
          </cell>
          <cell r="AC893">
            <v>2</v>
          </cell>
          <cell r="AD893">
            <v>1</v>
          </cell>
          <cell r="AE893">
            <v>-4.95</v>
          </cell>
          <cell r="AF893">
            <v>0</v>
          </cell>
          <cell r="AG893" t="str">
            <v/>
          </cell>
          <cell r="AH893" t="str">
            <v/>
          </cell>
          <cell r="AI893" t="str">
            <v>ZS.2217.1.205.2019</v>
          </cell>
          <cell r="AJ893" t="str">
            <v>02-08-2019</v>
          </cell>
          <cell r="AK893" t="str">
            <v/>
          </cell>
          <cell r="AL893" t="str">
            <v>gospodarki rolnej</v>
          </cell>
        </row>
        <row r="894">
          <cell r="C894" t="str">
            <v>6272.1</v>
          </cell>
          <cell r="D894" t="str">
            <v>6272|D|Tumidaj|78 f|R|IVA|8078/1|25,6|KZ1J/00028747/7</v>
          </cell>
          <cell r="E894">
            <v>6272</v>
          </cell>
          <cell r="F894">
            <v>1</v>
          </cell>
          <cell r="G894" t="str">
            <v>Jakubowski Sebastian</v>
          </cell>
          <cell r="H894" t="str">
            <v>Witaszyce ul. Kolejowa 21b/29</v>
          </cell>
          <cell r="I894" t="str">
            <v>63-230 Witaszyce</v>
          </cell>
          <cell r="J894" t="str">
            <v>Jarocin</v>
          </cell>
          <cell r="K894" t="str">
            <v>14</v>
          </cell>
          <cell r="L894" t="str">
            <v>Tumidaj</v>
          </cell>
          <cell r="M894" t="str">
            <v>78 f</v>
          </cell>
          <cell r="N894" t="str">
            <v/>
          </cell>
          <cell r="O894">
            <v>4.95</v>
          </cell>
          <cell r="P894" t="str">
            <v>R</v>
          </cell>
          <cell r="Q894" t="str">
            <v>IVA</v>
          </cell>
          <cell r="R894" t="str">
            <v>D</v>
          </cell>
          <cell r="T894" t="str">
            <v>30-06-032</v>
          </cell>
          <cell r="U894" t="str">
            <v>Kotlin</v>
          </cell>
          <cell r="V894" t="str">
            <v>30-06-032-0006</v>
          </cell>
          <cell r="W894" t="str">
            <v>Racendów</v>
          </cell>
          <cell r="X894" t="str">
            <v>8078/1</v>
          </cell>
          <cell r="Y894" t="str">
            <v>KZ1J/00028747/7</v>
          </cell>
          <cell r="Z894">
            <v>2</v>
          </cell>
          <cell r="AA894">
            <v>25.6</v>
          </cell>
          <cell r="AB894">
            <v>126.72</v>
          </cell>
          <cell r="AC894">
            <v>2</v>
          </cell>
          <cell r="AD894">
            <v>1</v>
          </cell>
          <cell r="AE894">
            <v>4.95</v>
          </cell>
          <cell r="AG894" t="str">
            <v/>
          </cell>
          <cell r="AH894" t="str">
            <v/>
          </cell>
          <cell r="AI894" t="str">
            <v>ZS.2217.1.205.2019</v>
          </cell>
          <cell r="AJ894" t="str">
            <v>02-08-2019</v>
          </cell>
          <cell r="AK894">
            <v>43763</v>
          </cell>
          <cell r="AL894" t="str">
            <v>gospodarki rolnej</v>
          </cell>
        </row>
        <row r="895">
          <cell r="C895" t="str">
            <v>0.</v>
          </cell>
          <cell r="D895" t="str">
            <v>0|F|Tumidaj|78 g|R|IIIA|8078/1|0|KZ1J/00028747/7</v>
          </cell>
          <cell r="E895">
            <v>0</v>
          </cell>
          <cell r="F895" t="str">
            <v/>
          </cell>
          <cell r="G895" t="str">
            <v>brak</v>
          </cell>
          <cell r="H895">
            <v>0</v>
          </cell>
          <cell r="I895">
            <v>0</v>
          </cell>
          <cell r="J895">
            <v>0</v>
          </cell>
          <cell r="K895" t="str">
            <v>14</v>
          </cell>
          <cell r="L895" t="str">
            <v>Tumidaj</v>
          </cell>
          <cell r="M895" t="str">
            <v>78 g</v>
          </cell>
          <cell r="N895" t="str">
            <v>F30-06-032RIIIA</v>
          </cell>
          <cell r="O895">
            <v>-2.78</v>
          </cell>
          <cell r="P895" t="str">
            <v>R</v>
          </cell>
          <cell r="Q895" t="str">
            <v>IIIA</v>
          </cell>
          <cell r="R895" t="str">
            <v>F</v>
          </cell>
          <cell r="T895" t="str">
            <v>30-06-032</v>
          </cell>
          <cell r="U895" t="str">
            <v>Kotlin</v>
          </cell>
          <cell r="V895" t="str">
            <v>30-06-032-0006</v>
          </cell>
          <cell r="W895" t="str">
            <v>Racendów</v>
          </cell>
          <cell r="X895" t="str">
            <v>8078/1</v>
          </cell>
          <cell r="Y895" t="str">
            <v>KZ1J/00028747/7</v>
          </cell>
          <cell r="Z895">
            <v>2</v>
          </cell>
          <cell r="AA895">
            <v>0</v>
          </cell>
          <cell r="AB895" t="str">
            <v/>
          </cell>
          <cell r="AC895">
            <v>2</v>
          </cell>
          <cell r="AD895">
            <v>1.5</v>
          </cell>
          <cell r="AE895">
            <v>-4.17</v>
          </cell>
          <cell r="AF895">
            <v>0</v>
          </cell>
          <cell r="AG895" t="str">
            <v/>
          </cell>
          <cell r="AH895" t="str">
            <v/>
          </cell>
          <cell r="AI895" t="str">
            <v>ZS.2217.1.205.2019</v>
          </cell>
          <cell r="AJ895" t="str">
            <v>02-08-2019</v>
          </cell>
          <cell r="AK895" t="str">
            <v/>
          </cell>
          <cell r="AL895" t="str">
            <v>gospodarki rolnej</v>
          </cell>
        </row>
        <row r="896">
          <cell r="C896" t="str">
            <v>6272.2</v>
          </cell>
          <cell r="D896" t="str">
            <v>6272|D|Tumidaj|78 g|R|IIIA|8078/1|26,8|KZ1J/00028747/7</v>
          </cell>
          <cell r="E896">
            <v>6272</v>
          </cell>
          <cell r="F896">
            <v>2</v>
          </cell>
          <cell r="G896" t="str">
            <v>Jakubowski Sebastian</v>
          </cell>
          <cell r="H896" t="str">
            <v>Witaszyce ul. Kolejowa 21b/29</v>
          </cell>
          <cell r="I896" t="str">
            <v>63-230 Witaszyce</v>
          </cell>
          <cell r="J896" t="str">
            <v>Jarocin</v>
          </cell>
          <cell r="K896" t="str">
            <v>14</v>
          </cell>
          <cell r="L896" t="str">
            <v>Tumidaj</v>
          </cell>
          <cell r="M896" t="str">
            <v>78 g</v>
          </cell>
          <cell r="N896" t="str">
            <v/>
          </cell>
          <cell r="O896">
            <v>2.78</v>
          </cell>
          <cell r="P896" t="str">
            <v>R</v>
          </cell>
          <cell r="Q896" t="str">
            <v>IIIA</v>
          </cell>
          <cell r="R896" t="str">
            <v>D</v>
          </cell>
          <cell r="T896" t="str">
            <v>30-06-032</v>
          </cell>
          <cell r="U896" t="str">
            <v>Kotlin</v>
          </cell>
          <cell r="V896" t="str">
            <v>30-06-032-0006</v>
          </cell>
          <cell r="W896" t="str">
            <v>Racendów</v>
          </cell>
          <cell r="X896" t="str">
            <v>8078/1</v>
          </cell>
          <cell r="Y896" t="str">
            <v>KZ1J/00028747/7</v>
          </cell>
          <cell r="Z896">
            <v>2</v>
          </cell>
          <cell r="AA896">
            <v>26.8</v>
          </cell>
          <cell r="AB896">
            <v>74.5</v>
          </cell>
          <cell r="AC896">
            <v>2</v>
          </cell>
          <cell r="AD896">
            <v>1.5</v>
          </cell>
          <cell r="AE896">
            <v>4.17</v>
          </cell>
          <cell r="AG896" t="str">
            <v/>
          </cell>
          <cell r="AH896" t="str">
            <v/>
          </cell>
          <cell r="AI896" t="str">
            <v>ZS.2217.1.205.2019</v>
          </cell>
          <cell r="AJ896" t="str">
            <v>02-08-2019</v>
          </cell>
          <cell r="AK896">
            <v>43763</v>
          </cell>
          <cell r="AL896" t="str">
            <v>gospodarki rolnej</v>
          </cell>
        </row>
        <row r="897">
          <cell r="C897" t="str">
            <v>0.</v>
          </cell>
          <cell r="D897" t="str">
            <v>0|F|Tumidaj|78 h|R|IVA|8078/1|0|KZ1J/00028747/7</v>
          </cell>
          <cell r="E897">
            <v>0</v>
          </cell>
          <cell r="F897" t="str">
            <v/>
          </cell>
          <cell r="G897" t="str">
            <v>brak</v>
          </cell>
          <cell r="H897">
            <v>0</v>
          </cell>
          <cell r="I897">
            <v>0</v>
          </cell>
          <cell r="J897">
            <v>0</v>
          </cell>
          <cell r="K897" t="str">
            <v>14</v>
          </cell>
          <cell r="L897" t="str">
            <v>Tumidaj</v>
          </cell>
          <cell r="M897" t="str">
            <v>78 h</v>
          </cell>
          <cell r="N897" t="str">
            <v>F30-06-032RIVA</v>
          </cell>
          <cell r="O897">
            <v>-0.98</v>
          </cell>
          <cell r="P897" t="str">
            <v>R</v>
          </cell>
          <cell r="Q897" t="str">
            <v>IVA</v>
          </cell>
          <cell r="R897" t="str">
            <v>F</v>
          </cell>
          <cell r="T897" t="str">
            <v>30-06-032</v>
          </cell>
          <cell r="U897" t="str">
            <v>Kotlin</v>
          </cell>
          <cell r="V897" t="str">
            <v>30-06-032-0006</v>
          </cell>
          <cell r="W897" t="str">
            <v>Racendów</v>
          </cell>
          <cell r="X897" t="str">
            <v>8078/1</v>
          </cell>
          <cell r="Y897" t="str">
            <v>KZ1J/00028747/7</v>
          </cell>
          <cell r="Z897">
            <v>2</v>
          </cell>
          <cell r="AA897">
            <v>0</v>
          </cell>
          <cell r="AB897" t="str">
            <v/>
          </cell>
          <cell r="AC897">
            <v>2</v>
          </cell>
          <cell r="AD897">
            <v>1</v>
          </cell>
          <cell r="AE897">
            <v>-0.98</v>
          </cell>
          <cell r="AF897">
            <v>0</v>
          </cell>
          <cell r="AG897" t="str">
            <v/>
          </cell>
          <cell r="AH897" t="str">
            <v/>
          </cell>
          <cell r="AI897" t="str">
            <v>ZS.2217.1.205.2019</v>
          </cell>
          <cell r="AJ897" t="str">
            <v>02-08-2019</v>
          </cell>
          <cell r="AK897" t="str">
            <v/>
          </cell>
          <cell r="AL897" t="str">
            <v>gospodarki rolnej</v>
          </cell>
        </row>
        <row r="898">
          <cell r="C898" t="str">
            <v>6272.3</v>
          </cell>
          <cell r="D898" t="str">
            <v>6272|D|Tumidaj|78 h|R|IVA|8078/1|25,6|KZ1J/00028747/7</v>
          </cell>
          <cell r="E898">
            <v>6272</v>
          </cell>
          <cell r="F898">
            <v>3</v>
          </cell>
          <cell r="G898" t="str">
            <v>Jakubowski Sebastian</v>
          </cell>
          <cell r="H898" t="str">
            <v>Witaszyce ul. Kolejowa 21b/29</v>
          </cell>
          <cell r="I898" t="str">
            <v>63-230 Witaszyce</v>
          </cell>
          <cell r="J898" t="str">
            <v>Jarocin</v>
          </cell>
          <cell r="K898" t="str">
            <v>14</v>
          </cell>
          <cell r="L898" t="str">
            <v>Tumidaj</v>
          </cell>
          <cell r="M898" t="str">
            <v>78 h</v>
          </cell>
          <cell r="N898" t="str">
            <v/>
          </cell>
          <cell r="O898">
            <v>0.98</v>
          </cell>
          <cell r="P898" t="str">
            <v>R</v>
          </cell>
          <cell r="Q898" t="str">
            <v>IVA</v>
          </cell>
          <cell r="R898" t="str">
            <v>D</v>
          </cell>
          <cell r="T898" t="str">
            <v>30-06-032</v>
          </cell>
          <cell r="U898" t="str">
            <v>Kotlin</v>
          </cell>
          <cell r="V898" t="str">
            <v>30-06-032-0006</v>
          </cell>
          <cell r="W898" t="str">
            <v>Racendów</v>
          </cell>
          <cell r="X898" t="str">
            <v>8078/1</v>
          </cell>
          <cell r="Y898" t="str">
            <v>KZ1J/00028747/7</v>
          </cell>
          <cell r="Z898">
            <v>2</v>
          </cell>
          <cell r="AA898">
            <v>25.6</v>
          </cell>
          <cell r="AB898">
            <v>25.09</v>
          </cell>
          <cell r="AC898">
            <v>2</v>
          </cell>
          <cell r="AD898">
            <v>1</v>
          </cell>
          <cell r="AE898">
            <v>0.98</v>
          </cell>
          <cell r="AG898" t="str">
            <v/>
          </cell>
          <cell r="AH898" t="str">
            <v/>
          </cell>
          <cell r="AI898" t="str">
            <v>ZS.2217.1.205.2019</v>
          </cell>
          <cell r="AJ898" t="str">
            <v>02-08-2019</v>
          </cell>
          <cell r="AK898">
            <v>43763</v>
          </cell>
          <cell r="AL898" t="str">
            <v>gospodarki rolnej</v>
          </cell>
        </row>
        <row r="899">
          <cell r="C899" t="str">
            <v>0.</v>
          </cell>
          <cell r="D899" t="str">
            <v>0|F|Lubonieczek|187 g|Ł|V|9187/3|0|PO1D/00041593/4</v>
          </cell>
          <cell r="E899">
            <v>0</v>
          </cell>
          <cell r="F899" t="str">
            <v/>
          </cell>
          <cell r="G899" t="str">
            <v>brak</v>
          </cell>
          <cell r="H899">
            <v>0</v>
          </cell>
          <cell r="I899">
            <v>0</v>
          </cell>
          <cell r="J899">
            <v>0</v>
          </cell>
          <cell r="K899" t="str">
            <v>18</v>
          </cell>
          <cell r="L899" t="str">
            <v>Lubonieczek</v>
          </cell>
          <cell r="M899" t="str">
            <v>187 g</v>
          </cell>
          <cell r="N899" t="str">
            <v>F30-25-052ŁV</v>
          </cell>
          <cell r="O899">
            <v>-0.27139999999999997</v>
          </cell>
          <cell r="P899" t="str">
            <v>Ł</v>
          </cell>
          <cell r="Q899" t="str">
            <v>V</v>
          </cell>
          <cell r="R899" t="str">
            <v>F</v>
          </cell>
          <cell r="T899" t="str">
            <v>30-25-052</v>
          </cell>
          <cell r="U899" t="str">
            <v>Zaniemyśl</v>
          </cell>
          <cell r="V899" t="str">
            <v>30-25-052-0008</v>
          </cell>
          <cell r="W899" t="str">
            <v>Lubonieczek</v>
          </cell>
          <cell r="X899" t="str">
            <v>9187/3</v>
          </cell>
          <cell r="Y899" t="str">
            <v>PO1D/00041593/4</v>
          </cell>
          <cell r="Z899">
            <v>5</v>
          </cell>
          <cell r="AA899">
            <v>0</v>
          </cell>
          <cell r="AB899" t="str">
            <v/>
          </cell>
          <cell r="AC899">
            <v>1</v>
          </cell>
          <cell r="AD899">
            <v>0.2</v>
          </cell>
          <cell r="AE899">
            <v>-5.4300000000000001E-2</v>
          </cell>
          <cell r="AF899">
            <v>0</v>
          </cell>
          <cell r="AG899" t="str">
            <v/>
          </cell>
          <cell r="AH899" t="str">
            <v/>
          </cell>
          <cell r="AI899" t="str">
            <v>ZS.2217.1.205.2019</v>
          </cell>
          <cell r="AJ899" t="str">
            <v>02-08-2019</v>
          </cell>
          <cell r="AK899" t="str">
            <v/>
          </cell>
          <cell r="AL899" t="str">
            <v>gospodarki rolnej</v>
          </cell>
        </row>
        <row r="900">
          <cell r="C900" t="str">
            <v>6211.5</v>
          </cell>
          <cell r="D900" t="str">
            <v>6211|D|Lubonieczek|187 g|Ł|V|9187/3|4,5|PO1D/00041593/4</v>
          </cell>
          <cell r="E900">
            <v>6211</v>
          </cell>
          <cell r="F900">
            <v>5</v>
          </cell>
          <cell r="G900" t="str">
            <v>Stańczyk Jacek</v>
          </cell>
          <cell r="H900" t="str">
            <v>Majdany 6</v>
          </cell>
          <cell r="I900" t="str">
            <v>63-020 Zaniemyśl</v>
          </cell>
          <cell r="J900" t="str">
            <v>Zaniemyśl</v>
          </cell>
          <cell r="K900" t="str">
            <v>18</v>
          </cell>
          <cell r="L900" t="str">
            <v>Lubonieczek</v>
          </cell>
          <cell r="M900" t="str">
            <v>187 g</v>
          </cell>
          <cell r="N900" t="str">
            <v/>
          </cell>
          <cell r="O900">
            <v>0.27139999999999997</v>
          </cell>
          <cell r="P900" t="str">
            <v>Ł</v>
          </cell>
          <cell r="Q900" t="str">
            <v>V</v>
          </cell>
          <cell r="R900" t="str">
            <v>D</v>
          </cell>
          <cell r="T900" t="str">
            <v>30-25-052</v>
          </cell>
          <cell r="U900" t="str">
            <v>Zaniemyśl</v>
          </cell>
          <cell r="V900" t="str">
            <v>30-25-052-0008</v>
          </cell>
          <cell r="W900" t="str">
            <v>Lubonieczek</v>
          </cell>
          <cell r="X900" t="str">
            <v>9187/3</v>
          </cell>
          <cell r="Y900" t="str">
            <v>PO1D/00041593/4</v>
          </cell>
          <cell r="Z900">
            <v>5</v>
          </cell>
          <cell r="AA900">
            <v>4.5</v>
          </cell>
          <cell r="AB900">
            <v>1.22</v>
          </cell>
          <cell r="AC900">
            <v>1</v>
          </cell>
          <cell r="AD900">
            <v>0.2</v>
          </cell>
          <cell r="AE900">
            <v>5.4300000000000001E-2</v>
          </cell>
          <cell r="AG900" t="str">
            <v/>
          </cell>
          <cell r="AH900" t="str">
            <v/>
          </cell>
          <cell r="AI900" t="str">
            <v>ZS.2217.1.205.2019</v>
          </cell>
          <cell r="AJ900" t="str">
            <v>02-08-2019</v>
          </cell>
          <cell r="AK900">
            <v>43763</v>
          </cell>
          <cell r="AL900" t="str">
            <v>gospodarki rolnej</v>
          </cell>
        </row>
        <row r="901">
          <cell r="C901" t="str">
            <v>0.</v>
          </cell>
          <cell r="D901" t="str">
            <v>0|F|Lubonieczek|187 f|R|V|9187/3|0|PO1D/00041593/4</v>
          </cell>
          <cell r="E901">
            <v>0</v>
          </cell>
          <cell r="F901" t="str">
            <v/>
          </cell>
          <cell r="G901" t="str">
            <v>brak</v>
          </cell>
          <cell r="H901">
            <v>0</v>
          </cell>
          <cell r="I901">
            <v>0</v>
          </cell>
          <cell r="J901">
            <v>0</v>
          </cell>
          <cell r="K901" t="str">
            <v>18</v>
          </cell>
          <cell r="L901" t="str">
            <v>Lubonieczek</v>
          </cell>
          <cell r="M901" t="str">
            <v>187 f</v>
          </cell>
          <cell r="N901" t="str">
            <v>F30-25-052RV</v>
          </cell>
          <cell r="O901">
            <v>-0.17399999999999999</v>
          </cell>
          <cell r="P901" t="str">
            <v>R</v>
          </cell>
          <cell r="Q901" t="str">
            <v>V</v>
          </cell>
          <cell r="R901" t="str">
            <v>F</v>
          </cell>
          <cell r="T901" t="str">
            <v>30-25-052</v>
          </cell>
          <cell r="U901" t="str">
            <v>Zaniemyśl</v>
          </cell>
          <cell r="V901" t="str">
            <v>30-25-052-0008</v>
          </cell>
          <cell r="W901" t="str">
            <v>Lubonieczek</v>
          </cell>
          <cell r="X901" t="str">
            <v>9187/3</v>
          </cell>
          <cell r="Y901" t="str">
            <v>PO1D/00041593/4</v>
          </cell>
          <cell r="Z901">
            <v>5</v>
          </cell>
          <cell r="AA901">
            <v>0</v>
          </cell>
          <cell r="AB901" t="str">
            <v/>
          </cell>
          <cell r="AC901">
            <v>1</v>
          </cell>
          <cell r="AD901">
            <v>0.35</v>
          </cell>
          <cell r="AE901">
            <v>-6.0900000000000003E-2</v>
          </cell>
          <cell r="AF901">
            <v>0</v>
          </cell>
          <cell r="AG901" t="str">
            <v/>
          </cell>
          <cell r="AH901" t="str">
            <v/>
          </cell>
          <cell r="AI901" t="str">
            <v>ZS.2217.1.205.2019</v>
          </cell>
          <cell r="AJ901" t="str">
            <v>02-08-2019</v>
          </cell>
          <cell r="AK901" t="str">
            <v/>
          </cell>
          <cell r="AL901" t="str">
            <v>gospodarki rolnej</v>
          </cell>
        </row>
        <row r="902">
          <cell r="C902" t="str">
            <v>6211.6</v>
          </cell>
          <cell r="D902" t="str">
            <v>6211|D|Lubonieczek|187 f|R|V|9187/3|7|PO1D/00041593/4</v>
          </cell>
          <cell r="E902">
            <v>6211</v>
          </cell>
          <cell r="F902">
            <v>6</v>
          </cell>
          <cell r="G902" t="str">
            <v>Stańczyk Jacek</v>
          </cell>
          <cell r="H902" t="str">
            <v>Majdany 6</v>
          </cell>
          <cell r="I902" t="str">
            <v>63-020 Zaniemyśl</v>
          </cell>
          <cell r="J902" t="str">
            <v>Zaniemyśl</v>
          </cell>
          <cell r="K902" t="str">
            <v>18</v>
          </cell>
          <cell r="L902" t="str">
            <v>Lubonieczek</v>
          </cell>
          <cell r="M902" t="str">
            <v>187 f</v>
          </cell>
          <cell r="N902" t="str">
            <v/>
          </cell>
          <cell r="O902">
            <v>0.17399999999999999</v>
          </cell>
          <cell r="P902" t="str">
            <v>R</v>
          </cell>
          <cell r="Q902" t="str">
            <v>V</v>
          </cell>
          <cell r="R902" t="str">
            <v>D</v>
          </cell>
          <cell r="T902" t="str">
            <v>30-25-052</v>
          </cell>
          <cell r="U902" t="str">
            <v>Zaniemyśl</v>
          </cell>
          <cell r="V902" t="str">
            <v>30-25-052-0008</v>
          </cell>
          <cell r="W902" t="str">
            <v>Lubonieczek</v>
          </cell>
          <cell r="X902" t="str">
            <v>9187/3</v>
          </cell>
          <cell r="Y902" t="str">
            <v>PO1D/00041593/4</v>
          </cell>
          <cell r="Z902">
            <v>5</v>
          </cell>
          <cell r="AA902">
            <v>7</v>
          </cell>
          <cell r="AB902">
            <v>1.22</v>
          </cell>
          <cell r="AC902">
            <v>1</v>
          </cell>
          <cell r="AD902">
            <v>0.35</v>
          </cell>
          <cell r="AE902">
            <v>6.0900000000000003E-2</v>
          </cell>
          <cell r="AG902" t="str">
            <v/>
          </cell>
          <cell r="AH902" t="str">
            <v/>
          </cell>
          <cell r="AI902" t="str">
            <v>ZS.2217.1.205.2019</v>
          </cell>
          <cell r="AJ902" t="str">
            <v>02-08-2019</v>
          </cell>
          <cell r="AK902">
            <v>43763</v>
          </cell>
          <cell r="AL902" t="str">
            <v>gospodarki rolnej</v>
          </cell>
        </row>
        <row r="903">
          <cell r="C903" t="str">
            <v>0.</v>
          </cell>
          <cell r="D903" t="str">
            <v>0|F|Brzozowiec|12 i|R|VI|9012/4|0|PO1D/00039455/8</v>
          </cell>
          <cell r="E903">
            <v>0</v>
          </cell>
          <cell r="F903" t="str">
            <v/>
          </cell>
          <cell r="G903" t="str">
            <v>brak</v>
          </cell>
          <cell r="H903">
            <v>0</v>
          </cell>
          <cell r="I903">
            <v>0</v>
          </cell>
          <cell r="J903">
            <v>0</v>
          </cell>
          <cell r="K903" t="str">
            <v>19</v>
          </cell>
          <cell r="L903" t="str">
            <v>Brzozowiec</v>
          </cell>
          <cell r="M903" t="str">
            <v>12 i</v>
          </cell>
          <cell r="N903" t="str">
            <v>F30-25-045RVI</v>
          </cell>
          <cell r="O903">
            <v>-0.13</v>
          </cell>
          <cell r="P903" t="str">
            <v>R</v>
          </cell>
          <cell r="Q903" t="str">
            <v>VI</v>
          </cell>
          <cell r="R903" t="str">
            <v>F</v>
          </cell>
          <cell r="T903" t="str">
            <v>30-25-045</v>
          </cell>
          <cell r="U903" t="str">
            <v>Środa Wlkp</v>
          </cell>
          <cell r="V903" t="str">
            <v>30-25-045-0006</v>
          </cell>
          <cell r="W903" t="str">
            <v>Czarne Piątkowo</v>
          </cell>
          <cell r="X903" t="str">
            <v>9012/4</v>
          </cell>
          <cell r="Y903" t="str">
            <v>PO1D/00039455/8</v>
          </cell>
          <cell r="Z903">
            <v>1</v>
          </cell>
          <cell r="AA903">
            <v>0</v>
          </cell>
          <cell r="AB903" t="str">
            <v/>
          </cell>
          <cell r="AC903">
            <v>1</v>
          </cell>
          <cell r="AD903">
            <v>0.2</v>
          </cell>
          <cell r="AE903">
            <v>-2.5999999999999999E-2</v>
          </cell>
          <cell r="AF903">
            <v>0</v>
          </cell>
          <cell r="AG903" t="str">
            <v/>
          </cell>
          <cell r="AH903" t="str">
            <v/>
          </cell>
          <cell r="AI903" t="str">
            <v>ZS.2217.1.205.2019</v>
          </cell>
          <cell r="AJ903" t="str">
            <v>02-08-2019</v>
          </cell>
          <cell r="AK903" t="str">
            <v/>
          </cell>
          <cell r="AL903" t="str">
            <v>gospodarki rolnej</v>
          </cell>
        </row>
        <row r="904">
          <cell r="C904" t="str">
            <v>6274.1</v>
          </cell>
          <cell r="D904" t="str">
            <v>6274|D|Brzozowiec|12 i|R|VI|9012/4|7,8|PO1D/00039455/8</v>
          </cell>
          <cell r="E904">
            <v>6274</v>
          </cell>
          <cell r="F904">
            <v>1</v>
          </cell>
          <cell r="G904" t="str">
            <v>Szafrański Robert</v>
          </cell>
          <cell r="H904" t="str">
            <v xml:space="preserve">Grójec 9 </v>
          </cell>
          <cell r="I904" t="str">
            <v>63-000 Środa Wlkp.</v>
          </cell>
          <cell r="J904" t="str">
            <v>Środa</v>
          </cell>
          <cell r="K904" t="str">
            <v>19</v>
          </cell>
          <cell r="L904" t="str">
            <v>Brzozowiec</v>
          </cell>
          <cell r="M904" t="str">
            <v>12 i</v>
          </cell>
          <cell r="N904" t="str">
            <v/>
          </cell>
          <cell r="O904">
            <v>0.13</v>
          </cell>
          <cell r="P904" t="str">
            <v>R</v>
          </cell>
          <cell r="Q904" t="str">
            <v>VI</v>
          </cell>
          <cell r="R904" t="str">
            <v>D</v>
          </cell>
          <cell r="T904" t="str">
            <v>30-25-045</v>
          </cell>
          <cell r="U904" t="str">
            <v>Środa Wlkp</v>
          </cell>
          <cell r="V904" t="str">
            <v>30-25-045-0006</v>
          </cell>
          <cell r="W904" t="str">
            <v>Czarne Piątkowo</v>
          </cell>
          <cell r="X904" t="str">
            <v>9012/4</v>
          </cell>
          <cell r="Y904" t="str">
            <v>PO1D/00039455/8</v>
          </cell>
          <cell r="Z904">
            <v>1</v>
          </cell>
          <cell r="AA904">
            <v>7.8</v>
          </cell>
          <cell r="AB904">
            <v>1.01</v>
          </cell>
          <cell r="AC904">
            <v>1</v>
          </cell>
          <cell r="AD904">
            <v>0.2</v>
          </cell>
          <cell r="AE904">
            <v>2.5999999999999999E-2</v>
          </cell>
          <cell r="AG904" t="str">
            <v/>
          </cell>
          <cell r="AH904" t="str">
            <v/>
          </cell>
          <cell r="AI904" t="str">
            <v>ZS.2217.1.205.2019</v>
          </cell>
          <cell r="AJ904" t="str">
            <v>02-08-2019</v>
          </cell>
          <cell r="AK904">
            <v>43763</v>
          </cell>
          <cell r="AL904" t="str">
            <v>gospodarki rolnej</v>
          </cell>
        </row>
        <row r="905">
          <cell r="C905" t="str">
            <v>0.</v>
          </cell>
          <cell r="D905" t="str">
            <v>0|F|Brzozowiec|12 j|R|VI|9012/4|0|PO1D/00039455/8</v>
          </cell>
          <cell r="E905">
            <v>0</v>
          </cell>
          <cell r="F905" t="str">
            <v/>
          </cell>
          <cell r="G905" t="str">
            <v>brak</v>
          </cell>
          <cell r="H905">
            <v>0</v>
          </cell>
          <cell r="I905">
            <v>0</v>
          </cell>
          <cell r="J905">
            <v>0</v>
          </cell>
          <cell r="K905" t="str">
            <v>19</v>
          </cell>
          <cell r="L905" t="str">
            <v>Brzozowiec</v>
          </cell>
          <cell r="M905" t="str">
            <v>12 j</v>
          </cell>
          <cell r="N905" t="str">
            <v>F30-25-045RVI</v>
          </cell>
          <cell r="O905">
            <v>-1.19</v>
          </cell>
          <cell r="P905" t="str">
            <v>R</v>
          </cell>
          <cell r="Q905" t="str">
            <v>VI</v>
          </cell>
          <cell r="R905" t="str">
            <v>F</v>
          </cell>
          <cell r="T905" t="str">
            <v>30-25-045</v>
          </cell>
          <cell r="U905" t="str">
            <v>Środa Wlkp</v>
          </cell>
          <cell r="V905" t="str">
            <v>30-25-045-0006</v>
          </cell>
          <cell r="W905" t="str">
            <v>Czarne Piątkowo</v>
          </cell>
          <cell r="X905" t="str">
            <v>9012/4</v>
          </cell>
          <cell r="Y905" t="str">
            <v>PO1D/00039455/8</v>
          </cell>
          <cell r="Z905">
            <v>1</v>
          </cell>
          <cell r="AA905">
            <v>0</v>
          </cell>
          <cell r="AB905" t="str">
            <v/>
          </cell>
          <cell r="AC905">
            <v>1</v>
          </cell>
          <cell r="AD905">
            <v>0.2</v>
          </cell>
          <cell r="AE905">
            <v>-0.23799999999999999</v>
          </cell>
          <cell r="AF905">
            <v>0</v>
          </cell>
          <cell r="AG905" t="str">
            <v/>
          </cell>
          <cell r="AH905" t="str">
            <v/>
          </cell>
          <cell r="AI905" t="str">
            <v>ZS.2217.1.205.2019</v>
          </cell>
          <cell r="AJ905" t="str">
            <v>02-08-2019</v>
          </cell>
          <cell r="AK905" t="str">
            <v/>
          </cell>
          <cell r="AL905" t="str">
            <v>gospodarki rolnej</v>
          </cell>
        </row>
        <row r="906">
          <cell r="C906" t="str">
            <v>6274.2</v>
          </cell>
          <cell r="D906" t="str">
            <v>6274|D|Brzozowiec|12 j|R|VI|9012/4|7,8|PO1D/00039455/8</v>
          </cell>
          <cell r="E906">
            <v>6274</v>
          </cell>
          <cell r="F906">
            <v>2</v>
          </cell>
          <cell r="G906" t="str">
            <v>Szafrański Robert</v>
          </cell>
          <cell r="H906" t="str">
            <v xml:space="preserve">Grójec 9 </v>
          </cell>
          <cell r="I906" t="str">
            <v>63-000 Środa Wlkp.</v>
          </cell>
          <cell r="J906" t="str">
            <v>Środa</v>
          </cell>
          <cell r="K906" t="str">
            <v>19</v>
          </cell>
          <cell r="L906" t="str">
            <v>Brzozowiec</v>
          </cell>
          <cell r="M906" t="str">
            <v>12 j</v>
          </cell>
          <cell r="N906" t="str">
            <v/>
          </cell>
          <cell r="O906">
            <v>1.19</v>
          </cell>
          <cell r="P906" t="str">
            <v>R</v>
          </cell>
          <cell r="Q906" t="str">
            <v>VI</v>
          </cell>
          <cell r="R906" t="str">
            <v>D</v>
          </cell>
          <cell r="T906" t="str">
            <v>30-25-045</v>
          </cell>
          <cell r="U906" t="str">
            <v>Środa Wlkp</v>
          </cell>
          <cell r="V906" t="str">
            <v>30-25-045-0006</v>
          </cell>
          <cell r="W906" t="str">
            <v>Czarne Piątkowo</v>
          </cell>
          <cell r="X906" t="str">
            <v>9012/4</v>
          </cell>
          <cell r="Y906" t="str">
            <v>PO1D/00039455/8</v>
          </cell>
          <cell r="Z906">
            <v>1</v>
          </cell>
          <cell r="AA906">
            <v>7.8</v>
          </cell>
          <cell r="AB906">
            <v>9.2799999999999994</v>
          </cell>
          <cell r="AC906">
            <v>1</v>
          </cell>
          <cell r="AD906">
            <v>0.2</v>
          </cell>
          <cell r="AE906">
            <v>0.23799999999999999</v>
          </cell>
          <cell r="AG906" t="str">
            <v/>
          </cell>
          <cell r="AH906" t="str">
            <v/>
          </cell>
          <cell r="AI906" t="str">
            <v>ZS.2217.1.205.2019</v>
          </cell>
          <cell r="AJ906" t="str">
            <v>02-08-2019</v>
          </cell>
          <cell r="AK906">
            <v>43763</v>
          </cell>
          <cell r="AL906" t="str">
            <v>gospodarki rolnej</v>
          </cell>
        </row>
        <row r="907">
          <cell r="C907" t="str">
            <v>0.</v>
          </cell>
          <cell r="D907" t="str">
            <v>0|F|Brzozowiec|12 k|S-R|VI|9012/4|0|PO1D/00039455/8</v>
          </cell>
          <cell r="E907">
            <v>0</v>
          </cell>
          <cell r="F907" t="str">
            <v/>
          </cell>
          <cell r="G907" t="str">
            <v>brak</v>
          </cell>
          <cell r="H907">
            <v>0</v>
          </cell>
          <cell r="I907">
            <v>0</v>
          </cell>
          <cell r="J907">
            <v>0</v>
          </cell>
          <cell r="K907" t="str">
            <v>19</v>
          </cell>
          <cell r="L907" t="str">
            <v>Brzozowiec</v>
          </cell>
          <cell r="M907" t="str">
            <v>12 k</v>
          </cell>
          <cell r="N907" t="str">
            <v>F30-25-045S-RVI</v>
          </cell>
          <cell r="O907">
            <v>-0.70020000000000004</v>
          </cell>
          <cell r="P907" t="str">
            <v>S-R</v>
          </cell>
          <cell r="Q907" t="str">
            <v>VI</v>
          </cell>
          <cell r="R907" t="str">
            <v>F</v>
          </cell>
          <cell r="T907" t="str">
            <v>30-25-045</v>
          </cell>
          <cell r="U907" t="str">
            <v>Środa Wlkp</v>
          </cell>
          <cell r="V907" t="str">
            <v>30-25-045-0006</v>
          </cell>
          <cell r="W907" t="str">
            <v>Czarne Piątkowo</v>
          </cell>
          <cell r="X907" t="str">
            <v>9012/4</v>
          </cell>
          <cell r="Y907" t="str">
            <v>PO1D/00039455/8</v>
          </cell>
          <cell r="Z907">
            <v>1</v>
          </cell>
          <cell r="AA907">
            <v>0</v>
          </cell>
          <cell r="AB907" t="str">
            <v/>
          </cell>
          <cell r="AC907">
            <v>1</v>
          </cell>
          <cell r="AD907">
            <v>0.2</v>
          </cell>
          <cell r="AE907">
            <v>-0.14000000000000001</v>
          </cell>
          <cell r="AF907">
            <v>0</v>
          </cell>
          <cell r="AG907" t="str">
            <v/>
          </cell>
          <cell r="AH907" t="str">
            <v/>
          </cell>
          <cell r="AI907" t="str">
            <v>ZS.2217.1.205.2019</v>
          </cell>
          <cell r="AJ907" t="str">
            <v>02-08-2019</v>
          </cell>
          <cell r="AK907" t="str">
            <v/>
          </cell>
          <cell r="AL907" t="str">
            <v>gospodarki rolnej</v>
          </cell>
        </row>
        <row r="908">
          <cell r="C908" t="str">
            <v>6274.3</v>
          </cell>
          <cell r="D908" t="str">
            <v>6274|D|Brzozowiec|12 k|S-R|VI|9012/4|7,8|PO1D/00039455/8</v>
          </cell>
          <cell r="E908">
            <v>6274</v>
          </cell>
          <cell r="F908">
            <v>3</v>
          </cell>
          <cell r="G908" t="str">
            <v>Szafrański Robert</v>
          </cell>
          <cell r="H908" t="str">
            <v xml:space="preserve">Grójec 9 </v>
          </cell>
          <cell r="I908" t="str">
            <v>63-000 Środa Wlkp.</v>
          </cell>
          <cell r="J908" t="str">
            <v>Środa</v>
          </cell>
          <cell r="K908" t="str">
            <v>19</v>
          </cell>
          <cell r="L908" t="str">
            <v>Brzozowiec</v>
          </cell>
          <cell r="M908" t="str">
            <v>12 k</v>
          </cell>
          <cell r="N908" t="str">
            <v/>
          </cell>
          <cell r="O908">
            <v>0.70020000000000004</v>
          </cell>
          <cell r="P908" t="str">
            <v>S-R</v>
          </cell>
          <cell r="Q908" t="str">
            <v>VI</v>
          </cell>
          <cell r="R908" t="str">
            <v>D</v>
          </cell>
          <cell r="T908" t="str">
            <v>30-25-045</v>
          </cell>
          <cell r="U908" t="str">
            <v>Środa Wlkp</v>
          </cell>
          <cell r="V908" t="str">
            <v>30-25-045-0006</v>
          </cell>
          <cell r="W908" t="str">
            <v>Czarne Piątkowo</v>
          </cell>
          <cell r="X908" t="str">
            <v>9012/4</v>
          </cell>
          <cell r="Y908" t="str">
            <v>PO1D/00039455/8</v>
          </cell>
          <cell r="Z908">
            <v>1</v>
          </cell>
          <cell r="AA908">
            <v>7.8</v>
          </cell>
          <cell r="AB908">
            <v>5.46</v>
          </cell>
          <cell r="AC908">
            <v>1</v>
          </cell>
          <cell r="AD908">
            <v>0.2</v>
          </cell>
          <cell r="AE908">
            <v>0.14000000000000001</v>
          </cell>
          <cell r="AG908" t="str">
            <v/>
          </cell>
          <cell r="AH908" t="str">
            <v/>
          </cell>
          <cell r="AI908" t="str">
            <v>ZS.2217.1.205.2019</v>
          </cell>
          <cell r="AJ908" t="str">
            <v>02-08-2019</v>
          </cell>
          <cell r="AK908">
            <v>43763</v>
          </cell>
          <cell r="AL908" t="str">
            <v>gospodarki rolnej</v>
          </cell>
        </row>
        <row r="909">
          <cell r="C909" t="str">
            <v>0.</v>
          </cell>
          <cell r="D909" t="str">
            <v>0|F|Murzynówko|56A b|R|V|265|0|PO1F/00031424/8</v>
          </cell>
          <cell r="E909">
            <v>0</v>
          </cell>
          <cell r="F909" t="str">
            <v/>
          </cell>
          <cell r="G909" t="str">
            <v>brak</v>
          </cell>
          <cell r="H909">
            <v>0</v>
          </cell>
          <cell r="I909">
            <v>0</v>
          </cell>
          <cell r="J909">
            <v>0</v>
          </cell>
          <cell r="K909" t="str">
            <v>20</v>
          </cell>
          <cell r="L909" t="str">
            <v>Murzynówko</v>
          </cell>
          <cell r="M909" t="str">
            <v>56A b</v>
          </cell>
          <cell r="N909" t="str">
            <v>F30-30-025RV</v>
          </cell>
          <cell r="O909">
            <v>-4.0199999999999996</v>
          </cell>
          <cell r="P909" t="str">
            <v>R</v>
          </cell>
          <cell r="Q909" t="str">
            <v>V</v>
          </cell>
          <cell r="R909" t="str">
            <v>F</v>
          </cell>
          <cell r="T909" t="str">
            <v>30-30-025</v>
          </cell>
          <cell r="U909" t="str">
            <v>Miłosław</v>
          </cell>
          <cell r="V909" t="str">
            <v>30-30-025-0003</v>
          </cell>
          <cell r="W909" t="str">
            <v>Bugaj</v>
          </cell>
          <cell r="X909" t="str">
            <v>265</v>
          </cell>
          <cell r="Y909" t="str">
            <v>PO1F/00031424/8</v>
          </cell>
          <cell r="Z909">
            <v>5</v>
          </cell>
          <cell r="AA909">
            <v>0</v>
          </cell>
          <cell r="AB909" t="str">
            <v/>
          </cell>
          <cell r="AC909">
            <v>1</v>
          </cell>
          <cell r="AD909">
            <v>0.35</v>
          </cell>
          <cell r="AE909">
            <v>-1.407</v>
          </cell>
          <cell r="AF909">
            <v>0</v>
          </cell>
          <cell r="AG909" t="str">
            <v/>
          </cell>
          <cell r="AH909" t="str">
            <v/>
          </cell>
          <cell r="AI909" t="str">
            <v>ZS.2217.1.205.2019</v>
          </cell>
          <cell r="AJ909" t="str">
            <v>02-08-2019</v>
          </cell>
          <cell r="AK909" t="str">
            <v/>
          </cell>
          <cell r="AL909" t="str">
            <v>gospodarki rolnej</v>
          </cell>
        </row>
        <row r="910">
          <cell r="C910" t="str">
            <v>6273.1</v>
          </cell>
          <cell r="D910" t="str">
            <v>6273|D|Murzynówko|56A b|R|V|265|20,6|PO1F/00031424/8</v>
          </cell>
          <cell r="E910">
            <v>6273</v>
          </cell>
          <cell r="F910">
            <v>1</v>
          </cell>
          <cell r="G910" t="str">
            <v>Matuszewska Monika</v>
          </cell>
          <cell r="H910" t="str">
            <v>Budziłowo 28</v>
          </cell>
          <cell r="I910" t="str">
            <v>62-306 Kołaczkowo</v>
          </cell>
          <cell r="J910" t="str">
            <v>Kołaczkowo</v>
          </cell>
          <cell r="K910" t="str">
            <v>20</v>
          </cell>
          <cell r="L910" t="str">
            <v>Murzynówko</v>
          </cell>
          <cell r="M910" t="str">
            <v>56A b</v>
          </cell>
          <cell r="N910" t="str">
            <v/>
          </cell>
          <cell r="O910">
            <v>4.0199999999999996</v>
          </cell>
          <cell r="P910" t="str">
            <v>R</v>
          </cell>
          <cell r="Q910" t="str">
            <v>V</v>
          </cell>
          <cell r="R910" t="str">
            <v>D</v>
          </cell>
          <cell r="T910" t="str">
            <v>30-30-025</v>
          </cell>
          <cell r="U910" t="str">
            <v>Miłosław</v>
          </cell>
          <cell r="V910" t="str">
            <v>30-30-025-0003</v>
          </cell>
          <cell r="W910" t="str">
            <v>Bugaj</v>
          </cell>
          <cell r="X910" t="str">
            <v>265</v>
          </cell>
          <cell r="Y910" t="str">
            <v>PO1F/00031424/8</v>
          </cell>
          <cell r="Z910">
            <v>5</v>
          </cell>
          <cell r="AA910">
            <v>20.6</v>
          </cell>
          <cell r="AB910">
            <v>82.81</v>
          </cell>
          <cell r="AC910">
            <v>1</v>
          </cell>
          <cell r="AD910">
            <v>0.35</v>
          </cell>
          <cell r="AE910">
            <v>1.407</v>
          </cell>
          <cell r="AG910" t="str">
            <v/>
          </cell>
          <cell r="AH910" t="str">
            <v/>
          </cell>
          <cell r="AI910" t="str">
            <v>ZS.2217.1.205.2019</v>
          </cell>
          <cell r="AJ910" t="str">
            <v>02-08-2019</v>
          </cell>
          <cell r="AK910">
            <v>43763</v>
          </cell>
          <cell r="AL910" t="str">
            <v>gospodarki rolnej</v>
          </cell>
        </row>
        <row r="911">
          <cell r="C911" t="str">
            <v>0.</v>
          </cell>
          <cell r="D911" t="str">
            <v>0|F|Murzynówko|56A c|R|VI|265|0|PO1F/00031424/8</v>
          </cell>
          <cell r="E911">
            <v>0</v>
          </cell>
          <cell r="F911" t="str">
            <v/>
          </cell>
          <cell r="G911" t="str">
            <v>brak</v>
          </cell>
          <cell r="H911">
            <v>0</v>
          </cell>
          <cell r="I911">
            <v>0</v>
          </cell>
          <cell r="J911">
            <v>0</v>
          </cell>
          <cell r="K911" t="str">
            <v>20</v>
          </cell>
          <cell r="L911" t="str">
            <v>Murzynówko</v>
          </cell>
          <cell r="M911" t="str">
            <v>56A c</v>
          </cell>
          <cell r="N911" t="str">
            <v>F30-30-025RVI</v>
          </cell>
          <cell r="O911">
            <v>-2.0299999999999998</v>
          </cell>
          <cell r="P911" t="str">
            <v>R</v>
          </cell>
          <cell r="Q911" t="str">
            <v>VI</v>
          </cell>
          <cell r="R911" t="str">
            <v>F</v>
          </cell>
          <cell r="T911" t="str">
            <v>30-30-025</v>
          </cell>
          <cell r="U911" t="str">
            <v>Miłosław</v>
          </cell>
          <cell r="V911" t="str">
            <v>30-30-025-0003</v>
          </cell>
          <cell r="W911" t="str">
            <v>Bugaj</v>
          </cell>
          <cell r="X911" t="str">
            <v>265</v>
          </cell>
          <cell r="Y911" t="str">
            <v>PO1F/00031424/8</v>
          </cell>
          <cell r="Z911">
            <v>5</v>
          </cell>
          <cell r="AA911">
            <v>0</v>
          </cell>
          <cell r="AB911" t="str">
            <v/>
          </cell>
          <cell r="AC911">
            <v>1</v>
          </cell>
          <cell r="AD911">
            <v>0.2</v>
          </cell>
          <cell r="AE911">
            <v>-0.40600000000000003</v>
          </cell>
          <cell r="AF911">
            <v>0</v>
          </cell>
          <cell r="AG911" t="str">
            <v/>
          </cell>
          <cell r="AH911" t="str">
            <v/>
          </cell>
          <cell r="AI911" t="str">
            <v/>
          </cell>
          <cell r="AJ911" t="str">
            <v/>
          </cell>
          <cell r="AK911" t="str">
            <v/>
          </cell>
          <cell r="AL911" t="str">
            <v/>
          </cell>
        </row>
        <row r="912">
          <cell r="C912" t="str">
            <v>6273.2</v>
          </cell>
          <cell r="D912" t="str">
            <v>6273|D|Murzynówko|56A c|R|VI|265|20,6|PO1F/00031424/8</v>
          </cell>
          <cell r="E912">
            <v>6273</v>
          </cell>
          <cell r="F912">
            <v>2</v>
          </cell>
          <cell r="G912" t="str">
            <v>Matuszewska Monika</v>
          </cell>
          <cell r="H912" t="str">
            <v>Budziłowo 28</v>
          </cell>
          <cell r="I912" t="str">
            <v>62-306 Kołaczkowo</v>
          </cell>
          <cell r="J912" t="str">
            <v>Kołaczkowo</v>
          </cell>
          <cell r="K912" t="str">
            <v>20</v>
          </cell>
          <cell r="L912" t="str">
            <v>Murzynówko</v>
          </cell>
          <cell r="M912" t="str">
            <v>56A c</v>
          </cell>
          <cell r="N912" t="str">
            <v/>
          </cell>
          <cell r="O912">
            <v>2.0299999999999998</v>
          </cell>
          <cell r="P912" t="str">
            <v>R</v>
          </cell>
          <cell r="Q912" t="str">
            <v>VI</v>
          </cell>
          <cell r="R912" t="str">
            <v>D</v>
          </cell>
          <cell r="T912" t="str">
            <v>30-30-025</v>
          </cell>
          <cell r="U912" t="str">
            <v>Miłosław</v>
          </cell>
          <cell r="V912" t="str">
            <v>30-30-025-0003</v>
          </cell>
          <cell r="W912" t="str">
            <v>Bugaj</v>
          </cell>
          <cell r="X912" t="str">
            <v>265</v>
          </cell>
          <cell r="Y912" t="str">
            <v>PO1F/00031424/8</v>
          </cell>
          <cell r="Z912">
            <v>5</v>
          </cell>
          <cell r="AA912">
            <v>20.6</v>
          </cell>
          <cell r="AB912">
            <v>41.82</v>
          </cell>
          <cell r="AC912">
            <v>1</v>
          </cell>
          <cell r="AD912">
            <v>0.2</v>
          </cell>
          <cell r="AE912">
            <v>0.40600000000000003</v>
          </cell>
          <cell r="AG912" t="str">
            <v/>
          </cell>
          <cell r="AH912" t="str">
            <v/>
          </cell>
          <cell r="AI912" t="str">
            <v>ZS.2217.1.205.2019</v>
          </cell>
          <cell r="AJ912" t="str">
            <v>02-08-2019</v>
          </cell>
          <cell r="AK912">
            <v>43763</v>
          </cell>
          <cell r="AL912" t="str">
            <v>gospodarki rolnej</v>
          </cell>
        </row>
        <row r="913">
          <cell r="C913" t="str">
            <v>0.</v>
          </cell>
          <cell r="D913" t="str">
            <v>0|F|Murzynówko|56A d|R|IVB|265|0|PO1F/00031424/8</v>
          </cell>
          <cell r="E913">
            <v>0</v>
          </cell>
          <cell r="F913" t="str">
            <v/>
          </cell>
          <cell r="G913" t="str">
            <v>brak</v>
          </cell>
          <cell r="H913">
            <v>0</v>
          </cell>
          <cell r="I913">
            <v>0</v>
          </cell>
          <cell r="J913">
            <v>0</v>
          </cell>
          <cell r="K913" t="str">
            <v>20</v>
          </cell>
          <cell r="L913" t="str">
            <v>Murzynówko</v>
          </cell>
          <cell r="M913" t="str">
            <v>56A d</v>
          </cell>
          <cell r="N913" t="str">
            <v>F30-30-025RIVB</v>
          </cell>
          <cell r="O913">
            <v>-2.5</v>
          </cell>
          <cell r="P913" t="str">
            <v>R</v>
          </cell>
          <cell r="Q913" t="str">
            <v>IVB</v>
          </cell>
          <cell r="R913" t="str">
            <v>F</v>
          </cell>
          <cell r="T913" t="str">
            <v>30-30-025</v>
          </cell>
          <cell r="U913" t="str">
            <v>Miłosław</v>
          </cell>
          <cell r="V913" t="str">
            <v>30-30-025-0003</v>
          </cell>
          <cell r="W913" t="str">
            <v>Bugaj</v>
          </cell>
          <cell r="X913" t="str">
            <v>265</v>
          </cell>
          <cell r="Y913" t="str">
            <v>PO1F/00031424/8</v>
          </cell>
          <cell r="Z913">
            <v>5</v>
          </cell>
          <cell r="AA913">
            <v>0</v>
          </cell>
          <cell r="AB913" t="str">
            <v/>
          </cell>
          <cell r="AC913">
            <v>1</v>
          </cell>
          <cell r="AD913">
            <v>0.8</v>
          </cell>
          <cell r="AE913">
            <v>-2</v>
          </cell>
          <cell r="AF913">
            <v>0</v>
          </cell>
          <cell r="AG913" t="str">
            <v/>
          </cell>
          <cell r="AH913" t="str">
            <v/>
          </cell>
          <cell r="AI913" t="str">
            <v>ZS.2217.1.205.2019</v>
          </cell>
          <cell r="AJ913" t="str">
            <v>02-08-2019</v>
          </cell>
          <cell r="AK913" t="str">
            <v/>
          </cell>
          <cell r="AL913" t="str">
            <v>gospodarki rolnej</v>
          </cell>
        </row>
        <row r="914">
          <cell r="C914" t="str">
            <v>6273.3</v>
          </cell>
          <cell r="D914" t="str">
            <v>6273|D|Murzynówko|56A d|R|IVB|265|20,6|PO1F/00031424/8</v>
          </cell>
          <cell r="E914">
            <v>6273</v>
          </cell>
          <cell r="F914">
            <v>3</v>
          </cell>
          <cell r="G914" t="str">
            <v>Matuszewska Monika</v>
          </cell>
          <cell r="H914" t="str">
            <v>Budziłowo 28</v>
          </cell>
          <cell r="I914" t="str">
            <v>62-306 Kołaczkowo</v>
          </cell>
          <cell r="J914" t="str">
            <v>Kołaczkowo</v>
          </cell>
          <cell r="K914" t="str">
            <v>20</v>
          </cell>
          <cell r="L914" t="str">
            <v>Murzynówko</v>
          </cell>
          <cell r="M914" t="str">
            <v>56A d</v>
          </cell>
          <cell r="N914" t="str">
            <v/>
          </cell>
          <cell r="O914">
            <v>2.5</v>
          </cell>
          <cell r="P914" t="str">
            <v>R</v>
          </cell>
          <cell r="Q914" t="str">
            <v>IVB</v>
          </cell>
          <cell r="R914" t="str">
            <v>D</v>
          </cell>
          <cell r="T914" t="str">
            <v>30-30-025</v>
          </cell>
          <cell r="U914" t="str">
            <v>Miłosław</v>
          </cell>
          <cell r="V914" t="str">
            <v>30-30-025-0003</v>
          </cell>
          <cell r="W914" t="str">
            <v>Bugaj</v>
          </cell>
          <cell r="X914" t="str">
            <v>265</v>
          </cell>
          <cell r="Y914" t="str">
            <v>PO1F/00031424/8</v>
          </cell>
          <cell r="Z914">
            <v>5</v>
          </cell>
          <cell r="AA914">
            <v>20.6</v>
          </cell>
          <cell r="AB914">
            <v>51.5</v>
          </cell>
          <cell r="AC914">
            <v>1</v>
          </cell>
          <cell r="AD914">
            <v>0.8</v>
          </cell>
          <cell r="AE914">
            <v>2</v>
          </cell>
          <cell r="AG914" t="str">
            <v/>
          </cell>
          <cell r="AH914" t="str">
            <v/>
          </cell>
          <cell r="AI914" t="str">
            <v>ZS.2217.1.205.2019</v>
          </cell>
          <cell r="AJ914" t="str">
            <v>02-08-2019</v>
          </cell>
          <cell r="AK914">
            <v>43763</v>
          </cell>
          <cell r="AL914" t="str">
            <v>gospodarki rolnej</v>
          </cell>
        </row>
        <row r="915">
          <cell r="C915" t="str">
            <v>0.</v>
          </cell>
          <cell r="D915" t="str">
            <v>0|F|Murzynówko|56A s|Ł|V|269/2|0|PO1F/00031424/8</v>
          </cell>
          <cell r="E915">
            <v>0</v>
          </cell>
          <cell r="F915" t="str">
            <v/>
          </cell>
          <cell r="G915" t="str">
            <v>brak</v>
          </cell>
          <cell r="H915">
            <v>0</v>
          </cell>
          <cell r="I915">
            <v>0</v>
          </cell>
          <cell r="J915">
            <v>0</v>
          </cell>
          <cell r="K915" t="str">
            <v>20</v>
          </cell>
          <cell r="L915" t="str">
            <v>Murzynówko</v>
          </cell>
          <cell r="M915" t="str">
            <v>56A s</v>
          </cell>
          <cell r="N915" t="str">
            <v>F30-30-025ŁV</v>
          </cell>
          <cell r="O915">
            <v>-2.39</v>
          </cell>
          <cell r="P915" t="str">
            <v>Ł</v>
          </cell>
          <cell r="Q915" t="str">
            <v>V</v>
          </cell>
          <cell r="R915" t="str">
            <v>F</v>
          </cell>
          <cell r="T915" t="str">
            <v>30-30-025</v>
          </cell>
          <cell r="U915" t="str">
            <v>Miłosław</v>
          </cell>
          <cell r="V915" t="str">
            <v>30-30-025-0003</v>
          </cell>
          <cell r="W915" t="str">
            <v>Bugaj</v>
          </cell>
          <cell r="X915" t="str">
            <v>269/2</v>
          </cell>
          <cell r="Y915" t="str">
            <v>PO1F/00031424/8</v>
          </cell>
          <cell r="Z915">
            <v>5</v>
          </cell>
          <cell r="AA915">
            <v>0</v>
          </cell>
          <cell r="AB915" t="str">
            <v/>
          </cell>
          <cell r="AC915">
            <v>1</v>
          </cell>
          <cell r="AD915">
            <v>0.2</v>
          </cell>
          <cell r="AE915">
            <v>-0.47799999999999998</v>
          </cell>
          <cell r="AF915">
            <v>0</v>
          </cell>
          <cell r="AG915" t="str">
            <v/>
          </cell>
          <cell r="AH915" t="str">
            <v/>
          </cell>
          <cell r="AI915" t="str">
            <v>ZS.2217.1.205.2019</v>
          </cell>
          <cell r="AJ915" t="str">
            <v>02-08-2019</v>
          </cell>
          <cell r="AK915" t="str">
            <v/>
          </cell>
          <cell r="AL915" t="str">
            <v>gospodarki rolnej</v>
          </cell>
        </row>
        <row r="916">
          <cell r="C916" t="str">
            <v>5560.5</v>
          </cell>
          <cell r="D916" t="str">
            <v>5560|D|Murzynówko|56A s|Ł|V|269/2|13,9|PO1F/00031424/8</v>
          </cell>
          <cell r="E916">
            <v>5560</v>
          </cell>
          <cell r="F916">
            <v>5</v>
          </cell>
          <cell r="G916" t="str">
            <v>Dolata Adam</v>
          </cell>
          <cell r="H916" t="str">
            <v>Czeszewo ul. Miłosławska 18</v>
          </cell>
          <cell r="I916" t="str">
            <v>62-322 Orzechowo</v>
          </cell>
          <cell r="J916" t="str">
            <v>Miłosław</v>
          </cell>
          <cell r="K916" t="str">
            <v>20</v>
          </cell>
          <cell r="L916" t="str">
            <v>Murzynówko</v>
          </cell>
          <cell r="M916" t="str">
            <v>56A s</v>
          </cell>
          <cell r="N916" t="str">
            <v/>
          </cell>
          <cell r="O916">
            <v>2.39</v>
          </cell>
          <cell r="P916" t="str">
            <v>Ł</v>
          </cell>
          <cell r="Q916" t="str">
            <v>V</v>
          </cell>
          <cell r="R916" t="str">
            <v>D</v>
          </cell>
          <cell r="T916" t="str">
            <v>30-30-025</v>
          </cell>
          <cell r="U916" t="str">
            <v>Miłosław</v>
          </cell>
          <cell r="V916" t="str">
            <v>30-30-025-0003</v>
          </cell>
          <cell r="W916" t="str">
            <v>Bugaj</v>
          </cell>
          <cell r="X916" t="str">
            <v>269/2</v>
          </cell>
          <cell r="Y916" t="str">
            <v>PO1F/00031424/8</v>
          </cell>
          <cell r="Z916">
            <v>5</v>
          </cell>
          <cell r="AA916">
            <v>13.9</v>
          </cell>
          <cell r="AB916">
            <v>33.22</v>
          </cell>
          <cell r="AC916">
            <v>1</v>
          </cell>
          <cell r="AD916">
            <v>0.2</v>
          </cell>
          <cell r="AE916">
            <v>0.47799999999999998</v>
          </cell>
          <cell r="AG916" t="str">
            <v/>
          </cell>
          <cell r="AH916" t="str">
            <v/>
          </cell>
          <cell r="AI916" t="str">
            <v>ZS.2217.1.205.2019</v>
          </cell>
          <cell r="AJ916" t="str">
            <v>02-08-2019</v>
          </cell>
          <cell r="AK916">
            <v>43763</v>
          </cell>
          <cell r="AL916" t="str">
            <v>gospodarki rolnej</v>
          </cell>
        </row>
        <row r="917">
          <cell r="C917" t="str">
            <v>0.</v>
          </cell>
          <cell r="D917" t="str">
            <v>0|F|Murzynówko|57A m|Ł|V|266|0|PO1F/00031424/8</v>
          </cell>
          <cell r="E917">
            <v>0</v>
          </cell>
          <cell r="F917" t="str">
            <v/>
          </cell>
          <cell r="G917" t="str">
            <v>brak</v>
          </cell>
          <cell r="H917">
            <v>0</v>
          </cell>
          <cell r="I917">
            <v>0</v>
          </cell>
          <cell r="J917">
            <v>0</v>
          </cell>
          <cell r="K917" t="str">
            <v>20</v>
          </cell>
          <cell r="L917" t="str">
            <v>Murzynówko</v>
          </cell>
          <cell r="M917" t="str">
            <v>57A m</v>
          </cell>
          <cell r="N917" t="str">
            <v>F30-30-025ŁV</v>
          </cell>
          <cell r="O917">
            <v>-4.38</v>
          </cell>
          <cell r="P917" t="str">
            <v>Ł</v>
          </cell>
          <cell r="Q917" t="str">
            <v>V</v>
          </cell>
          <cell r="R917" t="str">
            <v>F</v>
          </cell>
          <cell r="T917" t="str">
            <v>30-30-025</v>
          </cell>
          <cell r="U917" t="str">
            <v>Miłosław</v>
          </cell>
          <cell r="V917" t="str">
            <v>30-30-025-0003</v>
          </cell>
          <cell r="W917" t="str">
            <v>Bugaj</v>
          </cell>
          <cell r="X917" t="str">
            <v>266</v>
          </cell>
          <cell r="Y917" t="str">
            <v>PO1F/00031424/8</v>
          </cell>
          <cell r="Z917">
            <v>5</v>
          </cell>
          <cell r="AA917">
            <v>0</v>
          </cell>
          <cell r="AB917" t="str">
            <v/>
          </cell>
          <cell r="AC917">
            <v>1</v>
          </cell>
          <cell r="AD917">
            <v>0.2</v>
          </cell>
          <cell r="AE917">
            <v>-0.876</v>
          </cell>
          <cell r="AF917">
            <v>0</v>
          </cell>
          <cell r="AG917" t="str">
            <v/>
          </cell>
          <cell r="AH917" t="str">
            <v/>
          </cell>
          <cell r="AI917" t="str">
            <v>ZS.2217.1.205.2019</v>
          </cell>
          <cell r="AJ917" t="str">
            <v>02-08-2019</v>
          </cell>
          <cell r="AK917" t="str">
            <v/>
          </cell>
          <cell r="AL917" t="str">
            <v>gospodarki rolnej</v>
          </cell>
        </row>
        <row r="918">
          <cell r="C918" t="str">
            <v>5560.6</v>
          </cell>
          <cell r="D918" t="str">
            <v>5560|D|Murzynówko|57A m|Ł|V|266|13,9|PO1F/00031424/8</v>
          </cell>
          <cell r="E918">
            <v>5560</v>
          </cell>
          <cell r="F918">
            <v>6</v>
          </cell>
          <cell r="G918" t="str">
            <v>Dolata Adam</v>
          </cell>
          <cell r="H918" t="str">
            <v>Czeszewo ul. Miłosławska 18</v>
          </cell>
          <cell r="I918" t="str">
            <v>62-322 Orzechowo</v>
          </cell>
          <cell r="J918" t="str">
            <v>Miłosław</v>
          </cell>
          <cell r="K918" t="str">
            <v>20</v>
          </cell>
          <cell r="L918" t="str">
            <v>Murzynówko</v>
          </cell>
          <cell r="M918" t="str">
            <v>57A m</v>
          </cell>
          <cell r="N918" t="str">
            <v/>
          </cell>
          <cell r="O918">
            <v>4.38</v>
          </cell>
          <cell r="P918" t="str">
            <v>Ł</v>
          </cell>
          <cell r="Q918" t="str">
            <v>V</v>
          </cell>
          <cell r="R918" t="str">
            <v>D</v>
          </cell>
          <cell r="T918" t="str">
            <v>30-30-025</v>
          </cell>
          <cell r="U918" t="str">
            <v>Miłosław</v>
          </cell>
          <cell r="V918" t="str">
            <v>30-30-025-0003</v>
          </cell>
          <cell r="W918" t="str">
            <v>Bugaj</v>
          </cell>
          <cell r="X918" t="str">
            <v>266</v>
          </cell>
          <cell r="Y918" t="str">
            <v>PO1F/00031424/8</v>
          </cell>
          <cell r="Z918">
            <v>5</v>
          </cell>
          <cell r="AA918">
            <v>13.9</v>
          </cell>
          <cell r="AB918">
            <v>60.88</v>
          </cell>
          <cell r="AC918">
            <v>1</v>
          </cell>
          <cell r="AD918">
            <v>0.2</v>
          </cell>
          <cell r="AE918">
            <v>0.876</v>
          </cell>
          <cell r="AG918" t="str">
            <v/>
          </cell>
          <cell r="AH918" t="str">
            <v/>
          </cell>
          <cell r="AI918" t="str">
            <v>ZS.2217.1.205.2019</v>
          </cell>
          <cell r="AJ918" t="str">
            <v>02-08-2019</v>
          </cell>
          <cell r="AK918">
            <v>43763</v>
          </cell>
          <cell r="AL918" t="str">
            <v>gospodarki rolnej</v>
          </cell>
        </row>
        <row r="919">
          <cell r="C919" t="str">
            <v>0.</v>
          </cell>
          <cell r="D919" t="str">
            <v>0|F|Radliniec|230 j|Ł|IV|9230|0|PO1D/00040644/0</v>
          </cell>
          <cell r="E919">
            <v>0</v>
          </cell>
          <cell r="F919" t="str">
            <v/>
          </cell>
          <cell r="G919" t="str">
            <v>brak</v>
          </cell>
          <cell r="H919">
            <v>0</v>
          </cell>
          <cell r="I919">
            <v>0</v>
          </cell>
          <cell r="J919">
            <v>0</v>
          </cell>
          <cell r="K919" t="str">
            <v>22</v>
          </cell>
          <cell r="L919" t="str">
            <v>Radliniec</v>
          </cell>
          <cell r="M919" t="str">
            <v>230 j</v>
          </cell>
          <cell r="N919" t="str">
            <v>F30-25-032ŁIV</v>
          </cell>
          <cell r="O919">
            <v>-1.51</v>
          </cell>
          <cell r="P919" t="str">
            <v>Ł</v>
          </cell>
          <cell r="Q919" t="str">
            <v>IV</v>
          </cell>
          <cell r="R919" t="str">
            <v>F</v>
          </cell>
          <cell r="T919" t="str">
            <v>30-25-032</v>
          </cell>
          <cell r="U919" t="str">
            <v>N.Miasto</v>
          </cell>
          <cell r="V919" t="str">
            <v>30-25-032-0020</v>
          </cell>
          <cell r="W919" t="str">
            <v>Wolica Kozia</v>
          </cell>
          <cell r="X919" t="str">
            <v>9230</v>
          </cell>
          <cell r="Y919" t="str">
            <v>PO1D/00040644/0</v>
          </cell>
          <cell r="Z919">
            <v>1</v>
          </cell>
          <cell r="AA919">
            <v>0</v>
          </cell>
          <cell r="AB919" t="str">
            <v/>
          </cell>
          <cell r="AC919">
            <v>1</v>
          </cell>
          <cell r="AD919">
            <v>0.75</v>
          </cell>
          <cell r="AE919">
            <v>-1.1325000000000001</v>
          </cell>
          <cell r="AF919">
            <v>0</v>
          </cell>
          <cell r="AG919" t="str">
            <v/>
          </cell>
          <cell r="AH919" t="str">
            <v/>
          </cell>
          <cell r="AI919" t="str">
            <v>ZS.2217.1.205.2019</v>
          </cell>
          <cell r="AJ919" t="str">
            <v>02-08-2019</v>
          </cell>
          <cell r="AK919" t="str">
            <v/>
          </cell>
          <cell r="AL919" t="str">
            <v>gospodarki rolnej</v>
          </cell>
        </row>
        <row r="920">
          <cell r="C920" t="str">
            <v>6272.4</v>
          </cell>
          <cell r="D920" t="str">
            <v>6272|D|Radliniec|230 j|Ł|IV|9230|17,1|PO1D/00040644/0</v>
          </cell>
          <cell r="E920">
            <v>6272</v>
          </cell>
          <cell r="F920">
            <v>4</v>
          </cell>
          <cell r="G920" t="str">
            <v>Jakubowski Sebastian</v>
          </cell>
          <cell r="H920" t="str">
            <v>Witaszyce ul. Kolejowa 21b/29</v>
          </cell>
          <cell r="I920" t="str">
            <v>63-230 Witaszyce</v>
          </cell>
          <cell r="J920" t="str">
            <v>Jarocin</v>
          </cell>
          <cell r="K920" t="str">
            <v>22</v>
          </cell>
          <cell r="L920" t="str">
            <v>Radliniec</v>
          </cell>
          <cell r="M920" t="str">
            <v>230 j</v>
          </cell>
          <cell r="N920" t="str">
            <v/>
          </cell>
          <cell r="O920">
            <v>1.51</v>
          </cell>
          <cell r="P920" t="str">
            <v>Ł</v>
          </cell>
          <cell r="Q920" t="str">
            <v>IV</v>
          </cell>
          <cell r="R920" t="str">
            <v>D</v>
          </cell>
          <cell r="T920" t="str">
            <v>30-25-032</v>
          </cell>
          <cell r="U920" t="str">
            <v>N.Miasto</v>
          </cell>
          <cell r="V920" t="str">
            <v>30-25-032-0020</v>
          </cell>
          <cell r="W920" t="str">
            <v>Wolica Kozia</v>
          </cell>
          <cell r="X920" t="str">
            <v>9230</v>
          </cell>
          <cell r="Y920" t="str">
            <v>PO1D/00040644/0</v>
          </cell>
          <cell r="Z920">
            <v>1</v>
          </cell>
          <cell r="AA920">
            <v>17.100000000000001</v>
          </cell>
          <cell r="AB920">
            <v>25.82</v>
          </cell>
          <cell r="AC920">
            <v>1</v>
          </cell>
          <cell r="AD920">
            <v>0.75</v>
          </cell>
          <cell r="AE920">
            <v>1.1325000000000001</v>
          </cell>
          <cell r="AG920" t="str">
            <v/>
          </cell>
          <cell r="AH920" t="str">
            <v/>
          </cell>
          <cell r="AI920" t="str">
            <v>ZS.2217.1.205.2019</v>
          </cell>
          <cell r="AJ920" t="str">
            <v>02-08-2019</v>
          </cell>
          <cell r="AK920">
            <v>43763</v>
          </cell>
          <cell r="AL920" t="str">
            <v>gospodarki rolnej</v>
          </cell>
        </row>
        <row r="921">
          <cell r="C921" t="str">
            <v>0.</v>
          </cell>
          <cell r="D921" t="str">
            <v>0|F|Radliniec|234 d|R|IVB|9234|0|PO1D/00040644/0</v>
          </cell>
          <cell r="E921">
            <v>0</v>
          </cell>
          <cell r="F921" t="str">
            <v/>
          </cell>
          <cell r="G921" t="str">
            <v>brak</v>
          </cell>
          <cell r="H921">
            <v>0</v>
          </cell>
          <cell r="I921">
            <v>0</v>
          </cell>
          <cell r="J921">
            <v>0</v>
          </cell>
          <cell r="K921" t="str">
            <v>22</v>
          </cell>
          <cell r="L921" t="str">
            <v>Radliniec</v>
          </cell>
          <cell r="M921" t="str">
            <v>234 d</v>
          </cell>
          <cell r="N921" t="str">
            <v>F30-25-032RIVB</v>
          </cell>
          <cell r="O921">
            <v>-0.9</v>
          </cell>
          <cell r="P921" t="str">
            <v>R</v>
          </cell>
          <cell r="Q921" t="str">
            <v>IVB</v>
          </cell>
          <cell r="R921" t="str">
            <v>F</v>
          </cell>
          <cell r="T921" t="str">
            <v>30-25-032</v>
          </cell>
          <cell r="U921" t="str">
            <v>N.Miasto</v>
          </cell>
          <cell r="V921" t="str">
            <v>30-25-032-0020</v>
          </cell>
          <cell r="W921" t="str">
            <v>Wolica Kozia</v>
          </cell>
          <cell r="X921" t="str">
            <v>9234</v>
          </cell>
          <cell r="Y921" t="str">
            <v>PO1D/00040644/0</v>
          </cell>
          <cell r="Z921">
            <v>1</v>
          </cell>
          <cell r="AA921">
            <v>0</v>
          </cell>
          <cell r="AB921" t="str">
            <v/>
          </cell>
          <cell r="AC921">
            <v>1</v>
          </cell>
          <cell r="AD921">
            <v>0.8</v>
          </cell>
          <cell r="AE921">
            <v>-0.72</v>
          </cell>
          <cell r="AF921">
            <v>0</v>
          </cell>
          <cell r="AG921" t="str">
            <v/>
          </cell>
          <cell r="AH921" t="str">
            <v/>
          </cell>
          <cell r="AI921" t="str">
            <v>ZS.2217.1.205.2019</v>
          </cell>
          <cell r="AJ921" t="str">
            <v>02-08-2019</v>
          </cell>
          <cell r="AK921" t="str">
            <v/>
          </cell>
          <cell r="AL921" t="str">
            <v>gospodarki rolnej</v>
          </cell>
        </row>
        <row r="922">
          <cell r="C922" t="str">
            <v>1525.1</v>
          </cell>
          <cell r="D922" t="str">
            <v>1525|D|Radliniec|234 d|R|IVB|9234|20,8|PO1D/00040644/0</v>
          </cell>
          <cell r="E922">
            <v>1525</v>
          </cell>
          <cell r="F922">
            <v>1</v>
          </cell>
          <cell r="G922" t="str">
            <v>Ostoj Paweł</v>
          </cell>
          <cell r="H922" t="str">
            <v>Lgów 20</v>
          </cell>
          <cell r="I922" t="str">
            <v>63-210 Żerków</v>
          </cell>
          <cell r="J922" t="str">
            <v>Żerków</v>
          </cell>
          <cell r="K922" t="str">
            <v>22</v>
          </cell>
          <cell r="L922" t="str">
            <v>Radliniec</v>
          </cell>
          <cell r="M922" t="str">
            <v>234 d</v>
          </cell>
          <cell r="N922" t="str">
            <v/>
          </cell>
          <cell r="O922">
            <v>0.9</v>
          </cell>
          <cell r="P922" t="str">
            <v>R</v>
          </cell>
          <cell r="Q922" t="str">
            <v>IVB</v>
          </cell>
          <cell r="R922" t="str">
            <v>D</v>
          </cell>
          <cell r="T922" t="str">
            <v>30-25-032</v>
          </cell>
          <cell r="U922" t="str">
            <v>N.Miasto</v>
          </cell>
          <cell r="V922" t="str">
            <v>30-25-032-0020</v>
          </cell>
          <cell r="W922" t="str">
            <v>Wolica Kozia</v>
          </cell>
          <cell r="X922" t="str">
            <v>9234</v>
          </cell>
          <cell r="Y922" t="str">
            <v>PO1D/00040644/0</v>
          </cell>
          <cell r="Z922">
            <v>1</v>
          </cell>
          <cell r="AA922">
            <v>20.8</v>
          </cell>
          <cell r="AB922">
            <v>18.72</v>
          </cell>
          <cell r="AC922">
            <v>1</v>
          </cell>
          <cell r="AD922">
            <v>0.8</v>
          </cell>
          <cell r="AE922">
            <v>0.72</v>
          </cell>
          <cell r="AG922" t="str">
            <v/>
          </cell>
          <cell r="AH922" t="str">
            <v/>
          </cell>
          <cell r="AI922" t="str">
            <v>ZS.2217.1.205.2019</v>
          </cell>
          <cell r="AJ922" t="str">
            <v>02-08-2019</v>
          </cell>
          <cell r="AK922">
            <v>43763</v>
          </cell>
          <cell r="AL922" t="str">
            <v>gospodarki rolnej</v>
          </cell>
        </row>
        <row r="923">
          <cell r="C923" t="str">
            <v>0.</v>
          </cell>
          <cell r="D923" t="str">
            <v>0|F|Radliniec|234 f|R|IVA|9234|0|PO1D/00040644/0</v>
          </cell>
          <cell r="E923">
            <v>0</v>
          </cell>
          <cell r="F923" t="str">
            <v/>
          </cell>
          <cell r="G923" t="str">
            <v>brak</v>
          </cell>
          <cell r="H923">
            <v>0</v>
          </cell>
          <cell r="I923">
            <v>0</v>
          </cell>
          <cell r="J923">
            <v>0</v>
          </cell>
          <cell r="K923" t="str">
            <v>22</v>
          </cell>
          <cell r="L923" t="str">
            <v>Radliniec</v>
          </cell>
          <cell r="M923" t="str">
            <v>234 f</v>
          </cell>
          <cell r="N923" t="str">
            <v>F30-25-032RIVA</v>
          </cell>
          <cell r="O923">
            <v>-3.8654999999999999</v>
          </cell>
          <cell r="P923" t="str">
            <v>R</v>
          </cell>
          <cell r="Q923" t="str">
            <v>IVA</v>
          </cell>
          <cell r="R923" t="str">
            <v>F</v>
          </cell>
          <cell r="T923" t="str">
            <v>30-25-032</v>
          </cell>
          <cell r="U923" t="str">
            <v>N.Miasto</v>
          </cell>
          <cell r="V923" t="str">
            <v>30-25-032-0020</v>
          </cell>
          <cell r="W923" t="str">
            <v>Wolica Kozia</v>
          </cell>
          <cell r="X923" t="str">
            <v>9234</v>
          </cell>
          <cell r="Y923" t="str">
            <v>PO1D/00040644/0</v>
          </cell>
          <cell r="Z923">
            <v>1</v>
          </cell>
          <cell r="AA923">
            <v>0</v>
          </cell>
          <cell r="AB923" t="str">
            <v/>
          </cell>
          <cell r="AC923">
            <v>1</v>
          </cell>
          <cell r="AD923">
            <v>1.1000000000000001</v>
          </cell>
          <cell r="AE923">
            <v>-4.2521000000000004</v>
          </cell>
          <cell r="AF923">
            <v>0</v>
          </cell>
          <cell r="AG923" t="str">
            <v/>
          </cell>
          <cell r="AH923" t="str">
            <v/>
          </cell>
          <cell r="AI923" t="str">
            <v>ZS.2217.1.205.2019</v>
          </cell>
          <cell r="AJ923" t="str">
            <v>02-08-2019</v>
          </cell>
          <cell r="AK923" t="str">
            <v/>
          </cell>
          <cell r="AL923" t="str">
            <v>gospodarki rolnej</v>
          </cell>
        </row>
        <row r="924">
          <cell r="C924" t="str">
            <v>1525.2</v>
          </cell>
          <cell r="D924" t="str">
            <v>1525|D|Radliniec|234 f|R|IVA|9234|20,8|PO1D/00040644/0</v>
          </cell>
          <cell r="E924">
            <v>1525</v>
          </cell>
          <cell r="F924">
            <v>2</v>
          </cell>
          <cell r="G924" t="str">
            <v>Ostoj Paweł</v>
          </cell>
          <cell r="H924" t="str">
            <v>Lgów 20</v>
          </cell>
          <cell r="I924" t="str">
            <v>63-210 Żerków</v>
          </cell>
          <cell r="J924" t="str">
            <v>Żerków</v>
          </cell>
          <cell r="K924" t="str">
            <v>22</v>
          </cell>
          <cell r="L924" t="str">
            <v>Radliniec</v>
          </cell>
          <cell r="M924" t="str">
            <v>234 f</v>
          </cell>
          <cell r="N924" t="str">
            <v/>
          </cell>
          <cell r="O924">
            <v>3.8654999999999999</v>
          </cell>
          <cell r="P924" t="str">
            <v>R</v>
          </cell>
          <cell r="Q924" t="str">
            <v>IVA</v>
          </cell>
          <cell r="R924" t="str">
            <v>D</v>
          </cell>
          <cell r="T924" t="str">
            <v>30-25-032</v>
          </cell>
          <cell r="U924" t="str">
            <v>N.Miasto</v>
          </cell>
          <cell r="V924" t="str">
            <v>30-25-032-0020</v>
          </cell>
          <cell r="W924" t="str">
            <v>Wolica Kozia</v>
          </cell>
          <cell r="X924" t="str">
            <v>9234</v>
          </cell>
          <cell r="Y924" t="str">
            <v>PO1D/00040644/0</v>
          </cell>
          <cell r="Z924">
            <v>1</v>
          </cell>
          <cell r="AA924">
            <v>20.8</v>
          </cell>
          <cell r="AB924">
            <v>80.400000000000006</v>
          </cell>
          <cell r="AC924">
            <v>1</v>
          </cell>
          <cell r="AD924">
            <v>1.1000000000000001</v>
          </cell>
          <cell r="AE924">
            <v>4.2521000000000004</v>
          </cell>
          <cell r="AG924" t="str">
            <v/>
          </cell>
          <cell r="AH924" t="str">
            <v/>
          </cell>
          <cell r="AI924" t="str">
            <v>ZS.2217.1.205.2019</v>
          </cell>
          <cell r="AJ924" t="str">
            <v>02-08-2019</v>
          </cell>
          <cell r="AK924">
            <v>43763</v>
          </cell>
          <cell r="AL924" t="str">
            <v>gospodarki rolnej</v>
          </cell>
        </row>
        <row r="925">
          <cell r="C925" t="str">
            <v>0.</v>
          </cell>
          <cell r="D925" t="str">
            <v>0|F|Radliniec|234 g|R|IVA|9234|0|PO1D/00040644/0</v>
          </cell>
          <cell r="E925">
            <v>0</v>
          </cell>
          <cell r="F925" t="str">
            <v/>
          </cell>
          <cell r="G925" t="str">
            <v>brak</v>
          </cell>
          <cell r="H925">
            <v>0</v>
          </cell>
          <cell r="I925">
            <v>0</v>
          </cell>
          <cell r="J925">
            <v>0</v>
          </cell>
          <cell r="K925" t="str">
            <v>22</v>
          </cell>
          <cell r="L925" t="str">
            <v>Radliniec</v>
          </cell>
          <cell r="M925" t="str">
            <v>234 g</v>
          </cell>
          <cell r="N925" t="str">
            <v>F30-25-032RIVA</v>
          </cell>
          <cell r="O925">
            <v>-2.4500000000000001E-2</v>
          </cell>
          <cell r="P925" t="str">
            <v>R</v>
          </cell>
          <cell r="Q925" t="str">
            <v>IVA</v>
          </cell>
          <cell r="R925" t="str">
            <v>F</v>
          </cell>
          <cell r="T925" t="str">
            <v>30-25-032</v>
          </cell>
          <cell r="U925" t="str">
            <v>N.Miasto</v>
          </cell>
          <cell r="V925" t="str">
            <v>30-25-032-0020</v>
          </cell>
          <cell r="W925" t="str">
            <v>Wolica Kozia</v>
          </cell>
          <cell r="X925" t="str">
            <v>9234</v>
          </cell>
          <cell r="Y925" t="str">
            <v>PO1D/00040644/0</v>
          </cell>
          <cell r="Z925">
            <v>1</v>
          </cell>
          <cell r="AA925">
            <v>0</v>
          </cell>
          <cell r="AB925" t="str">
            <v/>
          </cell>
          <cell r="AC925">
            <v>1</v>
          </cell>
          <cell r="AD925">
            <v>1.1000000000000001</v>
          </cell>
          <cell r="AE925">
            <v>-2.7E-2</v>
          </cell>
          <cell r="AF925">
            <v>0</v>
          </cell>
          <cell r="AG925" t="str">
            <v/>
          </cell>
          <cell r="AH925" t="str">
            <v/>
          </cell>
          <cell r="AI925" t="str">
            <v>ZS.2217.1.58.2017.TA</v>
          </cell>
          <cell r="AJ925" t="str">
            <v>10-03-2017</v>
          </cell>
          <cell r="AK925" t="str">
            <v/>
          </cell>
          <cell r="AL925" t="str">
            <v>gospodarki rolnej</v>
          </cell>
        </row>
        <row r="926">
          <cell r="C926" t="str">
            <v>1525.3</v>
          </cell>
          <cell r="D926" t="str">
            <v>1525|D|Radliniec|234 g|R|IVA|9234|20,8|PO1D/00040644/0</v>
          </cell>
          <cell r="E926">
            <v>1525</v>
          </cell>
          <cell r="F926">
            <v>3</v>
          </cell>
          <cell r="G926" t="str">
            <v>Ostoj Paweł</v>
          </cell>
          <cell r="H926" t="str">
            <v>Lgów 20</v>
          </cell>
          <cell r="I926" t="str">
            <v>63-210 Żerków</v>
          </cell>
          <cell r="J926" t="str">
            <v>Żerków</v>
          </cell>
          <cell r="K926" t="str">
            <v>22</v>
          </cell>
          <cell r="L926" t="str">
            <v>Radliniec</v>
          </cell>
          <cell r="M926" t="str">
            <v>234 g</v>
          </cell>
          <cell r="N926" t="str">
            <v/>
          </cell>
          <cell r="O926">
            <v>2.4500000000000001E-2</v>
          </cell>
          <cell r="P926" t="str">
            <v>R</v>
          </cell>
          <cell r="Q926" t="str">
            <v>IVA</v>
          </cell>
          <cell r="R926" t="str">
            <v>D</v>
          </cell>
          <cell r="T926" t="str">
            <v>30-25-032</v>
          </cell>
          <cell r="U926" t="str">
            <v>N.Miasto</v>
          </cell>
          <cell r="V926" t="str">
            <v>30-25-032-0020</v>
          </cell>
          <cell r="W926" t="str">
            <v>Wolica Kozia</v>
          </cell>
          <cell r="X926" t="str">
            <v>9234</v>
          </cell>
          <cell r="Y926" t="str">
            <v>PO1D/00040644/0</v>
          </cell>
          <cell r="Z926">
            <v>1</v>
          </cell>
          <cell r="AA926">
            <v>20.8</v>
          </cell>
          <cell r="AB926">
            <v>0.51</v>
          </cell>
          <cell r="AC926">
            <v>1</v>
          </cell>
          <cell r="AD926">
            <v>1.1000000000000001</v>
          </cell>
          <cell r="AE926">
            <v>2.7E-2</v>
          </cell>
          <cell r="AG926" t="str">
            <v/>
          </cell>
          <cell r="AH926" t="str">
            <v/>
          </cell>
          <cell r="AI926" t="str">
            <v>ZS.2217.1.58.2017.TA</v>
          </cell>
          <cell r="AJ926" t="str">
            <v>10-03-2017</v>
          </cell>
          <cell r="AK926">
            <v>43763</v>
          </cell>
          <cell r="AL926" t="str">
            <v>gospodarki rolnej</v>
          </cell>
        </row>
        <row r="927">
          <cell r="C927" t="str">
            <v>0.</v>
          </cell>
          <cell r="D927" t="str">
            <v>0|F|Radliniec|234 h|R|IIIB|9234|0|PO1D/00040644/0</v>
          </cell>
          <cell r="E927">
            <v>0</v>
          </cell>
          <cell r="F927" t="str">
            <v/>
          </cell>
          <cell r="G927" t="str">
            <v>brak</v>
          </cell>
          <cell r="H927">
            <v>0</v>
          </cell>
          <cell r="I927">
            <v>0</v>
          </cell>
          <cell r="J927">
            <v>0</v>
          </cell>
          <cell r="K927" t="str">
            <v>22</v>
          </cell>
          <cell r="L927" t="str">
            <v>Radliniec</v>
          </cell>
          <cell r="M927" t="str">
            <v>234 h</v>
          </cell>
          <cell r="N927" t="str">
            <v>F30-25-032RIIIB</v>
          </cell>
          <cell r="O927">
            <v>-3.1215000000000002</v>
          </cell>
          <cell r="P927" t="str">
            <v>R</v>
          </cell>
          <cell r="Q927" t="str">
            <v>IIIB</v>
          </cell>
          <cell r="R927" t="str">
            <v>F</v>
          </cell>
          <cell r="T927" t="str">
            <v>30-25-032</v>
          </cell>
          <cell r="U927" t="str">
            <v>N.Miasto</v>
          </cell>
          <cell r="V927" t="str">
            <v>30-25-032-0020</v>
          </cell>
          <cell r="W927" t="str">
            <v>Wolica Kozia</v>
          </cell>
          <cell r="X927" t="str">
            <v>9234</v>
          </cell>
          <cell r="Y927" t="str">
            <v>PO1D/00040644/0</v>
          </cell>
          <cell r="Z927">
            <v>1</v>
          </cell>
          <cell r="AA927">
            <v>0</v>
          </cell>
          <cell r="AB927" t="str">
            <v/>
          </cell>
          <cell r="AC927">
            <v>1</v>
          </cell>
          <cell r="AD927">
            <v>1.35</v>
          </cell>
          <cell r="AE927">
            <v>-4.2140000000000004</v>
          </cell>
          <cell r="AF927">
            <v>0</v>
          </cell>
          <cell r="AG927" t="str">
            <v/>
          </cell>
          <cell r="AH927" t="str">
            <v/>
          </cell>
          <cell r="AI927" t="str">
            <v>ZS.2217.1.205.2019</v>
          </cell>
          <cell r="AJ927" t="str">
            <v>02-08-2019</v>
          </cell>
          <cell r="AK927" t="str">
            <v/>
          </cell>
          <cell r="AL927" t="str">
            <v>gospodarki rolnej</v>
          </cell>
        </row>
        <row r="928">
          <cell r="C928" t="str">
            <v>1525.4</v>
          </cell>
          <cell r="D928" t="str">
            <v>1525|D|Radliniec|234 h|R|IIIB|9234|20,8|PO1D/00040644/0</v>
          </cell>
          <cell r="E928">
            <v>1525</v>
          </cell>
          <cell r="F928">
            <v>4</v>
          </cell>
          <cell r="G928" t="str">
            <v>Ostoj Paweł</v>
          </cell>
          <cell r="H928" t="str">
            <v>Lgów 20</v>
          </cell>
          <cell r="I928" t="str">
            <v>63-210 Żerków</v>
          </cell>
          <cell r="J928" t="str">
            <v>Żerków</v>
          </cell>
          <cell r="K928" t="str">
            <v>22</v>
          </cell>
          <cell r="L928" t="str">
            <v>Radliniec</v>
          </cell>
          <cell r="M928" t="str">
            <v>234 h</v>
          </cell>
          <cell r="N928" t="str">
            <v/>
          </cell>
          <cell r="O928">
            <v>3.1215000000000002</v>
          </cell>
          <cell r="P928" t="str">
            <v>R</v>
          </cell>
          <cell r="Q928" t="str">
            <v>IIIB</v>
          </cell>
          <cell r="R928" t="str">
            <v>D</v>
          </cell>
          <cell r="T928" t="str">
            <v>30-25-032</v>
          </cell>
          <cell r="U928" t="str">
            <v>N.Miasto</v>
          </cell>
          <cell r="V928" t="str">
            <v>30-25-032-0020</v>
          </cell>
          <cell r="W928" t="str">
            <v>Wolica Kozia</v>
          </cell>
          <cell r="X928" t="str">
            <v>9234</v>
          </cell>
          <cell r="Y928" t="str">
            <v>PO1D/00040644/0</v>
          </cell>
          <cell r="Z928">
            <v>1</v>
          </cell>
          <cell r="AA928">
            <v>20.8</v>
          </cell>
          <cell r="AB928">
            <v>64.930000000000007</v>
          </cell>
          <cell r="AC928">
            <v>1</v>
          </cell>
          <cell r="AD928">
            <v>1.35</v>
          </cell>
          <cell r="AE928">
            <v>4.2140000000000004</v>
          </cell>
          <cell r="AG928" t="str">
            <v/>
          </cell>
          <cell r="AH928" t="str">
            <v/>
          </cell>
          <cell r="AI928" t="str">
            <v>ZS.2217.1.205.2019</v>
          </cell>
          <cell r="AJ928" t="str">
            <v>02-08-2019</v>
          </cell>
          <cell r="AK928">
            <v>43763</v>
          </cell>
          <cell r="AL928" t="str">
            <v>gospodarki rolnej</v>
          </cell>
        </row>
        <row r="929">
          <cell r="C929" t="str">
            <v>0.</v>
          </cell>
          <cell r="D929" t="str">
            <v>0|F|Radliniec|234 i|R|IIIB|9234|0|PO1D/00040644/0</v>
          </cell>
          <cell r="E929">
            <v>0</v>
          </cell>
          <cell r="F929" t="str">
            <v/>
          </cell>
          <cell r="G929" t="str">
            <v>brak</v>
          </cell>
          <cell r="H929">
            <v>0</v>
          </cell>
          <cell r="I929">
            <v>0</v>
          </cell>
          <cell r="J929">
            <v>0</v>
          </cell>
          <cell r="K929" t="str">
            <v>22</v>
          </cell>
          <cell r="L929" t="str">
            <v>Radliniec</v>
          </cell>
          <cell r="M929" t="str">
            <v>234 i</v>
          </cell>
          <cell r="N929" t="str">
            <v>F30-25-032RIIIB</v>
          </cell>
          <cell r="O929">
            <v>-0.27</v>
          </cell>
          <cell r="P929" t="str">
            <v>R</v>
          </cell>
          <cell r="Q929" t="str">
            <v>IIIB</v>
          </cell>
          <cell r="R929" t="str">
            <v>F</v>
          </cell>
          <cell r="T929" t="str">
            <v>30-25-032</v>
          </cell>
          <cell r="U929" t="str">
            <v>N.Miasto</v>
          </cell>
          <cell r="V929" t="str">
            <v>30-25-032-0020</v>
          </cell>
          <cell r="W929" t="str">
            <v>Wolica Kozia</v>
          </cell>
          <cell r="X929" t="str">
            <v>9234</v>
          </cell>
          <cell r="Y929" t="str">
            <v>PO1D/00040644/0</v>
          </cell>
          <cell r="Z929">
            <v>1</v>
          </cell>
          <cell r="AA929">
            <v>0</v>
          </cell>
          <cell r="AB929" t="str">
            <v/>
          </cell>
          <cell r="AC929">
            <v>1</v>
          </cell>
          <cell r="AD929">
            <v>1.35</v>
          </cell>
          <cell r="AE929">
            <v>-0.36449999999999999</v>
          </cell>
          <cell r="AF929">
            <v>0</v>
          </cell>
          <cell r="AG929" t="str">
            <v/>
          </cell>
          <cell r="AH929" t="str">
            <v/>
          </cell>
          <cell r="AI929" t="str">
            <v/>
          </cell>
          <cell r="AJ929" t="str">
            <v/>
          </cell>
          <cell r="AK929" t="str">
            <v/>
          </cell>
          <cell r="AL929" t="str">
            <v/>
          </cell>
        </row>
        <row r="930">
          <cell r="C930" t="str">
            <v>1525.5</v>
          </cell>
          <cell r="D930" t="str">
            <v>1525|D|Radliniec|234 i|R|IIIB|9234|20,8|PO1D/00040644/0</v>
          </cell>
          <cell r="E930">
            <v>1525</v>
          </cell>
          <cell r="F930">
            <v>5</v>
          </cell>
          <cell r="G930" t="str">
            <v>Ostoj Paweł</v>
          </cell>
          <cell r="H930" t="str">
            <v>Lgów 20</v>
          </cell>
          <cell r="I930" t="str">
            <v>63-210 Żerków</v>
          </cell>
          <cell r="J930" t="str">
            <v>Żerków</v>
          </cell>
          <cell r="K930" t="str">
            <v>22</v>
          </cell>
          <cell r="L930" t="str">
            <v>Radliniec</v>
          </cell>
          <cell r="M930" t="str">
            <v>234 i</v>
          </cell>
          <cell r="N930" t="str">
            <v/>
          </cell>
          <cell r="O930">
            <v>0.27</v>
          </cell>
          <cell r="P930" t="str">
            <v>R</v>
          </cell>
          <cell r="Q930" t="str">
            <v>IIIB</v>
          </cell>
          <cell r="R930" t="str">
            <v>D</v>
          </cell>
          <cell r="T930" t="str">
            <v>30-25-032</v>
          </cell>
          <cell r="U930" t="str">
            <v>N.Miasto</v>
          </cell>
          <cell r="V930" t="str">
            <v>30-25-032-0020</v>
          </cell>
          <cell r="W930" t="str">
            <v>Wolica Kozia</v>
          </cell>
          <cell r="X930" t="str">
            <v>9234</v>
          </cell>
          <cell r="Y930" t="str">
            <v>PO1D/00040644/0</v>
          </cell>
          <cell r="Z930">
            <v>1</v>
          </cell>
          <cell r="AA930">
            <v>20.8</v>
          </cell>
          <cell r="AB930">
            <v>5.62</v>
          </cell>
          <cell r="AC930">
            <v>1</v>
          </cell>
          <cell r="AD930">
            <v>1.35</v>
          </cell>
          <cell r="AE930">
            <v>0.36449999999999999</v>
          </cell>
          <cell r="AG930" t="str">
            <v/>
          </cell>
          <cell r="AH930" t="str">
            <v/>
          </cell>
          <cell r="AI930" t="str">
            <v>ZS.2217.1.205.2019</v>
          </cell>
          <cell r="AJ930" t="str">
            <v>02-08-2019</v>
          </cell>
          <cell r="AK930">
            <v>43763</v>
          </cell>
          <cell r="AL930" t="str">
            <v>gospodarki rolnej</v>
          </cell>
        </row>
        <row r="931">
          <cell r="C931" t="str">
            <v>0.</v>
          </cell>
          <cell r="D931" t="str">
            <v>0|F|Radliniec|234 j|R|IVA|9234|0|PO1D/00040644/0</v>
          </cell>
          <cell r="E931">
            <v>0</v>
          </cell>
          <cell r="F931" t="str">
            <v/>
          </cell>
          <cell r="G931" t="str">
            <v>brak</v>
          </cell>
          <cell r="H931">
            <v>0</v>
          </cell>
          <cell r="I931">
            <v>0</v>
          </cell>
          <cell r="J931">
            <v>0</v>
          </cell>
          <cell r="K931" t="str">
            <v>22</v>
          </cell>
          <cell r="L931" t="str">
            <v>Radliniec</v>
          </cell>
          <cell r="M931" t="str">
            <v>234 j</v>
          </cell>
          <cell r="N931" t="str">
            <v>F30-25-032RIVA</v>
          </cell>
          <cell r="O931">
            <v>-0.26</v>
          </cell>
          <cell r="P931" t="str">
            <v>R</v>
          </cell>
          <cell r="Q931" t="str">
            <v>IVA</v>
          </cell>
          <cell r="R931" t="str">
            <v>F</v>
          </cell>
          <cell r="T931" t="str">
            <v>30-25-032</v>
          </cell>
          <cell r="U931" t="str">
            <v>N.Miasto</v>
          </cell>
          <cell r="V931" t="str">
            <v>30-25-032-0020</v>
          </cell>
          <cell r="W931" t="str">
            <v>Wolica Kozia</v>
          </cell>
          <cell r="X931" t="str">
            <v>9234</v>
          </cell>
          <cell r="Y931" t="str">
            <v>PO1D/00040644/0</v>
          </cell>
          <cell r="Z931">
            <v>1</v>
          </cell>
          <cell r="AA931">
            <v>0</v>
          </cell>
          <cell r="AB931" t="str">
            <v/>
          </cell>
          <cell r="AC931">
            <v>1</v>
          </cell>
          <cell r="AD931">
            <v>1.1000000000000001</v>
          </cell>
          <cell r="AE931">
            <v>-0.28599999999999998</v>
          </cell>
          <cell r="AF931">
            <v>0</v>
          </cell>
          <cell r="AG931" t="str">
            <v/>
          </cell>
          <cell r="AH931" t="str">
            <v/>
          </cell>
          <cell r="AI931" t="str">
            <v>ZS.2217.1.205.2019</v>
          </cell>
          <cell r="AJ931" t="str">
            <v>02-08-2019</v>
          </cell>
          <cell r="AK931" t="str">
            <v/>
          </cell>
          <cell r="AL931" t="str">
            <v>gospodarki rolnej</v>
          </cell>
        </row>
        <row r="932">
          <cell r="C932" t="str">
            <v>1525.6</v>
          </cell>
          <cell r="D932" t="str">
            <v>1525|D|Radliniec|234 j|R|IVA|9234|20,8|PO1D/00040644/0</v>
          </cell>
          <cell r="E932">
            <v>1525</v>
          </cell>
          <cell r="F932">
            <v>6</v>
          </cell>
          <cell r="G932" t="str">
            <v>Ostoj Paweł</v>
          </cell>
          <cell r="H932" t="str">
            <v>Lgów 20</v>
          </cell>
          <cell r="I932" t="str">
            <v>63-210 Żerków</v>
          </cell>
          <cell r="J932" t="str">
            <v>Żerków</v>
          </cell>
          <cell r="K932" t="str">
            <v>22</v>
          </cell>
          <cell r="L932" t="str">
            <v>Radliniec</v>
          </cell>
          <cell r="M932" t="str">
            <v>234 j</v>
          </cell>
          <cell r="N932" t="str">
            <v/>
          </cell>
          <cell r="O932">
            <v>0.26</v>
          </cell>
          <cell r="P932" t="str">
            <v>R</v>
          </cell>
          <cell r="Q932" t="str">
            <v>IVA</v>
          </cell>
          <cell r="R932" t="str">
            <v>D</v>
          </cell>
          <cell r="T932" t="str">
            <v>30-25-032</v>
          </cell>
          <cell r="U932" t="str">
            <v>N.Miasto</v>
          </cell>
          <cell r="V932" t="str">
            <v>30-25-032-0020</v>
          </cell>
          <cell r="W932" t="str">
            <v>Wolica Kozia</v>
          </cell>
          <cell r="X932" t="str">
            <v>9234</v>
          </cell>
          <cell r="Y932" t="str">
            <v>PO1D/00040644/0</v>
          </cell>
          <cell r="Z932">
            <v>1</v>
          </cell>
          <cell r="AA932">
            <v>20.8</v>
          </cell>
          <cell r="AB932">
            <v>5.41</v>
          </cell>
          <cell r="AC932">
            <v>1</v>
          </cell>
          <cell r="AD932">
            <v>1.1000000000000001</v>
          </cell>
          <cell r="AE932">
            <v>0.28599999999999998</v>
          </cell>
          <cell r="AG932" t="str">
            <v/>
          </cell>
          <cell r="AH932" t="str">
            <v/>
          </cell>
          <cell r="AI932" t="str">
            <v>ZS.2217.1.205.2019</v>
          </cell>
          <cell r="AJ932" t="str">
            <v>02-08-2019</v>
          </cell>
          <cell r="AK932">
            <v>43763</v>
          </cell>
          <cell r="AL932" t="str">
            <v>gospodarki rolnej</v>
          </cell>
        </row>
        <row r="933">
          <cell r="C933" t="str">
            <v>0.</v>
          </cell>
          <cell r="D933" t="str">
            <v>0|F|Radliniec|234 k|R|IVB|9234|0|PO1D/00040644/0</v>
          </cell>
          <cell r="E933">
            <v>0</v>
          </cell>
          <cell r="F933" t="str">
            <v/>
          </cell>
          <cell r="G933" t="str">
            <v>brak</v>
          </cell>
          <cell r="H933">
            <v>0</v>
          </cell>
          <cell r="I933">
            <v>0</v>
          </cell>
          <cell r="J933">
            <v>0</v>
          </cell>
          <cell r="K933" t="str">
            <v>22</v>
          </cell>
          <cell r="L933" t="str">
            <v>Radliniec</v>
          </cell>
          <cell r="M933" t="str">
            <v>234 k</v>
          </cell>
          <cell r="N933" t="str">
            <v>F30-25-032RIVB</v>
          </cell>
          <cell r="O933">
            <v>-0.28000000000000003</v>
          </cell>
          <cell r="P933" t="str">
            <v>R</v>
          </cell>
          <cell r="Q933" t="str">
            <v>IVB</v>
          </cell>
          <cell r="R933" t="str">
            <v>F</v>
          </cell>
          <cell r="T933" t="str">
            <v>30-25-032</v>
          </cell>
          <cell r="U933" t="str">
            <v>N.Miasto</v>
          </cell>
          <cell r="V933" t="str">
            <v>30-25-032-0020</v>
          </cell>
          <cell r="W933" t="str">
            <v>Wolica Kozia</v>
          </cell>
          <cell r="X933" t="str">
            <v>9234</v>
          </cell>
          <cell r="Y933" t="str">
            <v>PO1D/00040644/0</v>
          </cell>
          <cell r="Z933">
            <v>1</v>
          </cell>
          <cell r="AA933">
            <v>0</v>
          </cell>
          <cell r="AB933" t="str">
            <v/>
          </cell>
          <cell r="AC933">
            <v>1</v>
          </cell>
          <cell r="AD933">
            <v>0.8</v>
          </cell>
          <cell r="AE933">
            <v>-0.224</v>
          </cell>
          <cell r="AF933">
            <v>0</v>
          </cell>
          <cell r="AG933" t="str">
            <v/>
          </cell>
          <cell r="AH933" t="str">
            <v/>
          </cell>
          <cell r="AI933" t="str">
            <v>ZS.2217.1.205.2019</v>
          </cell>
          <cell r="AJ933" t="str">
            <v>02-08-2019</v>
          </cell>
          <cell r="AK933" t="str">
            <v/>
          </cell>
          <cell r="AL933" t="str">
            <v>gospodarki rolnej</v>
          </cell>
        </row>
        <row r="934">
          <cell r="C934" t="str">
            <v>1525.7</v>
          </cell>
          <cell r="D934" t="str">
            <v>1525|D|Radliniec|234 k|R|IVB|9234|20,8|PO1D/00040644/0</v>
          </cell>
          <cell r="E934">
            <v>1525</v>
          </cell>
          <cell r="F934">
            <v>7</v>
          </cell>
          <cell r="G934" t="str">
            <v>Ostoj Paweł</v>
          </cell>
          <cell r="H934" t="str">
            <v>Lgów 20</v>
          </cell>
          <cell r="I934" t="str">
            <v>63-210 Żerków</v>
          </cell>
          <cell r="J934" t="str">
            <v>Żerków</v>
          </cell>
          <cell r="K934" t="str">
            <v>22</v>
          </cell>
          <cell r="L934" t="str">
            <v>Radliniec</v>
          </cell>
          <cell r="M934" t="str">
            <v>234 k</v>
          </cell>
          <cell r="N934" t="str">
            <v/>
          </cell>
          <cell r="O934">
            <v>0.28000000000000003</v>
          </cell>
          <cell r="P934" t="str">
            <v>R</v>
          </cell>
          <cell r="Q934" t="str">
            <v>IVB</v>
          </cell>
          <cell r="R934" t="str">
            <v>D</v>
          </cell>
          <cell r="T934" t="str">
            <v>30-25-032</v>
          </cell>
          <cell r="U934" t="str">
            <v>N.Miasto</v>
          </cell>
          <cell r="V934" t="str">
            <v>30-25-032-0020</v>
          </cell>
          <cell r="W934" t="str">
            <v>Wolica Kozia</v>
          </cell>
          <cell r="X934" t="str">
            <v>9234</v>
          </cell>
          <cell r="Y934" t="str">
            <v>PO1D/00040644/0</v>
          </cell>
          <cell r="Z934">
            <v>1</v>
          </cell>
          <cell r="AA934">
            <v>20.8</v>
          </cell>
          <cell r="AB934">
            <v>5.82</v>
          </cell>
          <cell r="AC934">
            <v>1</v>
          </cell>
          <cell r="AD934">
            <v>0.8</v>
          </cell>
          <cell r="AE934">
            <v>0.224</v>
          </cell>
          <cell r="AG934" t="str">
            <v/>
          </cell>
          <cell r="AH934" t="str">
            <v/>
          </cell>
          <cell r="AI934" t="str">
            <v>ZS.2217.1.205.2019</v>
          </cell>
          <cell r="AJ934" t="str">
            <v>02-08-2019</v>
          </cell>
          <cell r="AK934">
            <v>43763</v>
          </cell>
          <cell r="AL934" t="str">
            <v>gospodarki rolnej</v>
          </cell>
        </row>
        <row r="935">
          <cell r="C935" t="str">
            <v>0.</v>
          </cell>
          <cell r="D935" t="str">
            <v>0|F|Radliniec|231 n|Ł|IV|9231/2|0|PO1D/00040644/0</v>
          </cell>
          <cell r="E935">
            <v>0</v>
          </cell>
          <cell r="F935" t="str">
            <v/>
          </cell>
          <cell r="G935" t="str">
            <v>brak</v>
          </cell>
          <cell r="H935">
            <v>0</v>
          </cell>
          <cell r="I935">
            <v>0</v>
          </cell>
          <cell r="J935">
            <v>0</v>
          </cell>
          <cell r="K935" t="str">
            <v>22</v>
          </cell>
          <cell r="L935" t="str">
            <v>Radliniec</v>
          </cell>
          <cell r="M935" t="str">
            <v>231 n</v>
          </cell>
          <cell r="N935" t="str">
            <v>F30-25-032ŁIV</v>
          </cell>
          <cell r="O935">
            <v>-1.37</v>
          </cell>
          <cell r="P935" t="str">
            <v>Ł</v>
          </cell>
          <cell r="Q935" t="str">
            <v>IV</v>
          </cell>
          <cell r="R935" t="str">
            <v>F</v>
          </cell>
          <cell r="T935" t="str">
            <v>30-25-032</v>
          </cell>
          <cell r="U935" t="str">
            <v>N.Miasto</v>
          </cell>
          <cell r="V935" t="str">
            <v>30-25-032-0020</v>
          </cell>
          <cell r="W935" t="str">
            <v>Wolica Kozia</v>
          </cell>
          <cell r="X935" t="str">
            <v>9231/2</v>
          </cell>
          <cell r="Y935" t="str">
            <v>PO1D/00040644/0</v>
          </cell>
          <cell r="Z935">
            <v>1</v>
          </cell>
          <cell r="AA935">
            <v>0</v>
          </cell>
          <cell r="AB935" t="str">
            <v/>
          </cell>
          <cell r="AC935">
            <v>1</v>
          </cell>
          <cell r="AD935">
            <v>0.75</v>
          </cell>
          <cell r="AE935">
            <v>-1.0275000000000001</v>
          </cell>
          <cell r="AF935">
            <v>0</v>
          </cell>
          <cell r="AG935" t="str">
            <v/>
          </cell>
          <cell r="AH935" t="str">
            <v/>
          </cell>
          <cell r="AI935" t="str">
            <v>ZS.2217.1.205.2019</v>
          </cell>
          <cell r="AJ935" t="str">
            <v>02-08-2019</v>
          </cell>
          <cell r="AK935" t="str">
            <v/>
          </cell>
          <cell r="AL935" t="str">
            <v>gospodarki rolnej</v>
          </cell>
        </row>
        <row r="936">
          <cell r="C936" t="str">
            <v>6272.6</v>
          </cell>
          <cell r="D936" t="str">
            <v>6272|D|Radliniec|231 n|Ł|IV|9231/2|13,5|PO1D/00040644/0</v>
          </cell>
          <cell r="E936">
            <v>6272</v>
          </cell>
          <cell r="F936">
            <v>6</v>
          </cell>
          <cell r="G936" t="str">
            <v>Jakubowski Sebastian</v>
          </cell>
          <cell r="H936" t="str">
            <v>Witaszyce ul. Kolejowa 21b/29</v>
          </cell>
          <cell r="I936" t="str">
            <v>63-230 Witaszyce</v>
          </cell>
          <cell r="J936" t="str">
            <v>Jarocin</v>
          </cell>
          <cell r="K936" t="str">
            <v>22</v>
          </cell>
          <cell r="L936" t="str">
            <v>Radliniec</v>
          </cell>
          <cell r="M936" t="str">
            <v>231 n</v>
          </cell>
          <cell r="N936" t="str">
            <v/>
          </cell>
          <cell r="O936">
            <v>1.37</v>
          </cell>
          <cell r="P936" t="str">
            <v>Ł</v>
          </cell>
          <cell r="Q936" t="str">
            <v>IV</v>
          </cell>
          <cell r="R936" t="str">
            <v>D</v>
          </cell>
          <cell r="T936" t="str">
            <v>30-25-032</v>
          </cell>
          <cell r="U936" t="str">
            <v>N.Miasto</v>
          </cell>
          <cell r="V936" t="str">
            <v>30-25-032-0020</v>
          </cell>
          <cell r="W936" t="str">
            <v>Wolica Kozia</v>
          </cell>
          <cell r="X936" t="str">
            <v>9231/2</v>
          </cell>
          <cell r="Y936" t="str">
            <v>PO1D/00040644/0</v>
          </cell>
          <cell r="Z936">
            <v>1</v>
          </cell>
          <cell r="AA936">
            <v>13.5</v>
          </cell>
          <cell r="AB936">
            <v>18.5</v>
          </cell>
          <cell r="AC936">
            <v>1</v>
          </cell>
          <cell r="AD936">
            <v>0.75</v>
          </cell>
          <cell r="AE936">
            <v>1.0275000000000001</v>
          </cell>
          <cell r="AF936">
            <v>0</v>
          </cell>
          <cell r="AG936" t="str">
            <v/>
          </cell>
          <cell r="AH936" t="str">
            <v/>
          </cell>
          <cell r="AI936" t="str">
            <v>ZS.2217.1.205.2019</v>
          </cell>
          <cell r="AJ936" t="str">
            <v>02-08-2019</v>
          </cell>
          <cell r="AK936">
            <v>43763</v>
          </cell>
          <cell r="AL936" t="str">
            <v>gospodarki rolnej</v>
          </cell>
        </row>
        <row r="937">
          <cell r="C937" t="str">
            <v>0.</v>
          </cell>
          <cell r="D937" t="str">
            <v>0|F|Radliniec|237 h|R|V|9237/2|0|PO1D/00040645/7</v>
          </cell>
          <cell r="E937">
            <v>0</v>
          </cell>
          <cell r="F937" t="str">
            <v/>
          </cell>
          <cell r="G937" t="str">
            <v>brak</v>
          </cell>
          <cell r="H937">
            <v>0</v>
          </cell>
          <cell r="I937">
            <v>0</v>
          </cell>
          <cell r="J937">
            <v>0</v>
          </cell>
          <cell r="K937" t="str">
            <v>22</v>
          </cell>
          <cell r="L937" t="str">
            <v>Radliniec</v>
          </cell>
          <cell r="M937" t="str">
            <v>237 h</v>
          </cell>
          <cell r="N937" t="str">
            <v>F30-25-032RV</v>
          </cell>
          <cell r="O937">
            <v>-1.51</v>
          </cell>
          <cell r="P937" t="str">
            <v>R</v>
          </cell>
          <cell r="Q937" t="str">
            <v>V</v>
          </cell>
          <cell r="R937" t="str">
            <v>F</v>
          </cell>
          <cell r="T937" t="str">
            <v>30-25-032</v>
          </cell>
          <cell r="U937" t="str">
            <v>N.Miasto</v>
          </cell>
          <cell r="V937" t="str">
            <v>30-25-032-0008</v>
          </cell>
          <cell r="W937" t="str">
            <v>Klęka</v>
          </cell>
          <cell r="X937" t="str">
            <v>9237/2</v>
          </cell>
          <cell r="Y937" t="str">
            <v>PO1D/00040645/7</v>
          </cell>
          <cell r="Z937">
            <v>1</v>
          </cell>
          <cell r="AA937">
            <v>0</v>
          </cell>
          <cell r="AB937" t="str">
            <v/>
          </cell>
          <cell r="AC937">
            <v>1</v>
          </cell>
          <cell r="AD937">
            <v>0.35</v>
          </cell>
          <cell r="AE937">
            <v>-0.52849999999999997</v>
          </cell>
          <cell r="AF937">
            <v>0</v>
          </cell>
          <cell r="AG937" t="str">
            <v/>
          </cell>
          <cell r="AH937" t="str">
            <v/>
          </cell>
          <cell r="AI937" t="str">
            <v>ZS.2217.1.205.2019</v>
          </cell>
          <cell r="AJ937" t="str">
            <v>02-08-2019</v>
          </cell>
          <cell r="AK937" t="str">
            <v/>
          </cell>
          <cell r="AL937" t="str">
            <v>gospodarki rolnej</v>
          </cell>
        </row>
        <row r="938">
          <cell r="C938" t="str">
            <v>6194.2</v>
          </cell>
          <cell r="D938" t="str">
            <v>6194|D|Radliniec|237 h|R|V|9237/2|25,5|PO1D/00040645/7</v>
          </cell>
          <cell r="E938">
            <v>6194</v>
          </cell>
          <cell r="F938">
            <v>2</v>
          </cell>
          <cell r="G938" t="str">
            <v>Kozłowski Michał</v>
          </cell>
          <cell r="H938" t="str">
            <v>Komorze 40</v>
          </cell>
          <cell r="I938" t="str">
            <v>63-040 Nowe Miasto nad Wartą</v>
          </cell>
          <cell r="J938" t="str">
            <v>Nowe Miasto nad Wartą</v>
          </cell>
          <cell r="K938" t="str">
            <v>22</v>
          </cell>
          <cell r="L938" t="str">
            <v>Radliniec</v>
          </cell>
          <cell r="M938" t="str">
            <v>237 h</v>
          </cell>
          <cell r="N938" t="str">
            <v/>
          </cell>
          <cell r="O938">
            <v>1.51</v>
          </cell>
          <cell r="P938" t="str">
            <v>R</v>
          </cell>
          <cell r="Q938" t="str">
            <v>V</v>
          </cell>
          <cell r="R938" t="str">
            <v>D</v>
          </cell>
          <cell r="T938" t="str">
            <v>30-25-032</v>
          </cell>
          <cell r="U938" t="str">
            <v>N.Miasto</v>
          </cell>
          <cell r="V938" t="str">
            <v>30-25-032-0008</v>
          </cell>
          <cell r="W938" t="str">
            <v>Klęka</v>
          </cell>
          <cell r="X938" t="str">
            <v>9237/2</v>
          </cell>
          <cell r="Y938" t="str">
            <v>PO1D/00040645/7</v>
          </cell>
          <cell r="Z938">
            <v>1</v>
          </cell>
          <cell r="AA938">
            <v>25.5</v>
          </cell>
          <cell r="AB938">
            <v>38.51</v>
          </cell>
          <cell r="AC938">
            <v>1</v>
          </cell>
          <cell r="AD938">
            <v>0.35</v>
          </cell>
          <cell r="AE938">
            <v>0.52849999999999997</v>
          </cell>
          <cell r="AF938">
            <v>0</v>
          </cell>
          <cell r="AG938" t="str">
            <v/>
          </cell>
          <cell r="AH938" t="str">
            <v/>
          </cell>
          <cell r="AI938" t="str">
            <v>ZS.2217.1.205.2019</v>
          </cell>
          <cell r="AJ938" t="str">
            <v>02-08-2019</v>
          </cell>
          <cell r="AK938">
            <v>43763</v>
          </cell>
          <cell r="AL938" t="str">
            <v>gospodarki rolnej</v>
          </cell>
        </row>
        <row r="939">
          <cell r="C939" t="str">
            <v>0.</v>
          </cell>
          <cell r="D939" t="str">
            <v>0|F|Radliniec|237 i|R|IVB|9237/2|0|PO1D/00040645/7</v>
          </cell>
          <cell r="E939">
            <v>0</v>
          </cell>
          <cell r="F939" t="str">
            <v/>
          </cell>
          <cell r="G939" t="str">
            <v>brak</v>
          </cell>
          <cell r="H939">
            <v>0</v>
          </cell>
          <cell r="I939">
            <v>0</v>
          </cell>
          <cell r="J939">
            <v>0</v>
          </cell>
          <cell r="K939" t="str">
            <v>22</v>
          </cell>
          <cell r="L939" t="str">
            <v>Radliniec</v>
          </cell>
          <cell r="M939" t="str">
            <v>237 i</v>
          </cell>
          <cell r="N939" t="str">
            <v>F30-25-032RIVB</v>
          </cell>
          <cell r="O939">
            <v>-4.0999999999999996</v>
          </cell>
          <cell r="P939" t="str">
            <v>R</v>
          </cell>
          <cell r="Q939" t="str">
            <v>IVB</v>
          </cell>
          <cell r="R939" t="str">
            <v>F</v>
          </cell>
          <cell r="T939" t="str">
            <v>30-25-032</v>
          </cell>
          <cell r="U939" t="str">
            <v>N.Miasto</v>
          </cell>
          <cell r="V939" t="str">
            <v>30-25-032-0008</v>
          </cell>
          <cell r="W939" t="str">
            <v>Klęka</v>
          </cell>
          <cell r="X939" t="str">
            <v>9237/2</v>
          </cell>
          <cell r="Y939" t="str">
            <v>PO1D/00040645/7</v>
          </cell>
          <cell r="Z939">
            <v>1</v>
          </cell>
          <cell r="AA939">
            <v>0</v>
          </cell>
          <cell r="AB939" t="str">
            <v/>
          </cell>
          <cell r="AC939">
            <v>1</v>
          </cell>
          <cell r="AD939">
            <v>0.8</v>
          </cell>
          <cell r="AE939">
            <v>-3.28</v>
          </cell>
          <cell r="AF939">
            <v>0</v>
          </cell>
          <cell r="AG939" t="str">
            <v/>
          </cell>
          <cell r="AH939" t="str">
            <v/>
          </cell>
          <cell r="AI939" t="str">
            <v>ZS.2217.1.205.2019</v>
          </cell>
          <cell r="AJ939" t="str">
            <v>02-08-2019</v>
          </cell>
          <cell r="AK939" t="str">
            <v/>
          </cell>
          <cell r="AL939" t="str">
            <v>gospodarki rolnej</v>
          </cell>
        </row>
        <row r="940">
          <cell r="C940" t="str">
            <v>6194.3</v>
          </cell>
          <cell r="D940" t="str">
            <v>6194|D|Radliniec|237 i|R|IVB|9237/2|30,5|PO1D/00040645/7</v>
          </cell>
          <cell r="E940">
            <v>6194</v>
          </cell>
          <cell r="F940">
            <v>3</v>
          </cell>
          <cell r="G940" t="str">
            <v>Kozłowski Michał</v>
          </cell>
          <cell r="H940" t="str">
            <v>Komorze 40</v>
          </cell>
          <cell r="I940" t="str">
            <v>63-040 Nowe Miasto nad Wartą</v>
          </cell>
          <cell r="J940" t="str">
            <v>Nowe Miasto nad Wartą</v>
          </cell>
          <cell r="K940" t="str">
            <v>22</v>
          </cell>
          <cell r="L940" t="str">
            <v>Radliniec</v>
          </cell>
          <cell r="M940" t="str">
            <v>237 i</v>
          </cell>
          <cell r="N940" t="str">
            <v/>
          </cell>
          <cell r="O940">
            <v>4.0999999999999996</v>
          </cell>
          <cell r="P940" t="str">
            <v>R</v>
          </cell>
          <cell r="Q940" t="str">
            <v>IVB</v>
          </cell>
          <cell r="R940" t="str">
            <v>D</v>
          </cell>
          <cell r="T940" t="str">
            <v>30-25-032</v>
          </cell>
          <cell r="U940" t="str">
            <v>N.Miasto</v>
          </cell>
          <cell r="V940" t="str">
            <v>30-25-032-0008</v>
          </cell>
          <cell r="W940" t="str">
            <v>Klęka</v>
          </cell>
          <cell r="X940" t="str">
            <v>9237/2</v>
          </cell>
          <cell r="Y940" t="str">
            <v>PO1D/00040645/7</v>
          </cell>
          <cell r="Z940">
            <v>1</v>
          </cell>
          <cell r="AA940">
            <v>30.5</v>
          </cell>
          <cell r="AB940">
            <v>125.05</v>
          </cell>
          <cell r="AC940">
            <v>1</v>
          </cell>
          <cell r="AD940">
            <v>0.8</v>
          </cell>
          <cell r="AE940">
            <v>3.28</v>
          </cell>
          <cell r="AF940" t="str">
            <v xml:space="preserve"> </v>
          </cell>
          <cell r="AG940" t="str">
            <v/>
          </cell>
          <cell r="AH940" t="str">
            <v/>
          </cell>
          <cell r="AI940" t="str">
            <v>ZS.2217.1.205.2019</v>
          </cell>
          <cell r="AJ940" t="str">
            <v>02-08-2019</v>
          </cell>
          <cell r="AK940">
            <v>43763</v>
          </cell>
          <cell r="AL940" t="str">
            <v>gospodarki rolnej</v>
          </cell>
        </row>
        <row r="941">
          <cell r="C941" t="str">
            <v>6272.4</v>
          </cell>
          <cell r="D941" t="str">
            <v>6272|D|Radliniec|230 j|Ł|IV|9230|17,1|PO1D/00040644/0</v>
          </cell>
          <cell r="E941">
            <v>6272</v>
          </cell>
          <cell r="F941">
            <v>4</v>
          </cell>
          <cell r="G941" t="str">
            <v>Jakubowski Sebastian</v>
          </cell>
          <cell r="H941" t="str">
            <v>Witaszyce ul. Kolejowa 21b/29</v>
          </cell>
          <cell r="I941" t="str">
            <v>63-230 Witaszyce</v>
          </cell>
          <cell r="J941" t="str">
            <v>Jarocin</v>
          </cell>
          <cell r="K941" t="str">
            <v>22</v>
          </cell>
          <cell r="L941" t="str">
            <v>Radliniec</v>
          </cell>
          <cell r="M941" t="str">
            <v>230 j</v>
          </cell>
          <cell r="N941" t="str">
            <v/>
          </cell>
          <cell r="O941">
            <v>-1.51</v>
          </cell>
          <cell r="P941" t="str">
            <v>Ł</v>
          </cell>
          <cell r="Q941" t="str">
            <v>IV</v>
          </cell>
          <cell r="R941" t="str">
            <v>D</v>
          </cell>
          <cell r="T941" t="str">
            <v>30-25-032</v>
          </cell>
          <cell r="U941" t="str">
            <v>N.Miasto</v>
          </cell>
          <cell r="V941" t="str">
            <v>30-25-032-0020</v>
          </cell>
          <cell r="W941" t="str">
            <v>Wolica Kozia</v>
          </cell>
          <cell r="X941" t="str">
            <v>9230</v>
          </cell>
          <cell r="Y941" t="str">
            <v>PO1D/00040644/0</v>
          </cell>
          <cell r="Z941">
            <v>1</v>
          </cell>
          <cell r="AA941">
            <v>-17.100000000000001</v>
          </cell>
          <cell r="AB941">
            <v>-17.100000000000001</v>
          </cell>
          <cell r="AC941">
            <v>1</v>
          </cell>
          <cell r="AD941">
            <v>0.75</v>
          </cell>
          <cell r="AE941">
            <v>-1.1325000000000001</v>
          </cell>
          <cell r="AF941" t="str">
            <v>pisemna rezygnacja</v>
          </cell>
          <cell r="AG941" t="str">
            <v/>
          </cell>
          <cell r="AH941" t="str">
            <v/>
          </cell>
          <cell r="AI941" t="str">
            <v>ZS.2217.1.205.2019</v>
          </cell>
          <cell r="AJ941" t="str">
            <v>02-08-2019</v>
          </cell>
          <cell r="AK941">
            <v>43763</v>
          </cell>
          <cell r="AL941" t="str">
            <v>gospodarki rolnej</v>
          </cell>
        </row>
        <row r="942">
          <cell r="C942" t="str">
            <v>0.</v>
          </cell>
          <cell r="D942" t="str">
            <v>0|F|Radliniec|230 j|Ł|IV|9230|0|PO1D/00040644/0</v>
          </cell>
          <cell r="E942">
            <v>0</v>
          </cell>
          <cell r="F942" t="str">
            <v/>
          </cell>
          <cell r="G942" t="str">
            <v>brak</v>
          </cell>
          <cell r="H942" t="str">
            <v>brak</v>
          </cell>
          <cell r="I942" t="str">
            <v>brak</v>
          </cell>
          <cell r="J942" t="str">
            <v>brak</v>
          </cell>
          <cell r="K942" t="str">
            <v>22</v>
          </cell>
          <cell r="L942" t="str">
            <v>Radliniec</v>
          </cell>
          <cell r="M942" t="str">
            <v>230 j</v>
          </cell>
          <cell r="N942" t="str">
            <v>F30-25-032ŁIV</v>
          </cell>
          <cell r="O942">
            <v>1.51</v>
          </cell>
          <cell r="P942" t="str">
            <v>Ł</v>
          </cell>
          <cell r="Q942" t="str">
            <v>IV</v>
          </cell>
          <cell r="R942" t="str">
            <v>F</v>
          </cell>
          <cell r="T942" t="str">
            <v>30-25-032</v>
          </cell>
          <cell r="U942" t="str">
            <v>N.Miasto</v>
          </cell>
          <cell r="V942" t="str">
            <v>30-25-032-0020</v>
          </cell>
          <cell r="W942" t="str">
            <v>Wolica Kozia</v>
          </cell>
          <cell r="X942" t="str">
            <v>9230</v>
          </cell>
          <cell r="Y942" t="str">
            <v>PO1D/00040644/0</v>
          </cell>
          <cell r="Z942">
            <v>1</v>
          </cell>
          <cell r="AA942" t="str">
            <v/>
          </cell>
          <cell r="AB942" t="str">
            <v/>
          </cell>
          <cell r="AC942">
            <v>1</v>
          </cell>
          <cell r="AD942">
            <v>0.75</v>
          </cell>
          <cell r="AE942">
            <v>1.1325000000000001</v>
          </cell>
          <cell r="AF942">
            <v>0</v>
          </cell>
          <cell r="AG942" t="str">
            <v/>
          </cell>
          <cell r="AH942" t="str">
            <v/>
          </cell>
          <cell r="AI942" t="str">
            <v>ZS.2217.1.205.2019</v>
          </cell>
          <cell r="AJ942" t="str">
            <v>02-08-2019</v>
          </cell>
          <cell r="AK942" t="str">
            <v/>
          </cell>
          <cell r="AL942" t="str">
            <v>gospodarki rolnej</v>
          </cell>
        </row>
        <row r="943">
          <cell r="C943" t="str">
            <v>0.</v>
          </cell>
          <cell r="D943" t="str">
            <v>0|F|Radliniec|231 s|R|V|9231/2|0|PO1D/00040644/0</v>
          </cell>
          <cell r="E943">
            <v>0</v>
          </cell>
          <cell r="F943" t="str">
            <v/>
          </cell>
          <cell r="G943" t="str">
            <v>brak</v>
          </cell>
          <cell r="H943">
            <v>0</v>
          </cell>
          <cell r="I943">
            <v>0</v>
          </cell>
          <cell r="J943">
            <v>0</v>
          </cell>
          <cell r="K943" t="str">
            <v>22</v>
          </cell>
          <cell r="L943" t="str">
            <v>Radliniec</v>
          </cell>
          <cell r="M943" t="str">
            <v>231 s</v>
          </cell>
          <cell r="N943" t="str">
            <v>F30-25-032RV</v>
          </cell>
          <cell r="O943">
            <v>-1.61</v>
          </cell>
          <cell r="P943" t="str">
            <v>R</v>
          </cell>
          <cell r="Q943" t="str">
            <v>V</v>
          </cell>
          <cell r="R943" t="str">
            <v>F</v>
          </cell>
          <cell r="T943" t="str">
            <v>30-25-032</v>
          </cell>
          <cell r="U943" t="str">
            <v>N.Miasto</v>
          </cell>
          <cell r="V943" t="str">
            <v>30-25-032-0020</v>
          </cell>
          <cell r="W943" t="str">
            <v>Wolica Kozia</v>
          </cell>
          <cell r="X943" t="str">
            <v>9231/2</v>
          </cell>
          <cell r="Y943" t="str">
            <v>PO1D/00040644/0</v>
          </cell>
          <cell r="Z943">
            <v>1</v>
          </cell>
          <cell r="AA943">
            <v>0</v>
          </cell>
          <cell r="AB943" t="str">
            <v/>
          </cell>
          <cell r="AC943">
            <v>1</v>
          </cell>
          <cell r="AD943">
            <v>0.35</v>
          </cell>
          <cell r="AE943">
            <v>-0.5635</v>
          </cell>
          <cell r="AF943">
            <v>0</v>
          </cell>
          <cell r="AG943" t="str">
            <v/>
          </cell>
          <cell r="AH943" t="str">
            <v/>
          </cell>
          <cell r="AI943" t="str">
            <v>ZS.2217.1.205.2019</v>
          </cell>
          <cell r="AJ943" t="str">
            <v>02-08-2019</v>
          </cell>
          <cell r="AK943" t="str">
            <v/>
          </cell>
          <cell r="AL943" t="str">
            <v>gospodarki rolnej</v>
          </cell>
        </row>
        <row r="944">
          <cell r="C944" t="str">
            <v>6272.7</v>
          </cell>
          <cell r="D944" t="str">
            <v>6272|D|Radliniec|231 s|R|V|9231/2|13,5|PO1D/00040644/0</v>
          </cell>
          <cell r="E944">
            <v>6272</v>
          </cell>
          <cell r="F944">
            <v>7</v>
          </cell>
          <cell r="G944" t="str">
            <v>Jakubowski Sebastian</v>
          </cell>
          <cell r="H944" t="str">
            <v>Witaszyce ul. Kolejowa 21b/29</v>
          </cell>
          <cell r="I944" t="str">
            <v>63-230 Witaszyce</v>
          </cell>
          <cell r="J944" t="str">
            <v>Jarocin</v>
          </cell>
          <cell r="K944" t="str">
            <v>22</v>
          </cell>
          <cell r="L944" t="str">
            <v>Radliniec</v>
          </cell>
          <cell r="M944" t="str">
            <v>231 s</v>
          </cell>
          <cell r="N944" t="str">
            <v/>
          </cell>
          <cell r="O944">
            <v>1.61</v>
          </cell>
          <cell r="P944" t="str">
            <v>R</v>
          </cell>
          <cell r="Q944" t="str">
            <v>V</v>
          </cell>
          <cell r="R944" t="str">
            <v>D</v>
          </cell>
          <cell r="T944" t="str">
            <v>30-25-032</v>
          </cell>
          <cell r="U944" t="str">
            <v>N.Miasto</v>
          </cell>
          <cell r="V944" t="str">
            <v>30-25-032-0020</v>
          </cell>
          <cell r="W944" t="str">
            <v>Wolica Kozia</v>
          </cell>
          <cell r="X944" t="str">
            <v>9231/2</v>
          </cell>
          <cell r="Y944" t="str">
            <v>PO1D/00040644/0</v>
          </cell>
          <cell r="Z944">
            <v>1</v>
          </cell>
          <cell r="AA944">
            <v>13.5</v>
          </cell>
          <cell r="AB944">
            <v>21.74</v>
          </cell>
          <cell r="AC944">
            <v>1</v>
          </cell>
          <cell r="AD944">
            <v>0.35</v>
          </cell>
          <cell r="AE944">
            <v>0.5635</v>
          </cell>
          <cell r="AF944">
            <v>0</v>
          </cell>
          <cell r="AG944" t="str">
            <v/>
          </cell>
          <cell r="AH944" t="str">
            <v/>
          </cell>
          <cell r="AI944" t="str">
            <v>ZS.2217.1.205.2019</v>
          </cell>
          <cell r="AJ944" t="str">
            <v>02-08-2019</v>
          </cell>
          <cell r="AK944">
            <v>43763</v>
          </cell>
          <cell r="AL944" t="str">
            <v>gospodarki rolnej</v>
          </cell>
        </row>
        <row r="945">
          <cell r="C945" t="str">
            <v>0.</v>
          </cell>
          <cell r="D945" t="str">
            <v>0|F|Cielcza|111 f|R|IVA|8111/1|0|KZ1J/00026798/5</v>
          </cell>
          <cell r="E945">
            <v>0</v>
          </cell>
          <cell r="F945">
            <v>0</v>
          </cell>
          <cell r="G945" t="str">
            <v>brak</v>
          </cell>
          <cell r="H945" t="str">
            <v>brak</v>
          </cell>
          <cell r="I945" t="str">
            <v>brak</v>
          </cell>
          <cell r="J945" t="str">
            <v>brak</v>
          </cell>
          <cell r="K945" t="str">
            <v>08</v>
          </cell>
          <cell r="L945" t="str">
            <v>Cielcza</v>
          </cell>
          <cell r="M945" t="str">
            <v>111 f</v>
          </cell>
          <cell r="N945" t="str">
            <v>F30-06-025RIVA</v>
          </cell>
          <cell r="O945">
            <v>-0.6</v>
          </cell>
          <cell r="P945" t="str">
            <v>R</v>
          </cell>
          <cell r="Q945" t="str">
            <v>IVA</v>
          </cell>
          <cell r="R945" t="str">
            <v>F</v>
          </cell>
          <cell r="T945" t="str">
            <v>30-06-025</v>
          </cell>
          <cell r="U945" t="str">
            <v>Jarocin</v>
          </cell>
          <cell r="V945" t="str">
            <v>30-06-025-0002</v>
          </cell>
          <cell r="W945" t="str">
            <v>Bachorzew</v>
          </cell>
          <cell r="X945" t="str">
            <v>8111/1</v>
          </cell>
          <cell r="Y945" t="str">
            <v>KZ1J/00026798/5</v>
          </cell>
          <cell r="Z945">
            <v>1</v>
          </cell>
          <cell r="AA945">
            <v>0</v>
          </cell>
          <cell r="AB945">
            <v>0</v>
          </cell>
          <cell r="AC945">
            <v>1</v>
          </cell>
          <cell r="AD945">
            <v>1.1000000000000001</v>
          </cell>
          <cell r="AE945">
            <v>-0.66</v>
          </cell>
          <cell r="AF945" t="str">
            <v xml:space="preserve"> </v>
          </cell>
          <cell r="AG945" t="str">
            <v/>
          </cell>
          <cell r="AH945" t="str">
            <v/>
          </cell>
          <cell r="AI945" t="str">
            <v/>
          </cell>
          <cell r="AJ945" t="str">
            <v/>
          </cell>
          <cell r="AK945" t="str">
            <v/>
          </cell>
          <cell r="AL945" t="str">
            <v/>
          </cell>
        </row>
        <row r="946">
          <cell r="C946" t="str">
            <v>6282.1</v>
          </cell>
          <cell r="D946" t="str">
            <v>6282|D|Cielcza|111 f|R|IVA|8111/1|19,7|KZ1J/00026798/5</v>
          </cell>
          <cell r="E946">
            <v>6282</v>
          </cell>
          <cell r="F946">
            <v>1</v>
          </cell>
          <cell r="G946" t="str">
            <v>Przygoda Sławomir</v>
          </cell>
          <cell r="H946" t="str">
            <v>Bachorzew ul. Szkolna 32</v>
          </cell>
          <cell r="I946" t="str">
            <v>63-200 Jarocin</v>
          </cell>
          <cell r="J946" t="str">
            <v>Jarocin</v>
          </cell>
          <cell r="K946" t="str">
            <v>08</v>
          </cell>
          <cell r="L946" t="str">
            <v>Cielcza</v>
          </cell>
          <cell r="M946" t="str">
            <v>111 f</v>
          </cell>
          <cell r="N946" t="str">
            <v>D30-06-025RIVA</v>
          </cell>
          <cell r="O946">
            <v>0.6</v>
          </cell>
          <cell r="P946" t="str">
            <v>R</v>
          </cell>
          <cell r="Q946" t="str">
            <v>IVA</v>
          </cell>
          <cell r="R946" t="str">
            <v>D</v>
          </cell>
          <cell r="T946" t="str">
            <v>30-06-025</v>
          </cell>
          <cell r="U946" t="str">
            <v>Jarocin</v>
          </cell>
          <cell r="V946" t="str">
            <v>30-06-025-0002</v>
          </cell>
          <cell r="W946" t="str">
            <v>Bachorzew</v>
          </cell>
          <cell r="X946" t="str">
            <v>8111/1</v>
          </cell>
          <cell r="Y946" t="str">
            <v>KZ1J/00026798/5</v>
          </cell>
          <cell r="Z946">
            <v>1</v>
          </cell>
          <cell r="AA946">
            <v>19.7</v>
          </cell>
          <cell r="AB946">
            <v>11.82</v>
          </cell>
          <cell r="AC946">
            <v>1</v>
          </cell>
          <cell r="AD946">
            <v>1.1000000000000001</v>
          </cell>
          <cell r="AE946">
            <v>0.66</v>
          </cell>
          <cell r="AG946" t="str">
            <v/>
          </cell>
          <cell r="AH946" t="str">
            <v/>
          </cell>
          <cell r="AI946" t="str">
            <v>ZS.2217.1.215.2019</v>
          </cell>
          <cell r="AJ946" t="str">
            <v>13-08-2019</v>
          </cell>
          <cell r="AK946" t="str">
            <v>wniosek-bezprzetargowo</v>
          </cell>
          <cell r="AL946" t="str">
            <v>gospodarki rolnej</v>
          </cell>
        </row>
        <row r="947">
          <cell r="C947" t="str">
            <v>0.</v>
          </cell>
          <cell r="D947" t="str">
            <v>0|F|Cielcza|111 g|R|IIIA|8111/1|0|KZ1J/00026798/5</v>
          </cell>
          <cell r="E947">
            <v>0</v>
          </cell>
          <cell r="F947" t="str">
            <v/>
          </cell>
          <cell r="G947" t="str">
            <v>brak</v>
          </cell>
          <cell r="H947">
            <v>0</v>
          </cell>
          <cell r="I947">
            <v>0</v>
          </cell>
          <cell r="J947">
            <v>0</v>
          </cell>
          <cell r="K947" t="str">
            <v>08</v>
          </cell>
          <cell r="L947" t="str">
            <v>Cielcza</v>
          </cell>
          <cell r="M947" t="str">
            <v>111 g</v>
          </cell>
          <cell r="N947" t="str">
            <v>F30-06-025RIIIA</v>
          </cell>
          <cell r="O947">
            <v>-0.14000000000000001</v>
          </cell>
          <cell r="P947" t="str">
            <v>R</v>
          </cell>
          <cell r="Q947" t="str">
            <v>IIIA</v>
          </cell>
          <cell r="R947" t="str">
            <v>F</v>
          </cell>
          <cell r="T947" t="str">
            <v>30-06-025</v>
          </cell>
          <cell r="U947" t="str">
            <v>Jarocin</v>
          </cell>
          <cell r="V947" t="str">
            <v>30-06-025-0002</v>
          </cell>
          <cell r="W947" t="str">
            <v>Bachorzew</v>
          </cell>
          <cell r="X947" t="str">
            <v>8111/1</v>
          </cell>
          <cell r="Y947" t="str">
            <v>KZ1J/00026798/5</v>
          </cell>
          <cell r="Z947">
            <v>1</v>
          </cell>
          <cell r="AA947">
            <v>0</v>
          </cell>
          <cell r="AB947" t="str">
            <v/>
          </cell>
          <cell r="AC947">
            <v>1</v>
          </cell>
          <cell r="AD947">
            <v>1.65</v>
          </cell>
          <cell r="AE947">
            <v>-0.23100000000000001</v>
          </cell>
          <cell r="AF947">
            <v>0</v>
          </cell>
          <cell r="AG947" t="str">
            <v/>
          </cell>
          <cell r="AH947" t="str">
            <v/>
          </cell>
          <cell r="AI947" t="str">
            <v>ZS.2217.1.215.2019</v>
          </cell>
          <cell r="AJ947" t="str">
            <v>13-08-2019</v>
          </cell>
          <cell r="AK947" t="str">
            <v/>
          </cell>
          <cell r="AL947" t="str">
            <v>gospodarki rolnej</v>
          </cell>
        </row>
        <row r="948">
          <cell r="C948" t="str">
            <v>6282.2</v>
          </cell>
          <cell r="D948" t="str">
            <v>6282|D|Cielcza|111 g|R|IIIA|8111/1|20|KZ1J/00026798/5</v>
          </cell>
          <cell r="E948">
            <v>6282</v>
          </cell>
          <cell r="F948">
            <v>2</v>
          </cell>
          <cell r="G948" t="str">
            <v>Przygoda Sławomir</v>
          </cell>
          <cell r="H948" t="str">
            <v>Bachorzew ul. Szkolna 32</v>
          </cell>
          <cell r="I948" t="str">
            <v>63-200 Jarocin</v>
          </cell>
          <cell r="J948" t="str">
            <v>Jarocin</v>
          </cell>
          <cell r="K948" t="str">
            <v>08</v>
          </cell>
          <cell r="L948" t="str">
            <v>Cielcza</v>
          </cell>
          <cell r="M948" t="str">
            <v>111 g</v>
          </cell>
          <cell r="N948" t="str">
            <v>D30-06-025RIIIA</v>
          </cell>
          <cell r="O948">
            <v>0.14000000000000001</v>
          </cell>
          <cell r="P948" t="str">
            <v>R</v>
          </cell>
          <cell r="Q948" t="str">
            <v>IIIA</v>
          </cell>
          <cell r="R948" t="str">
            <v>D</v>
          </cell>
          <cell r="T948" t="str">
            <v>30-06-025</v>
          </cell>
          <cell r="U948" t="str">
            <v>Jarocin</v>
          </cell>
          <cell r="V948" t="str">
            <v>30-06-025-0002</v>
          </cell>
          <cell r="W948" t="str">
            <v>Bachorzew</v>
          </cell>
          <cell r="X948" t="str">
            <v>8111/1</v>
          </cell>
          <cell r="Y948" t="str">
            <v>KZ1J/00026798/5</v>
          </cell>
          <cell r="Z948">
            <v>1</v>
          </cell>
          <cell r="AA948">
            <v>20</v>
          </cell>
          <cell r="AB948">
            <v>2.8</v>
          </cell>
          <cell r="AC948">
            <v>1</v>
          </cell>
          <cell r="AD948">
            <v>1.65</v>
          </cell>
          <cell r="AE948">
            <v>0.23100000000000001</v>
          </cell>
          <cell r="AG948" t="str">
            <v/>
          </cell>
          <cell r="AH948" t="str">
            <v/>
          </cell>
          <cell r="AI948" t="str">
            <v>ZS.2217.1.215.2019</v>
          </cell>
          <cell r="AJ948" t="str">
            <v>13-08-2019</v>
          </cell>
          <cell r="AK948" t="str">
            <v>wniosek-bezprzetargowo</v>
          </cell>
          <cell r="AL948" t="str">
            <v>gospodarki rolnej</v>
          </cell>
        </row>
        <row r="949">
          <cell r="C949" t="str">
            <v>4980.1</v>
          </cell>
          <cell r="D949" t="str">
            <v>4980|A|Lubonieczek|174 m|PS|V|9174/5|0|PO1D/00041593/4</v>
          </cell>
          <cell r="E949">
            <v>4980</v>
          </cell>
          <cell r="F949">
            <v>1</v>
          </cell>
          <cell r="G949" t="str">
            <v>Bartkowiak Marian</v>
          </cell>
          <cell r="H949">
            <v>0</v>
          </cell>
          <cell r="I949">
            <v>0</v>
          </cell>
          <cell r="J949">
            <v>0</v>
          </cell>
          <cell r="K949" t="str">
            <v>18</v>
          </cell>
          <cell r="L949" t="str">
            <v>Lubonieczek</v>
          </cell>
          <cell r="M949" t="str">
            <v>174 m</v>
          </cell>
          <cell r="N949" t="str">
            <v/>
          </cell>
          <cell r="O949">
            <v>-7.5899999999999995E-2</v>
          </cell>
          <cell r="P949" t="str">
            <v>PS</v>
          </cell>
          <cell r="Q949" t="str">
            <v>V</v>
          </cell>
          <cell r="R949" t="str">
            <v>A</v>
          </cell>
          <cell r="T949" t="str">
            <v>30-25-052</v>
          </cell>
          <cell r="U949" t="str">
            <v>Zaniemyśl</v>
          </cell>
          <cell r="V949" t="str">
            <v>30-25-052-0008</v>
          </cell>
          <cell r="W949" t="str">
            <v>Lubonieczek</v>
          </cell>
          <cell r="X949" t="str">
            <v>9174/5</v>
          </cell>
          <cell r="Y949" t="str">
            <v>PO1D/00041593/4</v>
          </cell>
          <cell r="Z949">
            <v>2</v>
          </cell>
          <cell r="AA949">
            <v>0</v>
          </cell>
          <cell r="AB949">
            <v>0</v>
          </cell>
          <cell r="AC949">
            <v>1</v>
          </cell>
          <cell r="AD949">
            <v>0.2</v>
          </cell>
          <cell r="AE949">
            <v>-1.52E-2</v>
          </cell>
          <cell r="AF949" t="str">
            <v>korekta błędu</v>
          </cell>
          <cell r="AG949">
            <v>0.625</v>
          </cell>
          <cell r="AH949">
            <v>-4.7437499999999994E-2</v>
          </cell>
          <cell r="AI949" t="str">
            <v/>
          </cell>
          <cell r="AJ949" t="str">
            <v/>
          </cell>
          <cell r="AK949" t="str">
            <v/>
          </cell>
          <cell r="AL949" t="str">
            <v/>
          </cell>
        </row>
        <row r="950">
          <cell r="C950" t="str">
            <v>624.3</v>
          </cell>
          <cell r="D950" t="str">
            <v>624|D|Góra|278 o|S-R|V|8278/4|15,5|KZ1J/00027606/0</v>
          </cell>
          <cell r="E950">
            <v>624</v>
          </cell>
          <cell r="F950">
            <v>3</v>
          </cell>
          <cell r="G950" t="str">
            <v>Kozal Jerzy</v>
          </cell>
          <cell r="H950" t="str">
            <v>ul.Jarocińska 14 Góra</v>
          </cell>
          <cell r="I950" t="str">
            <v>63-233 Jaraczewo</v>
          </cell>
          <cell r="J950" t="str">
            <v>Jaraczewo</v>
          </cell>
          <cell r="K950" t="str">
            <v>09</v>
          </cell>
          <cell r="L950" t="str">
            <v>Góra</v>
          </cell>
          <cell r="M950" t="str">
            <v>278 o</v>
          </cell>
          <cell r="N950" t="str">
            <v/>
          </cell>
          <cell r="O950">
            <v>-0.1459</v>
          </cell>
          <cell r="P950" t="str">
            <v>S-R</v>
          </cell>
          <cell r="Q950" t="str">
            <v>V</v>
          </cell>
          <cell r="R950" t="str">
            <v>D</v>
          </cell>
          <cell r="T950" t="str">
            <v>30-06-015</v>
          </cell>
          <cell r="U950" t="str">
            <v>Jaraczewo</v>
          </cell>
          <cell r="V950" t="str">
            <v>30-06-015-0005</v>
          </cell>
          <cell r="W950" t="str">
            <v>Góra</v>
          </cell>
          <cell r="X950" t="str">
            <v>8278/4</v>
          </cell>
          <cell r="Y950" t="str">
            <v>KZ1J/00027606/0</v>
          </cell>
          <cell r="Z950">
            <v>1</v>
          </cell>
          <cell r="AA950">
            <v>-15.5</v>
          </cell>
          <cell r="AB950">
            <v>-2.2599999999999998</v>
          </cell>
          <cell r="AC950">
            <v>1</v>
          </cell>
          <cell r="AD950">
            <v>0.35</v>
          </cell>
          <cell r="AE950">
            <v>-5.11E-2</v>
          </cell>
          <cell r="AF950">
            <v>0</v>
          </cell>
          <cell r="AG950" t="str">
            <v xml:space="preserve"> </v>
          </cell>
          <cell r="AH950" t="str">
            <v/>
          </cell>
          <cell r="AI950" t="str">
            <v>ZS.2217.1.212.2019</v>
          </cell>
          <cell r="AJ950">
            <v>43679</v>
          </cell>
          <cell r="AK950" t="str">
            <v>wniosek-bezprzetargowo</v>
          </cell>
          <cell r="AL950" t="str">
            <v>prowadzenia gospodarstwa domowego</v>
          </cell>
        </row>
        <row r="951">
          <cell r="C951" t="str">
            <v>0.</v>
          </cell>
          <cell r="D951" t="str">
            <v>0|F|Góra|278 o|S-R|V|8278/4|0|KZ1J/00027606/0</v>
          </cell>
          <cell r="E951">
            <v>0</v>
          </cell>
          <cell r="F951" t="str">
            <v/>
          </cell>
          <cell r="G951" t="str">
            <v>brak</v>
          </cell>
          <cell r="H951" t="str">
            <v>brak</v>
          </cell>
          <cell r="I951" t="str">
            <v>brak</v>
          </cell>
          <cell r="J951" t="str">
            <v>brak</v>
          </cell>
          <cell r="K951" t="str">
            <v>09</v>
          </cell>
          <cell r="L951" t="str">
            <v>Góra</v>
          </cell>
          <cell r="M951" t="str">
            <v>278 o</v>
          </cell>
          <cell r="N951" t="str">
            <v>F30-06-015S-RV</v>
          </cell>
          <cell r="O951">
            <v>0.1459</v>
          </cell>
          <cell r="P951" t="str">
            <v>S-R</v>
          </cell>
          <cell r="Q951" t="str">
            <v>V</v>
          </cell>
          <cell r="R951" t="str">
            <v>F</v>
          </cell>
          <cell r="T951" t="str">
            <v>30-06-015</v>
          </cell>
          <cell r="U951" t="str">
            <v>Jaraczewo</v>
          </cell>
          <cell r="V951" t="str">
            <v>30-06-015-0005</v>
          </cell>
          <cell r="W951" t="str">
            <v>Góra</v>
          </cell>
          <cell r="X951" t="str">
            <v>8278/4</v>
          </cell>
          <cell r="Y951" t="str">
            <v>KZ1J/00027606/0</v>
          </cell>
          <cell r="Z951">
            <v>1</v>
          </cell>
          <cell r="AA951">
            <v>0</v>
          </cell>
          <cell r="AB951" t="str">
            <v/>
          </cell>
          <cell r="AC951">
            <v>1</v>
          </cell>
          <cell r="AD951">
            <v>1.65</v>
          </cell>
          <cell r="AE951">
            <v>-0.23100000000000001</v>
          </cell>
          <cell r="AF951">
            <v>0</v>
          </cell>
          <cell r="AG951" t="str">
            <v/>
          </cell>
          <cell r="AH951" t="str">
            <v/>
          </cell>
          <cell r="AI951" t="str">
            <v>ZS.2217.1.215.2019</v>
          </cell>
          <cell r="AJ951">
            <v>43679</v>
          </cell>
          <cell r="AK951" t="str">
            <v/>
          </cell>
          <cell r="AL951" t="str">
            <v>gospodarki rolnej</v>
          </cell>
        </row>
        <row r="952">
          <cell r="C952" t="str">
            <v>624.4</v>
          </cell>
          <cell r="D952" t="str">
            <v>624|D|Góra|278 m|R|IVA|8278/4|19,7|KZ1J/00027606/0</v>
          </cell>
          <cell r="E952">
            <v>624</v>
          </cell>
          <cell r="F952">
            <v>4</v>
          </cell>
          <cell r="G952" t="str">
            <v>Kozal Jerzy</v>
          </cell>
          <cell r="H952" t="str">
            <v>ul.Jarocińska 14 Góra</v>
          </cell>
          <cell r="I952" t="str">
            <v>63-233 Jaraczewo</v>
          </cell>
          <cell r="J952" t="str">
            <v>Jaraczewo</v>
          </cell>
          <cell r="K952" t="str">
            <v>09</v>
          </cell>
          <cell r="L952" t="str">
            <v>Góra</v>
          </cell>
          <cell r="M952" t="str">
            <v>278 m</v>
          </cell>
          <cell r="N952" t="str">
            <v/>
          </cell>
          <cell r="O952">
            <v>-0.21629999999999999</v>
          </cell>
          <cell r="P952" t="str">
            <v>R</v>
          </cell>
          <cell r="Q952" t="str">
            <v>IVA</v>
          </cell>
          <cell r="R952" t="str">
            <v>D</v>
          </cell>
          <cell r="T952" t="str">
            <v>30-06-015</v>
          </cell>
          <cell r="U952" t="str">
            <v>Jaraczewo</v>
          </cell>
          <cell r="V952" t="str">
            <v>30-06-015-0005</v>
          </cell>
          <cell r="W952" t="str">
            <v>Góra</v>
          </cell>
          <cell r="X952" t="str">
            <v>8278/4</v>
          </cell>
          <cell r="Y952" t="str">
            <v>KZ1J/00027606/0</v>
          </cell>
          <cell r="Z952">
            <v>1</v>
          </cell>
          <cell r="AA952">
            <v>-19.7</v>
          </cell>
          <cell r="AB952">
            <v>-19.7</v>
          </cell>
          <cell r="AC952">
            <v>1</v>
          </cell>
          <cell r="AD952">
            <v>1.1000000000000001</v>
          </cell>
          <cell r="AE952">
            <v>-0.2379</v>
          </cell>
          <cell r="AF952">
            <v>0</v>
          </cell>
          <cell r="AG952" t="str">
            <v/>
          </cell>
          <cell r="AH952" t="str">
            <v/>
          </cell>
          <cell r="AI952" t="str">
            <v>ZS.2217.1.215.2019</v>
          </cell>
          <cell r="AJ952" t="str">
            <v>13-08-2019</v>
          </cell>
          <cell r="AK952" t="str">
            <v>wniosek-bezprzetargowo</v>
          </cell>
          <cell r="AL952" t="str">
            <v>gospodarki rolnej</v>
          </cell>
        </row>
        <row r="953">
          <cell r="C953" t="str">
            <v>0.</v>
          </cell>
          <cell r="D953" t="str">
            <v>0|F|Góra|278 m|R|IVA|8278/4|0|KZ1J/00027606/0</v>
          </cell>
          <cell r="E953">
            <v>0</v>
          </cell>
          <cell r="F953" t="str">
            <v/>
          </cell>
          <cell r="G953" t="str">
            <v>brak</v>
          </cell>
          <cell r="H953" t="str">
            <v>brak</v>
          </cell>
          <cell r="I953" t="str">
            <v>brak</v>
          </cell>
          <cell r="J953" t="str">
            <v>brak</v>
          </cell>
          <cell r="K953" t="str">
            <v>09</v>
          </cell>
          <cell r="L953" t="str">
            <v>Góra</v>
          </cell>
          <cell r="M953" t="str">
            <v>278 m</v>
          </cell>
          <cell r="N953" t="str">
            <v>F30-06-015RIVA</v>
          </cell>
          <cell r="O953">
            <v>0.21629999999999999</v>
          </cell>
          <cell r="P953" t="str">
            <v>R</v>
          </cell>
          <cell r="Q953" t="str">
            <v>IVA</v>
          </cell>
          <cell r="R953" t="str">
            <v>F</v>
          </cell>
          <cell r="T953" t="str">
            <v>30-06-015</v>
          </cell>
          <cell r="U953" t="str">
            <v>Jaraczewo</v>
          </cell>
          <cell r="V953" t="str">
            <v>30-06-015-0005</v>
          </cell>
          <cell r="W953" t="str">
            <v>Góra</v>
          </cell>
          <cell r="X953" t="str">
            <v>8278/4</v>
          </cell>
          <cell r="Y953" t="str">
            <v>KZ1J/00027606/0</v>
          </cell>
          <cell r="Z953">
            <v>1</v>
          </cell>
          <cell r="AA953">
            <v>0</v>
          </cell>
          <cell r="AB953" t="str">
            <v/>
          </cell>
          <cell r="AC953">
            <v>1</v>
          </cell>
          <cell r="AD953">
            <v>1.65</v>
          </cell>
          <cell r="AE953">
            <v>-0.23100000000000001</v>
          </cell>
          <cell r="AF953">
            <v>0</v>
          </cell>
          <cell r="AG953" t="str">
            <v/>
          </cell>
          <cell r="AH953" t="str">
            <v/>
          </cell>
          <cell r="AI953" t="str">
            <v>ZS.2217.1.215.2019</v>
          </cell>
          <cell r="AJ953" t="str">
            <v>13-08-2019</v>
          </cell>
          <cell r="AK953" t="str">
            <v/>
          </cell>
          <cell r="AL953" t="str">
            <v>gospodarki rolnej</v>
          </cell>
        </row>
        <row r="954">
          <cell r="C954" t="str">
            <v>624.5</v>
          </cell>
          <cell r="D954" t="str">
            <v>624|D|Góra|278 k|R|V|8278/4|15,5|KZ1J/00027606/0</v>
          </cell>
          <cell r="E954">
            <v>624</v>
          </cell>
          <cell r="F954">
            <v>5</v>
          </cell>
          <cell r="G954" t="str">
            <v>Kozal Jerzy</v>
          </cell>
          <cell r="H954" t="str">
            <v>ul.Jarocińska 14 Góra</v>
          </cell>
          <cell r="I954" t="str">
            <v>63-233 Jaraczewo</v>
          </cell>
          <cell r="J954" t="str">
            <v>Jaraczewo</v>
          </cell>
          <cell r="K954" t="str">
            <v>09</v>
          </cell>
          <cell r="L954" t="str">
            <v>Góra</v>
          </cell>
          <cell r="M954" t="str">
            <v>278 k</v>
          </cell>
          <cell r="N954" t="str">
            <v/>
          </cell>
          <cell r="O954">
            <v>-0.9</v>
          </cell>
          <cell r="P954" t="str">
            <v>R</v>
          </cell>
          <cell r="Q954" t="str">
            <v>V</v>
          </cell>
          <cell r="R954" t="str">
            <v>D</v>
          </cell>
          <cell r="T954" t="str">
            <v>30-06-015</v>
          </cell>
          <cell r="U954" t="str">
            <v>Jaraczewo</v>
          </cell>
          <cell r="V954" t="str">
            <v>30-06-015-0005</v>
          </cell>
          <cell r="W954" t="str">
            <v>Góra</v>
          </cell>
          <cell r="X954" t="str">
            <v>8278/4</v>
          </cell>
          <cell r="Y954" t="str">
            <v>KZ1J/00027606/0</v>
          </cell>
          <cell r="Z954">
            <v>1</v>
          </cell>
          <cell r="AA954">
            <v>-15.5</v>
          </cell>
          <cell r="AB954">
            <v>-15.5</v>
          </cell>
          <cell r="AC954">
            <v>1</v>
          </cell>
          <cell r="AD954">
            <v>0.35</v>
          </cell>
          <cell r="AE954">
            <v>-0.315</v>
          </cell>
          <cell r="AF954">
            <v>0</v>
          </cell>
          <cell r="AG954" t="str">
            <v/>
          </cell>
          <cell r="AH954" t="str">
            <v/>
          </cell>
          <cell r="AI954" t="str">
            <v>ZS.2217.1.215.2019</v>
          </cell>
          <cell r="AJ954" t="str">
            <v>13-08-2019</v>
          </cell>
          <cell r="AK954" t="str">
            <v>wniosek-bezprzetargowo</v>
          </cell>
          <cell r="AL954" t="str">
            <v>gospodarki rolnej</v>
          </cell>
        </row>
        <row r="955">
          <cell r="C955" t="str">
            <v>0.</v>
          </cell>
          <cell r="D955" t="str">
            <v>0|F|Góra|278 k|R|V|8278/4|0|KZ1J/00027606/0</v>
          </cell>
          <cell r="E955">
            <v>0</v>
          </cell>
          <cell r="F955" t="str">
            <v/>
          </cell>
          <cell r="G955" t="str">
            <v>brak</v>
          </cell>
          <cell r="H955" t="str">
            <v>brak</v>
          </cell>
          <cell r="I955" t="str">
            <v>brak</v>
          </cell>
          <cell r="J955" t="str">
            <v>brak</v>
          </cell>
          <cell r="K955" t="str">
            <v>09</v>
          </cell>
          <cell r="L955" t="str">
            <v>Góra</v>
          </cell>
          <cell r="M955" t="str">
            <v>278 k</v>
          </cell>
          <cell r="N955" t="str">
            <v>F30-06-015RV</v>
          </cell>
          <cell r="O955">
            <v>0.9</v>
          </cell>
          <cell r="P955" t="str">
            <v>R</v>
          </cell>
          <cell r="Q955" t="str">
            <v>V</v>
          </cell>
          <cell r="R955" t="str">
            <v>F</v>
          </cell>
          <cell r="T955" t="str">
            <v>30-06-015</v>
          </cell>
          <cell r="U955" t="str">
            <v>Jaraczewo</v>
          </cell>
          <cell r="V955" t="str">
            <v>30-06-015-0005</v>
          </cell>
          <cell r="W955" t="str">
            <v>Góra</v>
          </cell>
          <cell r="X955" t="str">
            <v>8278/4</v>
          </cell>
          <cell r="Y955" t="str">
            <v>KZ1J/00027606/0</v>
          </cell>
          <cell r="Z955">
            <v>1</v>
          </cell>
          <cell r="AA955" t="str">
            <v/>
          </cell>
          <cell r="AB955" t="str">
            <v/>
          </cell>
          <cell r="AC955">
            <v>1</v>
          </cell>
          <cell r="AD955">
            <v>0.35</v>
          </cell>
          <cell r="AE955">
            <v>0.315</v>
          </cell>
          <cell r="AF955">
            <v>0</v>
          </cell>
          <cell r="AG955" t="str">
            <v/>
          </cell>
          <cell r="AH955" t="str">
            <v/>
          </cell>
          <cell r="AI955" t="str">
            <v>ZS.2217.1.215.2019</v>
          </cell>
          <cell r="AJ955" t="str">
            <v>13-08-2019</v>
          </cell>
          <cell r="AK955" t="str">
            <v/>
          </cell>
          <cell r="AL955" t="str">
            <v>gospodarki rolnej</v>
          </cell>
        </row>
        <row r="956">
          <cell r="C956" t="str">
            <v>0.</v>
          </cell>
          <cell r="D956" t="str">
            <v>0|F|Góra|278 o|S-R|V|8278/4|0|KZ1J/00027606/0</v>
          </cell>
          <cell r="E956">
            <v>0</v>
          </cell>
          <cell r="F956" t="str">
            <v/>
          </cell>
          <cell r="G956" t="str">
            <v>brak</v>
          </cell>
          <cell r="H956">
            <v>0</v>
          </cell>
          <cell r="I956">
            <v>0</v>
          </cell>
          <cell r="J956">
            <v>0</v>
          </cell>
          <cell r="K956" t="str">
            <v>09</v>
          </cell>
          <cell r="L956" t="str">
            <v>Góra</v>
          </cell>
          <cell r="M956" t="str">
            <v>278 o</v>
          </cell>
          <cell r="N956" t="str">
            <v>F30-06-015S-RV</v>
          </cell>
          <cell r="O956">
            <v>-0.1459</v>
          </cell>
          <cell r="P956" t="str">
            <v>S-R</v>
          </cell>
          <cell r="Q956" t="str">
            <v>V</v>
          </cell>
          <cell r="R956" t="str">
            <v>F</v>
          </cell>
          <cell r="T956" t="str">
            <v>30-06-015</v>
          </cell>
          <cell r="U956" t="str">
            <v>Jaraczewo</v>
          </cell>
          <cell r="V956" t="str">
            <v>30-06-015-0005</v>
          </cell>
          <cell r="W956" t="str">
            <v>Góra</v>
          </cell>
          <cell r="X956" t="str">
            <v>8278/4</v>
          </cell>
          <cell r="Y956" t="str">
            <v>KZ1J/00027606/0</v>
          </cell>
          <cell r="Z956">
            <v>1</v>
          </cell>
          <cell r="AA956">
            <v>0</v>
          </cell>
          <cell r="AB956" t="str">
            <v/>
          </cell>
          <cell r="AC956">
            <v>1</v>
          </cell>
          <cell r="AD956">
            <v>0.35</v>
          </cell>
          <cell r="AE956">
            <v>-5.11E-2</v>
          </cell>
          <cell r="AF956">
            <v>0</v>
          </cell>
          <cell r="AG956" t="str">
            <v/>
          </cell>
          <cell r="AH956" t="str">
            <v/>
          </cell>
          <cell r="AI956" t="str">
            <v>ZS.2217.1.212.2019</v>
          </cell>
          <cell r="AJ956">
            <v>43679</v>
          </cell>
          <cell r="AK956" t="str">
            <v/>
          </cell>
          <cell r="AL956" t="str">
            <v>prowadzenia gospodarstwa domowego</v>
          </cell>
        </row>
        <row r="957">
          <cell r="C957" t="str">
            <v>1863.1</v>
          </cell>
          <cell r="D957" t="str">
            <v>1863|D|Góra|278 o|S-R|V|8278/4|15,5|KZ1J/00027606/0</v>
          </cell>
          <cell r="E957">
            <v>1863</v>
          </cell>
          <cell r="F957">
            <v>1</v>
          </cell>
          <cell r="G957" t="str">
            <v>Andrzejczak Ryszard</v>
          </cell>
          <cell r="H957" t="str">
            <v>Góra ul. Zaleska 13</v>
          </cell>
          <cell r="I957" t="str">
            <v>63-233 Jaraczewo</v>
          </cell>
          <cell r="J957" t="str">
            <v>Jaraczewo</v>
          </cell>
          <cell r="K957" t="str">
            <v>09</v>
          </cell>
          <cell r="L957" t="str">
            <v>Góra</v>
          </cell>
          <cell r="M957" t="str">
            <v>278 o</v>
          </cell>
          <cell r="N957" t="str">
            <v/>
          </cell>
          <cell r="O957">
            <v>0.1459</v>
          </cell>
          <cell r="P957" t="str">
            <v>S-R</v>
          </cell>
          <cell r="Q957" t="str">
            <v>V</v>
          </cell>
          <cell r="R957" t="str">
            <v>D</v>
          </cell>
          <cell r="T957" t="str">
            <v>30-06-015</v>
          </cell>
          <cell r="U957" t="str">
            <v>Jaraczewo</v>
          </cell>
          <cell r="V957" t="str">
            <v>30-06-015-0005</v>
          </cell>
          <cell r="W957" t="str">
            <v>Góra</v>
          </cell>
          <cell r="X957" t="str">
            <v>8278/4</v>
          </cell>
          <cell r="Y957" t="str">
            <v>KZ1J/00027606/0</v>
          </cell>
          <cell r="Z957">
            <v>1</v>
          </cell>
          <cell r="AA957">
            <v>15.5</v>
          </cell>
          <cell r="AB957">
            <v>2.2599999999999998</v>
          </cell>
          <cell r="AC957">
            <v>1</v>
          </cell>
          <cell r="AD957">
            <v>0.35</v>
          </cell>
          <cell r="AE957">
            <v>5.11E-2</v>
          </cell>
          <cell r="AG957" t="str">
            <v/>
          </cell>
          <cell r="AH957" t="str">
            <v/>
          </cell>
          <cell r="AI957" t="str">
            <v>ZS.2217.1.212.2019</v>
          </cell>
          <cell r="AJ957">
            <v>43679</v>
          </cell>
          <cell r="AK957" t="str">
            <v>Wniosek</v>
          </cell>
          <cell r="AL957" t="str">
            <v>prowadzenia gospodarstwa domowego</v>
          </cell>
        </row>
        <row r="958">
          <cell r="C958" t="str">
            <v>0.</v>
          </cell>
          <cell r="D958" t="str">
            <v>0|F|Góra|278 m|R|IVA|8278/4|0|KZ1J/00027606/0</v>
          </cell>
          <cell r="E958">
            <v>0</v>
          </cell>
          <cell r="F958" t="str">
            <v/>
          </cell>
          <cell r="G958" t="str">
            <v>brak</v>
          </cell>
          <cell r="H958">
            <v>0</v>
          </cell>
          <cell r="I958">
            <v>0</v>
          </cell>
          <cell r="J958">
            <v>0</v>
          </cell>
          <cell r="K958" t="str">
            <v>09</v>
          </cell>
          <cell r="L958" t="str">
            <v>Góra</v>
          </cell>
          <cell r="M958" t="str">
            <v>278 m</v>
          </cell>
          <cell r="N958" t="str">
            <v>F30-06-015RIVA</v>
          </cell>
          <cell r="O958">
            <v>-0.21629999999999999</v>
          </cell>
          <cell r="P958" t="str">
            <v>R</v>
          </cell>
          <cell r="Q958" t="str">
            <v>IVA</v>
          </cell>
          <cell r="R958" t="str">
            <v>F</v>
          </cell>
          <cell r="T958" t="str">
            <v>30-06-015</v>
          </cell>
          <cell r="U958" t="str">
            <v>Jaraczewo</v>
          </cell>
          <cell r="V958" t="str">
            <v>30-06-015-0005</v>
          </cell>
          <cell r="W958" t="str">
            <v>Góra</v>
          </cell>
          <cell r="X958" t="str">
            <v>8278/4</v>
          </cell>
          <cell r="Y958" t="str">
            <v>KZ1J/00027606/0</v>
          </cell>
          <cell r="Z958">
            <v>1</v>
          </cell>
          <cell r="AA958">
            <v>0</v>
          </cell>
          <cell r="AB958" t="str">
            <v/>
          </cell>
          <cell r="AC958">
            <v>1</v>
          </cell>
          <cell r="AD958">
            <v>1.1000000000000001</v>
          </cell>
          <cell r="AE958">
            <v>-0.2379</v>
          </cell>
          <cell r="AF958">
            <v>0</v>
          </cell>
          <cell r="AG958" t="str">
            <v/>
          </cell>
          <cell r="AH958" t="str">
            <v/>
          </cell>
          <cell r="AI958" t="str">
            <v>ZS.2217.1.215.2019</v>
          </cell>
          <cell r="AJ958" t="str">
            <v>13-08-2019</v>
          </cell>
          <cell r="AK958" t="str">
            <v/>
          </cell>
          <cell r="AL958" t="str">
            <v>gospodarki rolnej</v>
          </cell>
        </row>
        <row r="959">
          <cell r="C959" t="str">
            <v>1863.2</v>
          </cell>
          <cell r="D959" t="str">
            <v>1863|D|Góra|278 m|R|IVA|8278/4|19,7|KZ1J/00027606/0</v>
          </cell>
          <cell r="E959">
            <v>1863</v>
          </cell>
          <cell r="F959">
            <v>2</v>
          </cell>
          <cell r="G959" t="str">
            <v>Andrzejczak Ryszard</v>
          </cell>
          <cell r="H959" t="str">
            <v>Góra ul. Zaleska 13</v>
          </cell>
          <cell r="I959" t="str">
            <v>63-233 Jaraczewo</v>
          </cell>
          <cell r="J959" t="str">
            <v>Jaraczewo</v>
          </cell>
          <cell r="K959" t="str">
            <v>09</v>
          </cell>
          <cell r="L959" t="str">
            <v>Góra</v>
          </cell>
          <cell r="M959" t="str">
            <v>278 m</v>
          </cell>
          <cell r="N959" t="str">
            <v/>
          </cell>
          <cell r="O959">
            <v>0.21629999999999999</v>
          </cell>
          <cell r="P959" t="str">
            <v>R</v>
          </cell>
          <cell r="Q959" t="str">
            <v>IVA</v>
          </cell>
          <cell r="R959" t="str">
            <v>D</v>
          </cell>
          <cell r="T959" t="str">
            <v>30-06-015</v>
          </cell>
          <cell r="U959" t="str">
            <v>Jaraczewo</v>
          </cell>
          <cell r="V959" t="str">
            <v>30-06-015-0005</v>
          </cell>
          <cell r="W959" t="str">
            <v>Góra</v>
          </cell>
          <cell r="X959" t="str">
            <v>8278/4</v>
          </cell>
          <cell r="Y959" t="str">
            <v>KZ1J/00027606/0</v>
          </cell>
          <cell r="Z959">
            <v>1</v>
          </cell>
          <cell r="AA959">
            <v>19.7</v>
          </cell>
          <cell r="AB959">
            <v>4.26</v>
          </cell>
          <cell r="AC959">
            <v>1</v>
          </cell>
          <cell r="AD959">
            <v>1.1000000000000001</v>
          </cell>
          <cell r="AE959">
            <v>0.2379</v>
          </cell>
          <cell r="AG959" t="str">
            <v/>
          </cell>
          <cell r="AH959" t="str">
            <v/>
          </cell>
          <cell r="AI959" t="str">
            <v>ZS.2217.1.215.2019</v>
          </cell>
          <cell r="AJ959" t="str">
            <v>13-08-2019</v>
          </cell>
          <cell r="AK959" t="str">
            <v>Wniosek</v>
          </cell>
          <cell r="AL959" t="str">
            <v>gospodarki rolnej</v>
          </cell>
        </row>
        <row r="960">
          <cell r="C960" t="str">
            <v>0.</v>
          </cell>
          <cell r="D960" t="str">
            <v>0|F|Góra|278 k|R|V|8278/4|0|KZ1J/00027606/0</v>
          </cell>
          <cell r="E960">
            <v>0</v>
          </cell>
          <cell r="F960" t="str">
            <v/>
          </cell>
          <cell r="G960" t="str">
            <v>brak</v>
          </cell>
          <cell r="H960">
            <v>0</v>
          </cell>
          <cell r="I960">
            <v>0</v>
          </cell>
          <cell r="J960">
            <v>0</v>
          </cell>
          <cell r="K960" t="str">
            <v>09</v>
          </cell>
          <cell r="L960" t="str">
            <v>Góra</v>
          </cell>
          <cell r="M960" t="str">
            <v>278 k</v>
          </cell>
          <cell r="N960" t="str">
            <v>F30-06-015RV</v>
          </cell>
          <cell r="O960">
            <v>-0.9</v>
          </cell>
          <cell r="P960" t="str">
            <v>R</v>
          </cell>
          <cell r="Q960" t="str">
            <v>V</v>
          </cell>
          <cell r="R960" t="str">
            <v>F</v>
          </cell>
          <cell r="T960" t="str">
            <v>30-06-015</v>
          </cell>
          <cell r="U960" t="str">
            <v>Jaraczewo</v>
          </cell>
          <cell r="V960" t="str">
            <v>30-06-015-0005</v>
          </cell>
          <cell r="W960" t="str">
            <v>Góra</v>
          </cell>
          <cell r="X960" t="str">
            <v>8278/4</v>
          </cell>
          <cell r="Y960" t="str">
            <v>KZ1J/00027606/0</v>
          </cell>
          <cell r="Z960">
            <v>1</v>
          </cell>
          <cell r="AA960">
            <v>0</v>
          </cell>
          <cell r="AB960" t="str">
            <v/>
          </cell>
          <cell r="AC960">
            <v>1</v>
          </cell>
          <cell r="AD960">
            <v>0.35</v>
          </cell>
          <cell r="AE960">
            <v>-0.315</v>
          </cell>
          <cell r="AF960">
            <v>0</v>
          </cell>
          <cell r="AG960" t="str">
            <v/>
          </cell>
          <cell r="AH960" t="str">
            <v/>
          </cell>
          <cell r="AI960" t="str">
            <v>ZS.2217.1.215.2019</v>
          </cell>
          <cell r="AJ960" t="str">
            <v>13-08-2019</v>
          </cell>
          <cell r="AK960" t="str">
            <v/>
          </cell>
          <cell r="AL960" t="str">
            <v>gospodarki rolnej</v>
          </cell>
        </row>
        <row r="961">
          <cell r="C961" t="str">
            <v>1863.3</v>
          </cell>
          <cell r="D961" t="str">
            <v>1863|D|Góra|278 k|R|V|8278/4|15,5|KZ1J/00027606/0</v>
          </cell>
          <cell r="E961">
            <v>1863</v>
          </cell>
          <cell r="F961">
            <v>3</v>
          </cell>
          <cell r="G961" t="str">
            <v>Andrzejczak Ryszard</v>
          </cell>
          <cell r="H961" t="str">
            <v>Góra ul. Zaleska 13</v>
          </cell>
          <cell r="I961" t="str">
            <v>63-233 Jaraczewo</v>
          </cell>
          <cell r="J961" t="str">
            <v>Jaraczewo</v>
          </cell>
          <cell r="K961" t="str">
            <v>09</v>
          </cell>
          <cell r="L961" t="str">
            <v>Góra</v>
          </cell>
          <cell r="M961" t="str">
            <v>278 k</v>
          </cell>
          <cell r="N961" t="str">
            <v/>
          </cell>
          <cell r="O961">
            <v>0.9</v>
          </cell>
          <cell r="P961" t="str">
            <v>R</v>
          </cell>
          <cell r="Q961" t="str">
            <v>V</v>
          </cell>
          <cell r="R961" t="str">
            <v>D</v>
          </cell>
          <cell r="T961" t="str">
            <v>30-06-015</v>
          </cell>
          <cell r="U961" t="str">
            <v>Jaraczewo</v>
          </cell>
          <cell r="V961" t="str">
            <v>30-06-015-0005</v>
          </cell>
          <cell r="W961" t="str">
            <v>Góra</v>
          </cell>
          <cell r="X961" t="str">
            <v>8278/4</v>
          </cell>
          <cell r="Y961" t="str">
            <v>KZ1J/00027606/0</v>
          </cell>
          <cell r="Z961">
            <v>1</v>
          </cell>
          <cell r="AA961">
            <v>15.5</v>
          </cell>
          <cell r="AB961">
            <v>13.95</v>
          </cell>
          <cell r="AC961">
            <v>1</v>
          </cell>
          <cell r="AD961">
            <v>0.35</v>
          </cell>
          <cell r="AE961">
            <v>0.315</v>
          </cell>
          <cell r="AG961" t="str">
            <v/>
          </cell>
          <cell r="AH961" t="str">
            <v/>
          </cell>
          <cell r="AI961" t="str">
            <v>ZS.2217.1.215.2019</v>
          </cell>
          <cell r="AJ961" t="str">
            <v>13-08-2019</v>
          </cell>
          <cell r="AK961" t="str">
            <v>Wniosek</v>
          </cell>
          <cell r="AL961" t="str">
            <v>gospodarki rolnej</v>
          </cell>
        </row>
        <row r="962">
          <cell r="C962" t="str">
            <v>287.6</v>
          </cell>
          <cell r="D962" t="str">
            <v>287|F|Spławik|162 c|S-PS|VI|694|0|PO1F/00031430/3</v>
          </cell>
          <cell r="E962">
            <v>287</v>
          </cell>
          <cell r="F962">
            <v>6</v>
          </cell>
          <cell r="G962" t="str">
            <v>Nadleśnictwo Jarocin</v>
          </cell>
          <cell r="H962">
            <v>0</v>
          </cell>
          <cell r="I962">
            <v>0</v>
          </cell>
          <cell r="J962">
            <v>0</v>
          </cell>
          <cell r="K962" t="str">
            <v>05</v>
          </cell>
          <cell r="L962" t="str">
            <v>Spławik</v>
          </cell>
          <cell r="M962" t="str">
            <v>162 c</v>
          </cell>
          <cell r="N962" t="str">
            <v>F30-30-025S-PSVI</v>
          </cell>
          <cell r="O962">
            <v>-0.21790000000000001</v>
          </cell>
          <cell r="P962" t="str">
            <v>S-PS</v>
          </cell>
          <cell r="Q962" t="str">
            <v>VI</v>
          </cell>
          <cell r="R962" t="str">
            <v>F</v>
          </cell>
          <cell r="T962" t="str">
            <v>30-30-025</v>
          </cell>
          <cell r="U962" t="str">
            <v>Miłosław</v>
          </cell>
          <cell r="V962" t="str">
            <v>30-30-025-0006</v>
          </cell>
          <cell r="W962" t="str">
            <v>Czeszewo</v>
          </cell>
          <cell r="X962" t="str">
            <v>694</v>
          </cell>
          <cell r="Y962" t="str">
            <v>PO1F/00031430/3</v>
          </cell>
          <cell r="Z962">
            <v>12</v>
          </cell>
          <cell r="AA962">
            <v>0</v>
          </cell>
          <cell r="AB962">
            <v>0</v>
          </cell>
          <cell r="AC962">
            <v>1</v>
          </cell>
          <cell r="AD962">
            <v>0</v>
          </cell>
          <cell r="AE962">
            <v>0</v>
          </cell>
          <cell r="AF962">
            <v>0</v>
          </cell>
          <cell r="AG962" t="str">
            <v/>
          </cell>
          <cell r="AH962" t="str">
            <v/>
          </cell>
          <cell r="AI962" t="str">
            <v/>
          </cell>
          <cell r="AJ962" t="str">
            <v/>
          </cell>
          <cell r="AK962" t="str">
            <v/>
          </cell>
          <cell r="AL962" t="str">
            <v/>
          </cell>
        </row>
        <row r="963">
          <cell r="C963" t="str">
            <v>3711.8</v>
          </cell>
          <cell r="D963" t="str">
            <v>3711|A|Spławik|162 c|S-PS|VI|694|0|PO1F/00031430/3</v>
          </cell>
          <cell r="E963">
            <v>3711</v>
          </cell>
          <cell r="F963">
            <v>8</v>
          </cell>
          <cell r="G963" t="str">
            <v>Narolski Piotr</v>
          </cell>
          <cell r="H963" t="str">
            <v>Spławik 1</v>
          </cell>
          <cell r="I963" t="str">
            <v>62-320 Miłosław</v>
          </cell>
          <cell r="J963" t="str">
            <v>Miłosław</v>
          </cell>
          <cell r="K963" t="str">
            <v>05</v>
          </cell>
          <cell r="L963" t="str">
            <v>Spławik</v>
          </cell>
          <cell r="M963" t="str">
            <v>162 c</v>
          </cell>
          <cell r="N963" t="str">
            <v/>
          </cell>
          <cell r="O963">
            <v>0.21790000000000001</v>
          </cell>
          <cell r="P963" t="str">
            <v>S-PS</v>
          </cell>
          <cell r="Q963" t="str">
            <v>VI</v>
          </cell>
          <cell r="R963" t="str">
            <v>A</v>
          </cell>
          <cell r="T963" t="str">
            <v>30-30-025</v>
          </cell>
          <cell r="U963" t="str">
            <v>Miłosław</v>
          </cell>
          <cell r="V963" t="str">
            <v>30-30-025-0006</v>
          </cell>
          <cell r="W963" t="str">
            <v>Czeszewo</v>
          </cell>
          <cell r="X963" t="str">
            <v>694</v>
          </cell>
          <cell r="Y963" t="str">
            <v>PO1F/00031430/3</v>
          </cell>
          <cell r="Z963">
            <v>12</v>
          </cell>
          <cell r="AA963">
            <v>0</v>
          </cell>
          <cell r="AB963">
            <v>0</v>
          </cell>
          <cell r="AC963">
            <v>1</v>
          </cell>
          <cell r="AD963">
            <v>0</v>
          </cell>
          <cell r="AE963">
            <v>0</v>
          </cell>
          <cell r="AG963">
            <v>1</v>
          </cell>
          <cell r="AH963">
            <v>0.22</v>
          </cell>
          <cell r="AI963" t="str">
            <v/>
          </cell>
          <cell r="AJ963" t="str">
            <v/>
          </cell>
          <cell r="AK963" t="str">
            <v/>
          </cell>
          <cell r="AL963" t="str">
            <v/>
          </cell>
        </row>
        <row r="964">
          <cell r="C964" t="str">
            <v>614.3</v>
          </cell>
          <cell r="D964" t="str">
            <v>614|D|Rozmarynów|214 i|PS|III|68|7,1|KZ1J/00029736/4</v>
          </cell>
          <cell r="E964">
            <v>614</v>
          </cell>
          <cell r="F964">
            <v>3</v>
          </cell>
          <cell r="G964" t="str">
            <v>Idczak  Sławomir</v>
          </cell>
          <cell r="H964" t="str">
            <v>Żółków 40D</v>
          </cell>
          <cell r="I964" t="str">
            <v>63-210 Żerków</v>
          </cell>
          <cell r="J964" t="str">
            <v>Żerków</v>
          </cell>
          <cell r="K964" t="str">
            <v>03</v>
          </cell>
          <cell r="L964" t="str">
            <v>Rozmarynów</v>
          </cell>
          <cell r="M964" t="str">
            <v>214 i</v>
          </cell>
          <cell r="N964" t="str">
            <v/>
          </cell>
          <cell r="O964">
            <v>-0.01</v>
          </cell>
          <cell r="P964" t="str">
            <v>PS</v>
          </cell>
          <cell r="Q964" t="str">
            <v>III</v>
          </cell>
          <cell r="R964" t="str">
            <v>D</v>
          </cell>
          <cell r="T964" t="str">
            <v>30-06-045</v>
          </cell>
          <cell r="U964" t="str">
            <v>Żerków</v>
          </cell>
          <cell r="V964" t="str">
            <v>30-06-045-0001</v>
          </cell>
          <cell r="W964" t="str">
            <v>Antonin</v>
          </cell>
          <cell r="X964" t="str">
            <v>68</v>
          </cell>
          <cell r="Y964" t="str">
            <v>KZ1J/00029736/4</v>
          </cell>
          <cell r="Z964">
            <v>2</v>
          </cell>
          <cell r="AA964">
            <v>7.1</v>
          </cell>
          <cell r="AB964">
            <v>-7.1</v>
          </cell>
          <cell r="AC964">
            <v>1</v>
          </cell>
          <cell r="AD964">
            <v>1.25</v>
          </cell>
          <cell r="AE964">
            <v>-1.2500000000000001E-2</v>
          </cell>
          <cell r="AF964" t="str">
            <v>zmiana litery wydzielenia</v>
          </cell>
          <cell r="AG964" t="str">
            <v/>
          </cell>
          <cell r="AH964" t="str">
            <v/>
          </cell>
          <cell r="AI964" t="str">
            <v>ZZ-2126-122/09</v>
          </cell>
          <cell r="AJ964" t="str">
            <v>15-04-2009</v>
          </cell>
          <cell r="AK964" t="str">
            <v>26-08-2019</v>
          </cell>
          <cell r="AL964" t="str">
            <v>gospodarki rolnej</v>
          </cell>
        </row>
        <row r="965">
          <cell r="C965" t="str">
            <v>614.4</v>
          </cell>
          <cell r="D965" t="str">
            <v>614|D|Rozmarynów|214 f|PS|III|68|7,1| KZ1J/00029736/4</v>
          </cell>
          <cell r="E965">
            <v>614</v>
          </cell>
          <cell r="F965">
            <v>4</v>
          </cell>
          <cell r="G965" t="str">
            <v>Idczak  Sławomir</v>
          </cell>
          <cell r="H965" t="str">
            <v>Żółków 40D</v>
          </cell>
          <cell r="I965" t="str">
            <v>63-210 Żerków</v>
          </cell>
          <cell r="J965" t="str">
            <v>Żerków</v>
          </cell>
          <cell r="K965" t="str">
            <v>03</v>
          </cell>
          <cell r="L965" t="str">
            <v>Rozmarynów</v>
          </cell>
          <cell r="M965" t="str">
            <v>214 f</v>
          </cell>
          <cell r="N965" t="str">
            <v/>
          </cell>
          <cell r="O965">
            <v>0.01</v>
          </cell>
          <cell r="P965" t="str">
            <v>PS</v>
          </cell>
          <cell r="Q965" t="str">
            <v>III</v>
          </cell>
          <cell r="R965" t="str">
            <v>D</v>
          </cell>
          <cell r="T965" t="str">
            <v>30-06-045</v>
          </cell>
          <cell r="U965" t="str">
            <v>Żerków</v>
          </cell>
          <cell r="V965" t="str">
            <v>30-06-045-0001</v>
          </cell>
          <cell r="W965" t="str">
            <v>Antonin</v>
          </cell>
          <cell r="X965" t="str">
            <v>68</v>
          </cell>
          <cell r="Y965" t="str">
            <v>KZ1J/00029736/4</v>
          </cell>
          <cell r="Z965">
            <v>2</v>
          </cell>
          <cell r="AA965">
            <v>7.1</v>
          </cell>
          <cell r="AB965">
            <v>7.0000000000000007E-2</v>
          </cell>
          <cell r="AC965">
            <v>1</v>
          </cell>
          <cell r="AD965">
            <v>1.25</v>
          </cell>
          <cell r="AE965">
            <v>1.2500000000000001E-2</v>
          </cell>
          <cell r="AF965" t="str">
            <v>zmiana litery wydzielenia</v>
          </cell>
          <cell r="AG965">
            <v>0.875</v>
          </cell>
          <cell r="AH965" t="str">
            <v/>
          </cell>
          <cell r="AI965" t="str">
            <v>ZZ-2126-122/09</v>
          </cell>
          <cell r="AJ965" t="str">
            <v>15-04-2009</v>
          </cell>
          <cell r="AK965" t="str">
            <v>26-08-2019</v>
          </cell>
          <cell r="AL965" t="str">
            <v>gospodarki rolnej</v>
          </cell>
        </row>
        <row r="966">
          <cell r="C966" t="str">
            <v>5010.24</v>
          </cell>
          <cell r="D966" t="str">
            <v>5010|D|Spławik|160 c|R|V|95|12,6|PO1F/00031429/3</v>
          </cell>
          <cell r="E966">
            <v>5010</v>
          </cell>
          <cell r="F966">
            <v>24</v>
          </cell>
          <cell r="G966" t="str">
            <v>Mokracki Mateusz</v>
          </cell>
          <cell r="H966" t="str">
            <v>Chlebowo 42</v>
          </cell>
          <cell r="I966" t="str">
            <v>62-320 Miłosław</v>
          </cell>
          <cell r="J966" t="str">
            <v>Miłosław</v>
          </cell>
          <cell r="K966" t="str">
            <v>05</v>
          </cell>
          <cell r="L966" t="str">
            <v>Spławik</v>
          </cell>
          <cell r="M966" t="str">
            <v>160 c</v>
          </cell>
          <cell r="N966" t="str">
            <v/>
          </cell>
          <cell r="O966">
            <v>-2.6440000000000001</v>
          </cell>
          <cell r="P966" t="str">
            <v>R</v>
          </cell>
          <cell r="Q966" t="str">
            <v>V</v>
          </cell>
          <cell r="R966" t="str">
            <v>D</v>
          </cell>
          <cell r="T966" t="str">
            <v>30-30-025</v>
          </cell>
          <cell r="U966" t="str">
            <v>Miłosław</v>
          </cell>
          <cell r="V966" t="str">
            <v>30-30-025-0018</v>
          </cell>
          <cell r="W966" t="str">
            <v>Szczodrzejewo</v>
          </cell>
          <cell r="X966" t="str">
            <v>95</v>
          </cell>
          <cell r="Y966" t="str">
            <v>PO1F/00031429/3</v>
          </cell>
          <cell r="Z966">
            <v>1</v>
          </cell>
          <cell r="AA966">
            <v>12.6</v>
          </cell>
          <cell r="AB966">
            <v>-12.6</v>
          </cell>
          <cell r="AC966">
            <v>1</v>
          </cell>
          <cell r="AD966">
            <v>0.35</v>
          </cell>
          <cell r="AE966">
            <v>-0.9254</v>
          </cell>
          <cell r="AF966" t="str">
            <v>zmiana litery wydzielenia</v>
          </cell>
          <cell r="AG966" t="str">
            <v/>
          </cell>
          <cell r="AH966" t="str">
            <v/>
          </cell>
          <cell r="AI966" t="str">
            <v>ZS.2217.1.205.2019</v>
          </cell>
          <cell r="AJ966" t="str">
            <v>02-08-2019</v>
          </cell>
          <cell r="AK966" t="str">
            <v>26-08-2019</v>
          </cell>
          <cell r="AL966" t="str">
            <v>gospodarki rolnej</v>
          </cell>
        </row>
        <row r="967">
          <cell r="C967" t="str">
            <v>5010.42</v>
          </cell>
          <cell r="D967" t="str">
            <v>5010|D|Spławik|160 a|R|V|95|12,6|PO1F/00031429/3</v>
          </cell>
          <cell r="E967">
            <v>5010</v>
          </cell>
          <cell r="F967">
            <v>42</v>
          </cell>
          <cell r="G967" t="str">
            <v>Mokracki Mateusz</v>
          </cell>
          <cell r="H967" t="str">
            <v>Chlebowo 42</v>
          </cell>
          <cell r="I967" t="str">
            <v>62-320 Miłosław</v>
          </cell>
          <cell r="J967" t="str">
            <v>Miłosław</v>
          </cell>
          <cell r="K967" t="str">
            <v>05</v>
          </cell>
          <cell r="L967" t="str">
            <v>Spławik</v>
          </cell>
          <cell r="M967" t="str">
            <v>160 a</v>
          </cell>
          <cell r="N967" t="str">
            <v/>
          </cell>
          <cell r="O967">
            <v>2.6440000000000001</v>
          </cell>
          <cell r="P967" t="str">
            <v>R</v>
          </cell>
          <cell r="Q967" t="str">
            <v>V</v>
          </cell>
          <cell r="R967" t="str">
            <v>D</v>
          </cell>
          <cell r="T967" t="str">
            <v>30-30-025</v>
          </cell>
          <cell r="U967" t="str">
            <v>Miłosław</v>
          </cell>
          <cell r="V967" t="str">
            <v>30-30-025-0018</v>
          </cell>
          <cell r="W967" t="str">
            <v>Szczodrzejewo</v>
          </cell>
          <cell r="X967" t="str">
            <v>95</v>
          </cell>
          <cell r="Y967" t="str">
            <v>PO1F/00031429/3</v>
          </cell>
          <cell r="Z967">
            <v>1</v>
          </cell>
          <cell r="AA967">
            <v>12.6</v>
          </cell>
          <cell r="AB967">
            <v>33.31</v>
          </cell>
          <cell r="AC967">
            <v>1</v>
          </cell>
          <cell r="AD967">
            <v>0.35</v>
          </cell>
          <cell r="AE967">
            <v>0.9254</v>
          </cell>
          <cell r="AF967" t="str">
            <v>zmiana litery wydzielenia</v>
          </cell>
          <cell r="AG967">
            <v>1.25</v>
          </cell>
          <cell r="AH967" t="str">
            <v/>
          </cell>
          <cell r="AI967" t="str">
            <v>ZS.2217.1.205.2019</v>
          </cell>
          <cell r="AJ967" t="str">
            <v>02-08-2019</v>
          </cell>
          <cell r="AK967" t="str">
            <v>26-08-2019</v>
          </cell>
          <cell r="AL967" t="str">
            <v>gospodarki rolnej</v>
          </cell>
        </row>
        <row r="968">
          <cell r="C968" t="str">
            <v>5010.23</v>
          </cell>
          <cell r="D968" t="str">
            <v>5010|D|Spławik|160 b|R|VI|95|12,6|PO1F/00031429/3</v>
          </cell>
          <cell r="E968">
            <v>5010</v>
          </cell>
          <cell r="F968">
            <v>23</v>
          </cell>
          <cell r="G968" t="str">
            <v>Mokracki Mateusz</v>
          </cell>
          <cell r="H968" t="str">
            <v>Chlebowo 42</v>
          </cell>
          <cell r="I968" t="str">
            <v>62-320 Miłosław</v>
          </cell>
          <cell r="J968" t="str">
            <v>Miłosław</v>
          </cell>
          <cell r="K968" t="str">
            <v>05</v>
          </cell>
          <cell r="L968" t="str">
            <v>Spławik</v>
          </cell>
          <cell r="M968" t="str">
            <v>160 b</v>
          </cell>
          <cell r="N968" t="str">
            <v/>
          </cell>
          <cell r="O968">
            <v>-2.3481999999999998</v>
          </cell>
          <cell r="P968" t="str">
            <v>R</v>
          </cell>
          <cell r="Q968" t="str">
            <v>VI</v>
          </cell>
          <cell r="R968" t="str">
            <v>D</v>
          </cell>
          <cell r="T968" t="str">
            <v>30-30-025</v>
          </cell>
          <cell r="U968" t="str">
            <v>Miłosław</v>
          </cell>
          <cell r="V968" t="str">
            <v>30-30-025-0018</v>
          </cell>
          <cell r="W968" t="str">
            <v>Szczodrzejewo</v>
          </cell>
          <cell r="X968" t="str">
            <v>95</v>
          </cell>
          <cell r="Y968" t="str">
            <v>PO1F/00031429/3</v>
          </cell>
          <cell r="Z968">
            <v>1</v>
          </cell>
          <cell r="AA968">
            <v>12.6</v>
          </cell>
          <cell r="AB968">
            <v>-12.6</v>
          </cell>
          <cell r="AC968">
            <v>1</v>
          </cell>
          <cell r="AD968">
            <v>0.2</v>
          </cell>
          <cell r="AE968">
            <v>-0.46960000000000002</v>
          </cell>
          <cell r="AF968" t="str">
            <v>zmiana litery wydzielenia</v>
          </cell>
          <cell r="AG968" t="str">
            <v/>
          </cell>
          <cell r="AH968" t="str">
            <v/>
          </cell>
          <cell r="AI968" t="str">
            <v>ZS.2217.1.205.2019</v>
          </cell>
          <cell r="AJ968" t="str">
            <v>02-08-2019</v>
          </cell>
          <cell r="AK968" t="str">
            <v>26-08-2019</v>
          </cell>
          <cell r="AL968" t="str">
            <v>gospodarki rolnej</v>
          </cell>
        </row>
        <row r="969">
          <cell r="C969" t="str">
            <v>5010.44</v>
          </cell>
          <cell r="D969" t="str">
            <v>5010|D|Spławik|160 a|R|VI|95|12,6|PO1F/00031429/3</v>
          </cell>
          <cell r="E969">
            <v>5010</v>
          </cell>
          <cell r="F969">
            <v>44</v>
          </cell>
          <cell r="G969" t="str">
            <v>Mokracki Mateusz</v>
          </cell>
          <cell r="H969" t="str">
            <v>Chlebowo 42</v>
          </cell>
          <cell r="I969" t="str">
            <v>62-320 Miłosław</v>
          </cell>
          <cell r="J969" t="str">
            <v>Miłosław</v>
          </cell>
          <cell r="K969" t="str">
            <v>05</v>
          </cell>
          <cell r="L969" t="str">
            <v>Spławik</v>
          </cell>
          <cell r="M969" t="str">
            <v>160 a</v>
          </cell>
          <cell r="N969" t="str">
            <v/>
          </cell>
          <cell r="O969">
            <v>2.3481999999999998</v>
          </cell>
          <cell r="P969" t="str">
            <v>R</v>
          </cell>
          <cell r="Q969" t="str">
            <v>VI</v>
          </cell>
          <cell r="R969" t="str">
            <v>D</v>
          </cell>
          <cell r="T969" t="str">
            <v>30-30-025</v>
          </cell>
          <cell r="U969" t="str">
            <v>Miłosław</v>
          </cell>
          <cell r="V969" t="str">
            <v>30-30-025-0018</v>
          </cell>
          <cell r="W969" t="str">
            <v>Szczodrzejewo</v>
          </cell>
          <cell r="X969" t="str">
            <v>95</v>
          </cell>
          <cell r="Y969" t="str">
            <v>PO1F/00031429/3</v>
          </cell>
          <cell r="Z969">
            <v>1</v>
          </cell>
          <cell r="AA969">
            <v>12.6</v>
          </cell>
          <cell r="AB969">
            <v>29.59</v>
          </cell>
          <cell r="AC969">
            <v>1</v>
          </cell>
          <cell r="AD969">
            <v>0.2</v>
          </cell>
          <cell r="AE969">
            <v>0.46960000000000002</v>
          </cell>
          <cell r="AF969" t="str">
            <v>zmiana litery wydzielenia</v>
          </cell>
          <cell r="AG969">
            <v>1</v>
          </cell>
          <cell r="AH969" t="str">
            <v/>
          </cell>
          <cell r="AI969" t="str">
            <v>ZS.2217.1.205.2019</v>
          </cell>
          <cell r="AJ969" t="str">
            <v>02-08-2019</v>
          </cell>
          <cell r="AK969" t="str">
            <v>26-08-2019</v>
          </cell>
          <cell r="AL969" t="str">
            <v>gospodarki rolnej</v>
          </cell>
        </row>
        <row r="970">
          <cell r="C970" t="str">
            <v>5010.19</v>
          </cell>
          <cell r="D970" t="str">
            <v>5010|D|Spławik|159 c|R|VI|101|15,1|PO1F/00031429/3</v>
          </cell>
          <cell r="E970">
            <v>5010</v>
          </cell>
          <cell r="F970">
            <v>19</v>
          </cell>
          <cell r="G970" t="str">
            <v>Mokracki Mateusz</v>
          </cell>
          <cell r="H970" t="str">
            <v>Chlebowo 42</v>
          </cell>
          <cell r="I970" t="str">
            <v>62-320 Miłosław</v>
          </cell>
          <cell r="J970" t="str">
            <v>Miłosław</v>
          </cell>
          <cell r="K970" t="str">
            <v>05</v>
          </cell>
          <cell r="L970" t="str">
            <v>Spławik</v>
          </cell>
          <cell r="M970" t="str">
            <v>159 c</v>
          </cell>
          <cell r="N970" t="str">
            <v/>
          </cell>
          <cell r="O970">
            <v>-0.99919999999999998</v>
          </cell>
          <cell r="P970" t="str">
            <v>R</v>
          </cell>
          <cell r="Q970" t="str">
            <v>VI</v>
          </cell>
          <cell r="R970" t="str">
            <v>D</v>
          </cell>
          <cell r="T970" t="str">
            <v>30-30-025</v>
          </cell>
          <cell r="U970" t="str">
            <v>Miłosław</v>
          </cell>
          <cell r="V970" t="str">
            <v>30-30-025-0018</v>
          </cell>
          <cell r="W970" t="str">
            <v>Szczodrzejewo</v>
          </cell>
          <cell r="X970" t="str">
            <v>101</v>
          </cell>
          <cell r="Y970" t="str">
            <v>PO1F/00031429/3</v>
          </cell>
          <cell r="Z970">
            <v>2</v>
          </cell>
          <cell r="AA970">
            <v>15.1</v>
          </cell>
          <cell r="AB970">
            <v>-15.1</v>
          </cell>
          <cell r="AC970">
            <v>1</v>
          </cell>
          <cell r="AD970">
            <v>0.2</v>
          </cell>
          <cell r="AE970">
            <v>-0.19980000000000001</v>
          </cell>
          <cell r="AF970" t="str">
            <v>zmiana litery wydzielenia</v>
          </cell>
          <cell r="AG970" t="str">
            <v/>
          </cell>
          <cell r="AH970" t="str">
            <v/>
          </cell>
          <cell r="AI970" t="str">
            <v>ZS.2217.1.205.2019</v>
          </cell>
          <cell r="AJ970" t="str">
            <v>02-08-2019</v>
          </cell>
          <cell r="AK970" t="str">
            <v>26-08-2019</v>
          </cell>
          <cell r="AL970" t="str">
            <v>gospodarki rolnej</v>
          </cell>
        </row>
        <row r="971">
          <cell r="C971" t="str">
            <v>5010.46</v>
          </cell>
          <cell r="D971" t="str">
            <v>5010|D|Spławik|159 b|R|VI|101|15,1|PO1F/00031429/3</v>
          </cell>
          <cell r="E971">
            <v>5010</v>
          </cell>
          <cell r="F971">
            <v>46</v>
          </cell>
          <cell r="G971" t="str">
            <v>Mokracki Mateusz</v>
          </cell>
          <cell r="H971" t="str">
            <v>Chlebowo 42</v>
          </cell>
          <cell r="I971" t="str">
            <v>62-320 Miłosław</v>
          </cell>
          <cell r="J971" t="str">
            <v>Miłosław</v>
          </cell>
          <cell r="K971" t="str">
            <v>05</v>
          </cell>
          <cell r="L971" t="str">
            <v>Spławik</v>
          </cell>
          <cell r="M971" t="str">
            <v>159 b</v>
          </cell>
          <cell r="N971" t="str">
            <v/>
          </cell>
          <cell r="O971">
            <v>0.99919999999999998</v>
          </cell>
          <cell r="P971" t="str">
            <v>R</v>
          </cell>
          <cell r="Q971" t="str">
            <v>VI</v>
          </cell>
          <cell r="R971" t="str">
            <v>D</v>
          </cell>
          <cell r="T971" t="str">
            <v>30-30-025</v>
          </cell>
          <cell r="U971" t="str">
            <v>Miłosław</v>
          </cell>
          <cell r="V971" t="str">
            <v>30-30-025-0018</v>
          </cell>
          <cell r="W971" t="str">
            <v>Szczodrzejewo</v>
          </cell>
          <cell r="X971" t="str">
            <v>101</v>
          </cell>
          <cell r="Y971" t="str">
            <v>PO1F/00031429/3</v>
          </cell>
          <cell r="Z971">
            <v>2</v>
          </cell>
          <cell r="AA971">
            <v>15.1</v>
          </cell>
          <cell r="AB971">
            <v>15.09</v>
          </cell>
          <cell r="AC971">
            <v>1</v>
          </cell>
          <cell r="AD971">
            <v>0.2</v>
          </cell>
          <cell r="AE971">
            <v>0.19980000000000001</v>
          </cell>
          <cell r="AF971" t="str">
            <v>zmiana litery wydzielenia</v>
          </cell>
          <cell r="AG971">
            <v>1</v>
          </cell>
          <cell r="AH971" t="str">
            <v/>
          </cell>
          <cell r="AI971" t="str">
            <v>ZS.2217.1.205.2019</v>
          </cell>
          <cell r="AJ971" t="str">
            <v>02-08-2019</v>
          </cell>
          <cell r="AK971" t="str">
            <v>26-08-2019</v>
          </cell>
          <cell r="AL971" t="str">
            <v>gospodarki rolnej</v>
          </cell>
        </row>
        <row r="972">
          <cell r="C972" t="str">
            <v>935.1</v>
          </cell>
          <cell r="D972" t="str">
            <v>935|D|Spławik|159 c|R|VI|101|12,9|PO1F/00031429/3</v>
          </cell>
          <cell r="E972">
            <v>935</v>
          </cell>
          <cell r="F972">
            <v>1</v>
          </cell>
          <cell r="G972" t="str">
            <v>Sygnecki Mieczysław</v>
          </cell>
          <cell r="H972" t="str">
            <v>Szczodrzejewo 14/1</v>
          </cell>
          <cell r="I972" t="str">
            <v>62-322 Orzechowo</v>
          </cell>
          <cell r="J972" t="str">
            <v>Miłosław</v>
          </cell>
          <cell r="K972" t="str">
            <v>05</v>
          </cell>
          <cell r="L972" t="str">
            <v>Spławik</v>
          </cell>
          <cell r="M972" t="str">
            <v>159 c</v>
          </cell>
          <cell r="N972" t="str">
            <v/>
          </cell>
          <cell r="O972">
            <v>-0.03</v>
          </cell>
          <cell r="P972" t="str">
            <v>R</v>
          </cell>
          <cell r="Q972" t="str">
            <v>VI</v>
          </cell>
          <cell r="R972" t="str">
            <v>D</v>
          </cell>
          <cell r="T972" t="str">
            <v>30-30-025</v>
          </cell>
          <cell r="U972" t="str">
            <v>Miłosław</v>
          </cell>
          <cell r="V972" t="str">
            <v>30-30-025-0018</v>
          </cell>
          <cell r="W972" t="str">
            <v>Szczodrzejewo</v>
          </cell>
          <cell r="X972" t="str">
            <v>101</v>
          </cell>
          <cell r="Y972" t="str">
            <v>PO1F/00031429/3</v>
          </cell>
          <cell r="Z972">
            <v>2</v>
          </cell>
          <cell r="AA972">
            <v>12.9</v>
          </cell>
          <cell r="AB972">
            <v>-12.9</v>
          </cell>
          <cell r="AC972">
            <v>1</v>
          </cell>
          <cell r="AD972">
            <v>0.2</v>
          </cell>
          <cell r="AE972">
            <v>-6.0000000000000001E-3</v>
          </cell>
          <cell r="AF972" t="str">
            <v>zmiana litery wydzielenia</v>
          </cell>
          <cell r="AG972" t="str">
            <v/>
          </cell>
          <cell r="AH972" t="str">
            <v/>
          </cell>
          <cell r="AI972" t="str">
            <v>ZS.2217.1.212.2019</v>
          </cell>
          <cell r="AJ972">
            <v>43679</v>
          </cell>
          <cell r="AK972" t="str">
            <v>wniosek-bezprzetargowo</v>
          </cell>
          <cell r="AL972" t="str">
            <v>prowadzenia gospodarstwa domowego</v>
          </cell>
        </row>
        <row r="973">
          <cell r="C973" t="str">
            <v>935.2</v>
          </cell>
          <cell r="D973" t="str">
            <v>935|D|Spławik|159 b|R|VI|101|12,9|PO1F/00031429/3</v>
          </cell>
          <cell r="E973">
            <v>935</v>
          </cell>
          <cell r="F973">
            <v>2</v>
          </cell>
          <cell r="G973" t="str">
            <v>Sygnecki Mieczysław</v>
          </cell>
          <cell r="H973" t="str">
            <v>Szczodrzejewo 14/1</v>
          </cell>
          <cell r="I973" t="str">
            <v>62-322 Orzechowo</v>
          </cell>
          <cell r="J973" t="str">
            <v>Miłosław</v>
          </cell>
          <cell r="K973" t="str">
            <v>05</v>
          </cell>
          <cell r="L973" t="str">
            <v>Spławik</v>
          </cell>
          <cell r="M973" t="str">
            <v>159 b</v>
          </cell>
          <cell r="N973" t="str">
            <v/>
          </cell>
          <cell r="O973">
            <v>0.03</v>
          </cell>
          <cell r="P973" t="str">
            <v>R</v>
          </cell>
          <cell r="Q973" t="str">
            <v>VI</v>
          </cell>
          <cell r="R973" t="str">
            <v>D</v>
          </cell>
          <cell r="T973" t="str">
            <v>30-30-025</v>
          </cell>
          <cell r="U973" t="str">
            <v>Miłosław</v>
          </cell>
          <cell r="V973" t="str">
            <v>30-30-025-0018</v>
          </cell>
          <cell r="W973" t="str">
            <v>Szczodrzejewo</v>
          </cell>
          <cell r="X973" t="str">
            <v>101</v>
          </cell>
          <cell r="Y973" t="str">
            <v>PO1F/00031429/3</v>
          </cell>
          <cell r="Z973">
            <v>2</v>
          </cell>
          <cell r="AA973">
            <v>12.9</v>
          </cell>
          <cell r="AB973">
            <v>0.39</v>
          </cell>
          <cell r="AC973">
            <v>1</v>
          </cell>
          <cell r="AD973">
            <v>0.2</v>
          </cell>
          <cell r="AE973">
            <v>6.0000000000000001E-3</v>
          </cell>
          <cell r="AF973" t="str">
            <v>zmiana litery wydzielenia</v>
          </cell>
          <cell r="AG973">
            <v>1</v>
          </cell>
          <cell r="AH973" t="str">
            <v/>
          </cell>
          <cell r="AI973" t="str">
            <v>ZS.2217.1.212.2019</v>
          </cell>
          <cell r="AJ973">
            <v>43679</v>
          </cell>
          <cell r="AK973" t="str">
            <v>wniosek-bezprzetargowo</v>
          </cell>
          <cell r="AL973" t="str">
            <v>prowadzenia gospodarstwa domowego</v>
          </cell>
        </row>
        <row r="974">
          <cell r="C974" t="str">
            <v>733.1</v>
          </cell>
          <cell r="D974" t="str">
            <v>733|D|Spławik|159 c|R|VI|101|12,9|PO1F/00031429/3</v>
          </cell>
          <cell r="E974">
            <v>733</v>
          </cell>
          <cell r="F974">
            <v>1</v>
          </cell>
          <cell r="G974" t="str">
            <v>Ziętkowski Zenon</v>
          </cell>
          <cell r="H974" t="str">
            <v>ul. Lipowa 5</v>
          </cell>
          <cell r="I974" t="str">
            <v>63-040 Nowe Miasto</v>
          </cell>
          <cell r="J974" t="str">
            <v>Nowe Miasto</v>
          </cell>
          <cell r="K974" t="str">
            <v>05</v>
          </cell>
          <cell r="L974" t="str">
            <v>Spławik</v>
          </cell>
          <cell r="M974" t="str">
            <v>159 c</v>
          </cell>
          <cell r="N974" t="str">
            <v/>
          </cell>
          <cell r="O974">
            <v>-1.4500000000000001E-2</v>
          </cell>
          <cell r="P974" t="str">
            <v>R</v>
          </cell>
          <cell r="Q974" t="str">
            <v>VI</v>
          </cell>
          <cell r="R974" t="str">
            <v>D</v>
          </cell>
          <cell r="T974" t="str">
            <v>30-30-025</v>
          </cell>
          <cell r="U974" t="str">
            <v>Miłosław</v>
          </cell>
          <cell r="V974" t="str">
            <v>30-30-025-0018</v>
          </cell>
          <cell r="W974" t="str">
            <v>Szczodrzejewo</v>
          </cell>
          <cell r="X974" t="str">
            <v>101</v>
          </cell>
          <cell r="Y974" t="str">
            <v>PO1F/00031429/3</v>
          </cell>
          <cell r="Z974">
            <v>2</v>
          </cell>
          <cell r="AA974">
            <v>12.9</v>
          </cell>
          <cell r="AB974">
            <v>-12.9</v>
          </cell>
          <cell r="AC974">
            <v>1</v>
          </cell>
          <cell r="AD974">
            <v>0.2</v>
          </cell>
          <cell r="AE974">
            <v>-2.8999999999999998E-3</v>
          </cell>
          <cell r="AF974" t="str">
            <v>zmiana litery wydzielenia</v>
          </cell>
          <cell r="AG974" t="str">
            <v/>
          </cell>
          <cell r="AH974" t="str">
            <v/>
          </cell>
          <cell r="AI974" t="str">
            <v>ZS.2217.1.212.2019</v>
          </cell>
          <cell r="AJ974">
            <v>43679</v>
          </cell>
          <cell r="AK974" t="str">
            <v>wniosek-bezprzetargowo</v>
          </cell>
          <cell r="AL974" t="str">
            <v>prowadzenia gospodarstwa domowego</v>
          </cell>
        </row>
        <row r="975">
          <cell r="C975" t="str">
            <v>733.2</v>
          </cell>
          <cell r="D975" t="str">
            <v>733|D|Spławik|159 b|R|VI|101|12,9|PO1F/00031429/3</v>
          </cell>
          <cell r="E975">
            <v>733</v>
          </cell>
          <cell r="F975">
            <v>2</v>
          </cell>
          <cell r="G975" t="str">
            <v>Ziętkowski Zenon</v>
          </cell>
          <cell r="H975" t="str">
            <v>ul. Lipowa 5</v>
          </cell>
          <cell r="I975" t="str">
            <v>63-040 Nowe Miasto</v>
          </cell>
          <cell r="J975" t="str">
            <v>Nowe Miasto</v>
          </cell>
          <cell r="K975" t="str">
            <v>05</v>
          </cell>
          <cell r="L975" t="str">
            <v>Spławik</v>
          </cell>
          <cell r="M975" t="str">
            <v>159 b</v>
          </cell>
          <cell r="N975" t="str">
            <v/>
          </cell>
          <cell r="O975">
            <v>1.4500000000000001E-2</v>
          </cell>
          <cell r="P975" t="str">
            <v>R</v>
          </cell>
          <cell r="Q975" t="str">
            <v>VI</v>
          </cell>
          <cell r="R975" t="str">
            <v>D</v>
          </cell>
          <cell r="T975" t="str">
            <v>30-30-025</v>
          </cell>
          <cell r="U975" t="str">
            <v>Miłosław</v>
          </cell>
          <cell r="V975" t="str">
            <v>30-30-025-0018</v>
          </cell>
          <cell r="W975" t="str">
            <v>Szczodrzejewo</v>
          </cell>
          <cell r="X975" t="str">
            <v>101</v>
          </cell>
          <cell r="Y975" t="str">
            <v>PO1F/00031429/3</v>
          </cell>
          <cell r="Z975">
            <v>2</v>
          </cell>
          <cell r="AA975">
            <v>12.9</v>
          </cell>
          <cell r="AB975">
            <v>0.19</v>
          </cell>
          <cell r="AC975">
            <v>1</v>
          </cell>
          <cell r="AD975">
            <v>0.2</v>
          </cell>
          <cell r="AE975">
            <v>2.8999999999999998E-3</v>
          </cell>
          <cell r="AF975" t="str">
            <v>zmiana litery wydzielenia</v>
          </cell>
          <cell r="AG975">
            <v>1</v>
          </cell>
          <cell r="AH975" t="str">
            <v/>
          </cell>
          <cell r="AI975" t="str">
            <v>ZS.2217.1.212.2019</v>
          </cell>
          <cell r="AJ975">
            <v>43679</v>
          </cell>
          <cell r="AK975" t="str">
            <v>wniosek-bezprzetargowo</v>
          </cell>
          <cell r="AL975" t="str">
            <v>prowadzenia gospodarstwa domowego</v>
          </cell>
        </row>
        <row r="976">
          <cell r="C976" t="str">
            <v>664.6</v>
          </cell>
          <cell r="D976" t="str">
            <v>664|A|Spławik|159 f|PS|V|104|0|PO1F/00031429/3</v>
          </cell>
          <cell r="E976">
            <v>664</v>
          </cell>
          <cell r="F976">
            <v>6</v>
          </cell>
          <cell r="G976" t="str">
            <v>Marciniak Zenon</v>
          </cell>
          <cell r="H976" t="str">
            <v>Rzeczna 5</v>
          </cell>
          <cell r="I976" t="str">
            <v>62-322 Orzechowo</v>
          </cell>
          <cell r="J976" t="str">
            <v>Miłosław</v>
          </cell>
          <cell r="K976" t="str">
            <v>05</v>
          </cell>
          <cell r="L976" t="str">
            <v>Spławik</v>
          </cell>
          <cell r="M976" t="str">
            <v>159 f</v>
          </cell>
          <cell r="N976" t="str">
            <v/>
          </cell>
          <cell r="O976">
            <v>-2.4853999999999998</v>
          </cell>
          <cell r="P976" t="str">
            <v>PS</v>
          </cell>
          <cell r="Q976" t="str">
            <v>V</v>
          </cell>
          <cell r="R976" t="str">
            <v>A</v>
          </cell>
          <cell r="T976" t="str">
            <v>30-30-025</v>
          </cell>
          <cell r="U976" t="str">
            <v>Miłosław</v>
          </cell>
          <cell r="V976" t="str">
            <v>30-30-025-0018</v>
          </cell>
          <cell r="W976" t="str">
            <v>Szczodrzejewo</v>
          </cell>
          <cell r="X976" t="str">
            <v>104</v>
          </cell>
          <cell r="Y976" t="str">
            <v>PO1F/00031429/3</v>
          </cell>
          <cell r="Z976">
            <v>2</v>
          </cell>
          <cell r="AA976">
            <v>0</v>
          </cell>
          <cell r="AB976">
            <v>0</v>
          </cell>
          <cell r="AC976">
            <v>1</v>
          </cell>
          <cell r="AD976">
            <v>0.2</v>
          </cell>
          <cell r="AE976">
            <v>-0.49709999999999999</v>
          </cell>
          <cell r="AF976" t="str">
            <v>zmiana litery wydzielenia</v>
          </cell>
          <cell r="AG976">
            <v>0.625</v>
          </cell>
          <cell r="AH976">
            <v>-1.553375</v>
          </cell>
          <cell r="AI976" t="str">
            <v/>
          </cell>
          <cell r="AJ976" t="str">
            <v/>
          </cell>
          <cell r="AK976" t="str">
            <v/>
          </cell>
          <cell r="AL976" t="str">
            <v/>
          </cell>
        </row>
        <row r="977">
          <cell r="C977" t="str">
            <v>664.7</v>
          </cell>
          <cell r="D977" t="str">
            <v>664|A|Spławik|159 g|PS|V|104|0|PO1F/00031429/3</v>
          </cell>
          <cell r="E977">
            <v>664</v>
          </cell>
          <cell r="F977">
            <v>7</v>
          </cell>
          <cell r="G977" t="str">
            <v>Marciniak Zenon</v>
          </cell>
          <cell r="H977" t="str">
            <v>Rzeczna 5</v>
          </cell>
          <cell r="I977" t="str">
            <v>62-322 Orzechowo</v>
          </cell>
          <cell r="J977" t="str">
            <v>Miłosław</v>
          </cell>
          <cell r="K977" t="str">
            <v>05</v>
          </cell>
          <cell r="L977" t="str">
            <v>Spławik</v>
          </cell>
          <cell r="M977" t="str">
            <v>159 g</v>
          </cell>
          <cell r="N977" t="str">
            <v/>
          </cell>
          <cell r="O977">
            <v>2.4853999999999998</v>
          </cell>
          <cell r="P977" t="str">
            <v>PS</v>
          </cell>
          <cell r="Q977" t="str">
            <v>V</v>
          </cell>
          <cell r="R977" t="str">
            <v>A</v>
          </cell>
          <cell r="T977" t="str">
            <v>30-30-025</v>
          </cell>
          <cell r="U977" t="str">
            <v>Miłosław</v>
          </cell>
          <cell r="V977" t="str">
            <v>30-30-025-0018</v>
          </cell>
          <cell r="W977" t="str">
            <v>Szczodrzejewo</v>
          </cell>
          <cell r="X977" t="str">
            <v>104</v>
          </cell>
          <cell r="Y977" t="str">
            <v>PO1F/00031429/3</v>
          </cell>
          <cell r="Z977">
            <v>2</v>
          </cell>
          <cell r="AA977">
            <v>0</v>
          </cell>
          <cell r="AB977">
            <v>0</v>
          </cell>
          <cell r="AC977">
            <v>1</v>
          </cell>
          <cell r="AD977">
            <v>0.2</v>
          </cell>
          <cell r="AE977">
            <v>0.49709999999999999</v>
          </cell>
          <cell r="AF977" t="str">
            <v>zmiana litery wydzielenia</v>
          </cell>
          <cell r="AG977">
            <v>0.625</v>
          </cell>
          <cell r="AH977">
            <v>1.5529999999999999</v>
          </cell>
          <cell r="AI977" t="str">
            <v/>
          </cell>
          <cell r="AJ977" t="str">
            <v/>
          </cell>
          <cell r="AK977" t="str">
            <v/>
          </cell>
          <cell r="AL977" t="str">
            <v/>
          </cell>
        </row>
        <row r="978">
          <cell r="C978" t="str">
            <v>5010.17</v>
          </cell>
          <cell r="D978" t="str">
            <v>5010|D|Spławik|159 g|R|V|104|15,1|PO1F/00031429/3</v>
          </cell>
          <cell r="E978">
            <v>5010</v>
          </cell>
          <cell r="F978">
            <v>17</v>
          </cell>
          <cell r="G978" t="str">
            <v>Mokracki Mateusz</v>
          </cell>
          <cell r="H978" t="str">
            <v>Chlebowo 42</v>
          </cell>
          <cell r="I978" t="str">
            <v>62-320 Miłosław</v>
          </cell>
          <cell r="J978" t="str">
            <v>Miłosław</v>
          </cell>
          <cell r="K978" t="str">
            <v>05</v>
          </cell>
          <cell r="L978" t="str">
            <v>Spławik</v>
          </cell>
          <cell r="M978" t="str">
            <v>159 g</v>
          </cell>
          <cell r="N978" t="str">
            <v/>
          </cell>
          <cell r="O978">
            <v>-5.1498999999999997</v>
          </cell>
          <cell r="P978" t="str">
            <v>R</v>
          </cell>
          <cell r="Q978" t="str">
            <v>V</v>
          </cell>
          <cell r="R978" t="str">
            <v>D</v>
          </cell>
          <cell r="T978" t="str">
            <v>30-30-025</v>
          </cell>
          <cell r="U978" t="str">
            <v>Miłosław</v>
          </cell>
          <cell r="V978" t="str">
            <v>30-30-025-0018</v>
          </cell>
          <cell r="W978" t="str">
            <v>Szczodrzejewo</v>
          </cell>
          <cell r="X978" t="str">
            <v>104</v>
          </cell>
          <cell r="Y978" t="str">
            <v>PO1F/00031429/3</v>
          </cell>
          <cell r="Z978">
            <v>2</v>
          </cell>
          <cell r="AA978">
            <v>15.1</v>
          </cell>
          <cell r="AB978">
            <v>-15.1</v>
          </cell>
          <cell r="AC978">
            <v>1</v>
          </cell>
          <cell r="AD978">
            <v>0.35</v>
          </cell>
          <cell r="AE978">
            <v>-1.8025</v>
          </cell>
          <cell r="AF978" t="str">
            <v>zmiana litery wydzielenia</v>
          </cell>
          <cell r="AG978" t="str">
            <v/>
          </cell>
          <cell r="AH978" t="str">
            <v/>
          </cell>
          <cell r="AI978" t="str">
            <v>ZS.2217.1.205.2019</v>
          </cell>
          <cell r="AJ978" t="str">
            <v>02-08-2019</v>
          </cell>
          <cell r="AK978" t="str">
            <v>26-08-2019</v>
          </cell>
          <cell r="AL978" t="str">
            <v>gospodarki rolnej</v>
          </cell>
        </row>
        <row r="979">
          <cell r="C979" t="str">
            <v>5010.48</v>
          </cell>
          <cell r="D979" t="str">
            <v>5010|D|Spławik|159 a|R|V|104|15,1|PO1F/00031429/3</v>
          </cell>
          <cell r="E979">
            <v>5010</v>
          </cell>
          <cell r="F979">
            <v>48</v>
          </cell>
          <cell r="G979" t="str">
            <v>Mokracki Mateusz</v>
          </cell>
          <cell r="H979" t="str">
            <v>Chlebowo 42</v>
          </cell>
          <cell r="I979" t="str">
            <v>62-320 Miłosław</v>
          </cell>
          <cell r="J979" t="str">
            <v>Miłosław</v>
          </cell>
          <cell r="K979" t="str">
            <v>05</v>
          </cell>
          <cell r="L979" t="str">
            <v>Spławik</v>
          </cell>
          <cell r="M979" t="str">
            <v>159 a</v>
          </cell>
          <cell r="N979" t="str">
            <v/>
          </cell>
          <cell r="O979">
            <v>5.1498999999999997</v>
          </cell>
          <cell r="P979" t="str">
            <v>R</v>
          </cell>
          <cell r="Q979" t="str">
            <v>V</v>
          </cell>
          <cell r="R979" t="str">
            <v>D</v>
          </cell>
          <cell r="T979" t="str">
            <v>30-30-025</v>
          </cell>
          <cell r="U979" t="str">
            <v>Miłosław</v>
          </cell>
          <cell r="V979" t="str">
            <v>30-30-025-0018</v>
          </cell>
          <cell r="W979" t="str">
            <v>Szczodrzejewo</v>
          </cell>
          <cell r="X979" t="str">
            <v>104</v>
          </cell>
          <cell r="Y979" t="str">
            <v>PO1F/00031429/3</v>
          </cell>
          <cell r="Z979">
            <v>2</v>
          </cell>
          <cell r="AA979">
            <v>15.1</v>
          </cell>
          <cell r="AB979">
            <v>77.760000000000005</v>
          </cell>
          <cell r="AC979">
            <v>1</v>
          </cell>
          <cell r="AD979">
            <v>0.35</v>
          </cell>
          <cell r="AE979">
            <v>1.8025</v>
          </cell>
          <cell r="AF979" t="str">
            <v>zmiana litery wydzielenia</v>
          </cell>
          <cell r="AG979">
            <v>1.25</v>
          </cell>
          <cell r="AH979" t="str">
            <v/>
          </cell>
          <cell r="AI979" t="str">
            <v>ZS.2217.1.205.2019</v>
          </cell>
          <cell r="AJ979" t="str">
            <v>02-08-2019</v>
          </cell>
          <cell r="AK979" t="str">
            <v>26-08-2019</v>
          </cell>
          <cell r="AL979" t="str">
            <v>gospodarki rolnej</v>
          </cell>
        </row>
        <row r="980">
          <cell r="C980" t="str">
            <v>5010.20</v>
          </cell>
          <cell r="D980" t="str">
            <v>5010|D|Spławik|159 h|R|VI|104|15,1|PO1F/00031429/3</v>
          </cell>
          <cell r="E980">
            <v>5010</v>
          </cell>
          <cell r="F980">
            <v>20</v>
          </cell>
          <cell r="G980" t="str">
            <v>Mokracki Mateusz</v>
          </cell>
          <cell r="H980" t="str">
            <v>Chlebowo 42</v>
          </cell>
          <cell r="I980" t="str">
            <v>62-320 Miłosław</v>
          </cell>
          <cell r="J980" t="str">
            <v>Miłosław</v>
          </cell>
          <cell r="K980" t="str">
            <v>05</v>
          </cell>
          <cell r="L980" t="str">
            <v>Spławik</v>
          </cell>
          <cell r="M980" t="str">
            <v>159 h</v>
          </cell>
          <cell r="N980" t="str">
            <v/>
          </cell>
          <cell r="O980">
            <v>-2.798</v>
          </cell>
          <cell r="P980" t="str">
            <v>R</v>
          </cell>
          <cell r="Q980" t="str">
            <v>VI</v>
          </cell>
          <cell r="R980" t="str">
            <v>D</v>
          </cell>
          <cell r="T980" t="str">
            <v>30-30-025</v>
          </cell>
          <cell r="U980" t="str">
            <v>Miłosław</v>
          </cell>
          <cell r="V980" t="str">
            <v>30-30-025-0018</v>
          </cell>
          <cell r="W980" t="str">
            <v>Szczodrzejewo</v>
          </cell>
          <cell r="X980" t="str">
            <v>104</v>
          </cell>
          <cell r="Y980" t="str">
            <v>PO1F/00031429/3</v>
          </cell>
          <cell r="Z980">
            <v>2</v>
          </cell>
          <cell r="AA980">
            <v>15.1</v>
          </cell>
          <cell r="AB980">
            <v>-15.1</v>
          </cell>
          <cell r="AC980">
            <v>1</v>
          </cell>
          <cell r="AD980">
            <v>0.2</v>
          </cell>
          <cell r="AE980">
            <v>-0.55959999999999999</v>
          </cell>
          <cell r="AF980" t="str">
            <v>zmiana litery wydzielenia</v>
          </cell>
          <cell r="AG980" t="str">
            <v/>
          </cell>
          <cell r="AH980" t="str">
            <v/>
          </cell>
          <cell r="AI980" t="str">
            <v>ZS.2217.1.205.2019</v>
          </cell>
          <cell r="AJ980" t="str">
            <v>02-08-2019</v>
          </cell>
          <cell r="AK980" t="str">
            <v>26-08-2019</v>
          </cell>
          <cell r="AL980" t="str">
            <v>gospodarki rolnej</v>
          </cell>
        </row>
        <row r="981">
          <cell r="C981" t="str">
            <v>5010.50</v>
          </cell>
          <cell r="D981" t="str">
            <v>5010|D|Spławik|159 a|R|VI|104|15,1|PO1F/00031429/3</v>
          </cell>
          <cell r="E981">
            <v>5010</v>
          </cell>
          <cell r="F981">
            <v>50</v>
          </cell>
          <cell r="G981" t="str">
            <v>Mokracki Mateusz</v>
          </cell>
          <cell r="H981" t="str">
            <v>Chlebowo 42</v>
          </cell>
          <cell r="I981" t="str">
            <v>62-320 Miłosław</v>
          </cell>
          <cell r="J981" t="str">
            <v>Miłosław</v>
          </cell>
          <cell r="K981" t="str">
            <v>05</v>
          </cell>
          <cell r="L981" t="str">
            <v>Spławik</v>
          </cell>
          <cell r="M981" t="str">
            <v>159 a</v>
          </cell>
          <cell r="N981" t="str">
            <v/>
          </cell>
          <cell r="O981">
            <v>2.798</v>
          </cell>
          <cell r="P981" t="str">
            <v>R</v>
          </cell>
          <cell r="Q981" t="str">
            <v>VI</v>
          </cell>
          <cell r="R981" t="str">
            <v>D</v>
          </cell>
          <cell r="T981" t="str">
            <v>30-30-025</v>
          </cell>
          <cell r="U981" t="str">
            <v>Miłosław</v>
          </cell>
          <cell r="V981" t="str">
            <v>30-30-025-0018</v>
          </cell>
          <cell r="W981" t="str">
            <v>Szczodrzejewo</v>
          </cell>
          <cell r="X981" t="str">
            <v>104</v>
          </cell>
          <cell r="Y981" t="str">
            <v>PO1F/00031429/3</v>
          </cell>
          <cell r="Z981">
            <v>2</v>
          </cell>
          <cell r="AA981">
            <v>15.1</v>
          </cell>
          <cell r="AB981">
            <v>42.25</v>
          </cell>
          <cell r="AC981">
            <v>1</v>
          </cell>
          <cell r="AD981">
            <v>0.2</v>
          </cell>
          <cell r="AE981">
            <v>0.55959999999999999</v>
          </cell>
          <cell r="AF981" t="str">
            <v>zmiana litery wydzielenia</v>
          </cell>
          <cell r="AG981">
            <v>1</v>
          </cell>
          <cell r="AH981" t="str">
            <v/>
          </cell>
          <cell r="AI981" t="str">
            <v>ZS.2217.1.205.2019</v>
          </cell>
          <cell r="AJ981" t="str">
            <v>02-08-2019</v>
          </cell>
          <cell r="AK981" t="str">
            <v>26-08-2019</v>
          </cell>
          <cell r="AL981" t="str">
            <v>gospodarki rolnej</v>
          </cell>
        </row>
        <row r="982">
          <cell r="C982" t="str">
            <v>5010.18</v>
          </cell>
          <cell r="D982" t="str">
            <v>5010|D|Spławik|159 b|R|VI|104|15,1|PO1F/00031429/3</v>
          </cell>
          <cell r="E982">
            <v>5010</v>
          </cell>
          <cell r="F982">
            <v>18</v>
          </cell>
          <cell r="G982" t="str">
            <v>Mokracki Mateusz</v>
          </cell>
          <cell r="H982" t="str">
            <v>Chlebowo 42</v>
          </cell>
          <cell r="I982" t="str">
            <v>62-320 Miłosław</v>
          </cell>
          <cell r="J982" t="str">
            <v>Miłosław</v>
          </cell>
          <cell r="K982" t="str">
            <v>05</v>
          </cell>
          <cell r="L982" t="str">
            <v>Spławik</v>
          </cell>
          <cell r="M982" t="str">
            <v>159 b</v>
          </cell>
          <cell r="N982" t="str">
            <v/>
          </cell>
          <cell r="O982">
            <v>-1.5374000000000001</v>
          </cell>
          <cell r="P982" t="str">
            <v>R</v>
          </cell>
          <cell r="Q982" t="str">
            <v>VI</v>
          </cell>
          <cell r="R982" t="str">
            <v>D</v>
          </cell>
          <cell r="T982" t="str">
            <v>30-30-025</v>
          </cell>
          <cell r="U982" t="str">
            <v>Miłosław</v>
          </cell>
          <cell r="V982" t="str">
            <v>30-30-025-0018</v>
          </cell>
          <cell r="W982" t="str">
            <v>Szczodrzejewo</v>
          </cell>
          <cell r="X982" t="str">
            <v>104</v>
          </cell>
          <cell r="Y982" t="str">
            <v>PO1F/00031429/3</v>
          </cell>
          <cell r="Z982">
            <v>2</v>
          </cell>
          <cell r="AA982">
            <v>15.1</v>
          </cell>
          <cell r="AB982">
            <v>-15.1</v>
          </cell>
          <cell r="AC982">
            <v>1</v>
          </cell>
          <cell r="AD982">
            <v>0.2</v>
          </cell>
          <cell r="AE982">
            <v>-0.3075</v>
          </cell>
          <cell r="AF982" t="str">
            <v>zmiana litery wydzielenia</v>
          </cell>
          <cell r="AG982" t="str">
            <v/>
          </cell>
          <cell r="AH982" t="str">
            <v/>
          </cell>
          <cell r="AI982" t="str">
            <v>ZS.2217.1.205.2019</v>
          </cell>
          <cell r="AJ982" t="str">
            <v>02-08-2019</v>
          </cell>
          <cell r="AK982" t="str">
            <v>26-08-2019</v>
          </cell>
          <cell r="AL982" t="str">
            <v>gospodarki rolnej</v>
          </cell>
        </row>
        <row r="983">
          <cell r="C983" t="str">
            <v>5010.52</v>
          </cell>
          <cell r="D983" t="str">
            <v>5010|D|Spławik|159 a|R|VI|104|15,1|PO1F/00031429/3</v>
          </cell>
          <cell r="E983">
            <v>5010</v>
          </cell>
          <cell r="F983">
            <v>52</v>
          </cell>
          <cell r="G983" t="str">
            <v>Mokracki Mateusz</v>
          </cell>
          <cell r="H983" t="str">
            <v>Chlebowo 42</v>
          </cell>
          <cell r="I983" t="str">
            <v>62-320 Miłosław</v>
          </cell>
          <cell r="J983" t="str">
            <v>Miłosław</v>
          </cell>
          <cell r="K983" t="str">
            <v>05</v>
          </cell>
          <cell r="L983" t="str">
            <v>Spławik</v>
          </cell>
          <cell r="M983" t="str">
            <v>159 a</v>
          </cell>
          <cell r="N983" t="str">
            <v/>
          </cell>
          <cell r="O983">
            <v>1.5374000000000001</v>
          </cell>
          <cell r="P983" t="str">
            <v>R</v>
          </cell>
          <cell r="Q983" t="str">
            <v>VI</v>
          </cell>
          <cell r="R983" t="str">
            <v>D</v>
          </cell>
          <cell r="T983" t="str">
            <v>30-30-025</v>
          </cell>
          <cell r="U983" t="str">
            <v>Miłosław</v>
          </cell>
          <cell r="V983" t="str">
            <v>30-30-025-0018</v>
          </cell>
          <cell r="W983" t="str">
            <v>Szczodrzejewo</v>
          </cell>
          <cell r="X983" t="str">
            <v>104</v>
          </cell>
          <cell r="Y983" t="str">
            <v>PO1F/00031429/3</v>
          </cell>
          <cell r="Z983">
            <v>2</v>
          </cell>
          <cell r="AA983">
            <v>15.1</v>
          </cell>
          <cell r="AB983">
            <v>23.21</v>
          </cell>
          <cell r="AC983">
            <v>1</v>
          </cell>
          <cell r="AD983">
            <v>0.2</v>
          </cell>
          <cell r="AE983">
            <v>0.3075</v>
          </cell>
          <cell r="AF983" t="str">
            <v>zmiana litery wydzielenia</v>
          </cell>
          <cell r="AG983">
            <v>1</v>
          </cell>
          <cell r="AH983" t="str">
            <v/>
          </cell>
          <cell r="AI983" t="str">
            <v>ZS.2217.1.205.2019</v>
          </cell>
          <cell r="AJ983" t="str">
            <v>02-08-2019</v>
          </cell>
          <cell r="AK983" t="str">
            <v>26-08-2019</v>
          </cell>
          <cell r="AL983" t="str">
            <v>gospodarki rolnej</v>
          </cell>
        </row>
        <row r="984">
          <cell r="C984" t="str">
            <v>5010.5</v>
          </cell>
          <cell r="D984" t="str">
            <v>5010|D|Sarnice|30 r|R|VI|112|20,1|PO1F/00031426/2</v>
          </cell>
          <cell r="E984">
            <v>5010</v>
          </cell>
          <cell r="F984">
            <v>5</v>
          </cell>
          <cell r="G984" t="str">
            <v>Mokracki Mateusz</v>
          </cell>
          <cell r="H984" t="str">
            <v>Chlebowo 42</v>
          </cell>
          <cell r="I984" t="str">
            <v>62-320 Miłosław</v>
          </cell>
          <cell r="J984" t="str">
            <v>Miłosław</v>
          </cell>
          <cell r="K984" t="str">
            <v>04</v>
          </cell>
          <cell r="L984" t="str">
            <v>Sarnice</v>
          </cell>
          <cell r="M984" t="str">
            <v>30 r</v>
          </cell>
          <cell r="N984" t="str">
            <v/>
          </cell>
          <cell r="O984">
            <v>-1.79</v>
          </cell>
          <cell r="P984" t="str">
            <v>R</v>
          </cell>
          <cell r="Q984" t="str">
            <v>VI</v>
          </cell>
          <cell r="R984" t="str">
            <v>D</v>
          </cell>
          <cell r="T984" t="str">
            <v>30-30-025</v>
          </cell>
          <cell r="U984" t="str">
            <v>Miłosław</v>
          </cell>
          <cell r="V984" t="str">
            <v>30-30-025-0007</v>
          </cell>
          <cell r="W984" t="str">
            <v>Gorzyce</v>
          </cell>
          <cell r="X984" t="str">
            <v>112</v>
          </cell>
          <cell r="Y984" t="str">
            <v>PO1F/00031426/2</v>
          </cell>
          <cell r="Z984">
            <v>3</v>
          </cell>
          <cell r="AA984">
            <v>20.100000000000001</v>
          </cell>
          <cell r="AB984">
            <v>-20.100000000000001</v>
          </cell>
          <cell r="AC984">
            <v>1</v>
          </cell>
          <cell r="AD984">
            <v>0.2</v>
          </cell>
          <cell r="AE984">
            <v>-0.35799999999999998</v>
          </cell>
          <cell r="AF984" t="str">
            <v>zmiana litery wydzielenia</v>
          </cell>
          <cell r="AG984" t="str">
            <v/>
          </cell>
          <cell r="AH984" t="str">
            <v/>
          </cell>
          <cell r="AI984" t="str">
            <v>ZS.2217.1.205.2019</v>
          </cell>
          <cell r="AJ984" t="str">
            <v>02-08-2019</v>
          </cell>
          <cell r="AK984" t="str">
            <v>26-08-2019</v>
          </cell>
          <cell r="AL984" t="str">
            <v>gospodarki rolnej</v>
          </cell>
        </row>
        <row r="985">
          <cell r="C985" t="str">
            <v>5010.54</v>
          </cell>
          <cell r="D985" t="str">
            <v>5010|D|Sarnice|30 n|R|VI|112|20,1|PO1F/00031426/2</v>
          </cell>
          <cell r="E985">
            <v>5010</v>
          </cell>
          <cell r="F985">
            <v>54</v>
          </cell>
          <cell r="G985" t="str">
            <v>Mokracki Mateusz</v>
          </cell>
          <cell r="H985" t="str">
            <v>Chlebowo 42</v>
          </cell>
          <cell r="I985" t="str">
            <v>62-320 Miłosław</v>
          </cell>
          <cell r="J985" t="str">
            <v>Miłosław</v>
          </cell>
          <cell r="K985" t="str">
            <v>04</v>
          </cell>
          <cell r="L985" t="str">
            <v>Sarnice</v>
          </cell>
          <cell r="M985" t="str">
            <v>30 n</v>
          </cell>
          <cell r="N985" t="str">
            <v/>
          </cell>
          <cell r="O985">
            <v>1.79</v>
          </cell>
          <cell r="P985" t="str">
            <v>R</v>
          </cell>
          <cell r="Q985" t="str">
            <v>VI</v>
          </cell>
          <cell r="R985" t="str">
            <v>D</v>
          </cell>
          <cell r="T985" t="str">
            <v>30-30-025</v>
          </cell>
          <cell r="U985" t="str">
            <v>Miłosław</v>
          </cell>
          <cell r="V985" t="str">
            <v>30-30-025-0007</v>
          </cell>
          <cell r="W985" t="str">
            <v>Gorzyce</v>
          </cell>
          <cell r="X985" t="str">
            <v>112</v>
          </cell>
          <cell r="Y985" t="str">
            <v>PO1F/00031426/2</v>
          </cell>
          <cell r="Z985">
            <v>3</v>
          </cell>
          <cell r="AA985">
            <v>20.100000000000001</v>
          </cell>
          <cell r="AB985">
            <v>35.979999999999997</v>
          </cell>
          <cell r="AC985">
            <v>1</v>
          </cell>
          <cell r="AD985">
            <v>0.2</v>
          </cell>
          <cell r="AE985">
            <v>0.35799999999999998</v>
          </cell>
          <cell r="AF985" t="str">
            <v>zmiana litery wydzielenia</v>
          </cell>
          <cell r="AG985">
            <v>1</v>
          </cell>
          <cell r="AH985" t="str">
            <v/>
          </cell>
          <cell r="AI985" t="str">
            <v>ZS.2217.1.205.2019</v>
          </cell>
          <cell r="AJ985" t="str">
            <v>02-08-2019</v>
          </cell>
          <cell r="AK985" t="str">
            <v>26-08-2019</v>
          </cell>
          <cell r="AL985" t="str">
            <v>gospodarki rolnej</v>
          </cell>
        </row>
        <row r="986">
          <cell r="C986" t="str">
            <v>5010.4</v>
          </cell>
          <cell r="D986" t="str">
            <v>5010|D|Sarnice|30 p|R|V|112|20,1|PO1F/00031426/2</v>
          </cell>
          <cell r="E986">
            <v>5010</v>
          </cell>
          <cell r="F986">
            <v>4</v>
          </cell>
          <cell r="G986" t="str">
            <v>Mokracki Mateusz</v>
          </cell>
          <cell r="H986" t="str">
            <v>Chlebowo 42</v>
          </cell>
          <cell r="I986" t="str">
            <v>62-320 Miłosław</v>
          </cell>
          <cell r="J986" t="str">
            <v>Miłosław</v>
          </cell>
          <cell r="K986" t="str">
            <v>04</v>
          </cell>
          <cell r="L986" t="str">
            <v>Sarnice</v>
          </cell>
          <cell r="M986" t="str">
            <v>30 p</v>
          </cell>
          <cell r="N986" t="str">
            <v/>
          </cell>
          <cell r="O986">
            <v>-1.24</v>
          </cell>
          <cell r="P986" t="str">
            <v>R</v>
          </cell>
          <cell r="Q986" t="str">
            <v>V</v>
          </cell>
          <cell r="R986" t="str">
            <v>D</v>
          </cell>
          <cell r="T986" t="str">
            <v>30-30-025</v>
          </cell>
          <cell r="U986" t="str">
            <v>Miłosław</v>
          </cell>
          <cell r="V986" t="str">
            <v>30-30-025-0007</v>
          </cell>
          <cell r="W986" t="str">
            <v>Gorzyce</v>
          </cell>
          <cell r="X986" t="str">
            <v>112</v>
          </cell>
          <cell r="Y986" t="str">
            <v>PO1F/00031426/2</v>
          </cell>
          <cell r="Z986">
            <v>3</v>
          </cell>
          <cell r="AA986">
            <v>20.100000000000001</v>
          </cell>
          <cell r="AB986">
            <v>-20.100000000000001</v>
          </cell>
          <cell r="AC986">
            <v>1</v>
          </cell>
          <cell r="AD986">
            <v>0.35</v>
          </cell>
          <cell r="AE986">
            <v>-0.434</v>
          </cell>
          <cell r="AF986" t="str">
            <v>zmiana litery wydzielenia</v>
          </cell>
          <cell r="AG986" t="str">
            <v/>
          </cell>
          <cell r="AH986" t="str">
            <v/>
          </cell>
          <cell r="AI986" t="str">
            <v>ZS.2217.1.205.2019</v>
          </cell>
          <cell r="AJ986" t="str">
            <v>02-08-2019</v>
          </cell>
          <cell r="AK986" t="str">
            <v>26-08-2019</v>
          </cell>
          <cell r="AL986" t="str">
            <v>gospodarki rolnej</v>
          </cell>
        </row>
        <row r="987">
          <cell r="C987" t="str">
            <v>5010.56</v>
          </cell>
          <cell r="D987" t="str">
            <v>5010|D|Sarnice|30 n|R|V|112|20,1|PO1F/00031426/2</v>
          </cell>
          <cell r="E987">
            <v>5010</v>
          </cell>
          <cell r="F987">
            <v>56</v>
          </cell>
          <cell r="G987" t="str">
            <v>Mokracki Mateusz</v>
          </cell>
          <cell r="H987" t="str">
            <v>Chlebowo 42</v>
          </cell>
          <cell r="I987" t="str">
            <v>62-320 Miłosław</v>
          </cell>
          <cell r="J987" t="str">
            <v>Miłosław</v>
          </cell>
          <cell r="K987" t="str">
            <v>04</v>
          </cell>
          <cell r="L987" t="str">
            <v>Sarnice</v>
          </cell>
          <cell r="M987" t="str">
            <v>30 n</v>
          </cell>
          <cell r="N987" t="str">
            <v/>
          </cell>
          <cell r="O987">
            <v>1.24</v>
          </cell>
          <cell r="P987" t="str">
            <v>R</v>
          </cell>
          <cell r="Q987" t="str">
            <v>V</v>
          </cell>
          <cell r="R987" t="str">
            <v>D</v>
          </cell>
          <cell r="T987" t="str">
            <v>30-30-025</v>
          </cell>
          <cell r="U987" t="str">
            <v>Miłosław</v>
          </cell>
          <cell r="V987" t="str">
            <v>30-30-025-0007</v>
          </cell>
          <cell r="W987" t="str">
            <v>Gorzyce</v>
          </cell>
          <cell r="X987" t="str">
            <v>112</v>
          </cell>
          <cell r="Y987" t="str">
            <v>PO1F/00031426/2</v>
          </cell>
          <cell r="Z987">
            <v>3</v>
          </cell>
          <cell r="AA987">
            <v>20.100000000000001</v>
          </cell>
          <cell r="AB987">
            <v>24.92</v>
          </cell>
          <cell r="AC987">
            <v>1</v>
          </cell>
          <cell r="AD987">
            <v>0.35</v>
          </cell>
          <cell r="AE987">
            <v>0.434</v>
          </cell>
          <cell r="AF987" t="str">
            <v>zmiana litery wydzielenia</v>
          </cell>
          <cell r="AG987">
            <v>1.25</v>
          </cell>
          <cell r="AH987" t="str">
            <v/>
          </cell>
          <cell r="AI987" t="str">
            <v>ZS.2217.1.205.2019</v>
          </cell>
          <cell r="AJ987" t="str">
            <v>02-08-2019</v>
          </cell>
          <cell r="AK987" t="str">
            <v>26-08-2019</v>
          </cell>
          <cell r="AL987" t="str">
            <v>gospodarki rolnej</v>
          </cell>
        </row>
        <row r="988">
          <cell r="C988" t="str">
            <v>5010.3</v>
          </cell>
          <cell r="D988" t="str">
            <v>5010|D|Sarnice|30 o|R|IVB|112|25,1|PO1F/00031426/2</v>
          </cell>
          <cell r="E988">
            <v>5010</v>
          </cell>
          <cell r="F988">
            <v>3</v>
          </cell>
          <cell r="G988" t="str">
            <v>Mokracki Mateusz</v>
          </cell>
          <cell r="H988" t="str">
            <v>Chlebowo 42</v>
          </cell>
          <cell r="I988" t="str">
            <v>62-320 Miłosław</v>
          </cell>
          <cell r="J988" t="str">
            <v>Miłosław</v>
          </cell>
          <cell r="K988" t="str">
            <v>04</v>
          </cell>
          <cell r="L988" t="str">
            <v>Sarnice</v>
          </cell>
          <cell r="M988" t="str">
            <v>30 o</v>
          </cell>
          <cell r="N988" t="str">
            <v/>
          </cell>
          <cell r="O988">
            <v>-2.42</v>
          </cell>
          <cell r="P988" t="str">
            <v>R</v>
          </cell>
          <cell r="Q988" t="str">
            <v>IVB</v>
          </cell>
          <cell r="R988" t="str">
            <v>D</v>
          </cell>
          <cell r="T988" t="str">
            <v>30-30-025</v>
          </cell>
          <cell r="U988" t="str">
            <v>Miłosław</v>
          </cell>
          <cell r="V988" t="str">
            <v>30-30-025-0007</v>
          </cell>
          <cell r="W988" t="str">
            <v>Gorzyce</v>
          </cell>
          <cell r="X988" t="str">
            <v>112</v>
          </cell>
          <cell r="Y988" t="str">
            <v>PO1F/00031426/2</v>
          </cell>
          <cell r="Z988">
            <v>3</v>
          </cell>
          <cell r="AA988">
            <v>25.1</v>
          </cell>
          <cell r="AB988">
            <v>-25.1</v>
          </cell>
          <cell r="AC988">
            <v>1</v>
          </cell>
          <cell r="AD988">
            <v>0.8</v>
          </cell>
          <cell r="AE988">
            <v>-1.9359999999999999</v>
          </cell>
          <cell r="AF988" t="str">
            <v>zmiana litery wydzielenia</v>
          </cell>
          <cell r="AG988" t="str">
            <v/>
          </cell>
          <cell r="AH988" t="str">
            <v/>
          </cell>
          <cell r="AI988" t="str">
            <v>ZS.2217.1.205.2019</v>
          </cell>
          <cell r="AJ988" t="str">
            <v>02-08-2019</v>
          </cell>
          <cell r="AK988" t="str">
            <v>26-08-2019</v>
          </cell>
          <cell r="AL988" t="str">
            <v>gospodarki rolnej</v>
          </cell>
        </row>
        <row r="989">
          <cell r="C989" t="str">
            <v>5010.58</v>
          </cell>
          <cell r="D989" t="str">
            <v>5010|D|Sarnice|30 n|R|IVB|112|25,1|PO1F/00031426/2</v>
          </cell>
          <cell r="E989">
            <v>5010</v>
          </cell>
          <cell r="F989">
            <v>58</v>
          </cell>
          <cell r="G989" t="str">
            <v>Mokracki Mateusz</v>
          </cell>
          <cell r="H989" t="str">
            <v>Chlebowo 42</v>
          </cell>
          <cell r="I989" t="str">
            <v>62-320 Miłosław</v>
          </cell>
          <cell r="J989" t="str">
            <v>Miłosław</v>
          </cell>
          <cell r="K989" t="str">
            <v>04</v>
          </cell>
          <cell r="L989" t="str">
            <v>Sarnice</v>
          </cell>
          <cell r="M989" t="str">
            <v>30 n</v>
          </cell>
          <cell r="N989" t="str">
            <v/>
          </cell>
          <cell r="O989">
            <v>2.42</v>
          </cell>
          <cell r="P989" t="str">
            <v>R</v>
          </cell>
          <cell r="Q989" t="str">
            <v>IVB</v>
          </cell>
          <cell r="R989" t="str">
            <v>D</v>
          </cell>
          <cell r="T989" t="str">
            <v>30-30-025</v>
          </cell>
          <cell r="U989" t="str">
            <v>Miłosław</v>
          </cell>
          <cell r="V989" t="str">
            <v>30-30-025-0007</v>
          </cell>
          <cell r="W989" t="str">
            <v>Gorzyce</v>
          </cell>
          <cell r="X989" t="str">
            <v>112</v>
          </cell>
          <cell r="Y989" t="str">
            <v>PO1F/00031426/2</v>
          </cell>
          <cell r="Z989">
            <v>3</v>
          </cell>
          <cell r="AA989">
            <v>25.1</v>
          </cell>
          <cell r="AB989">
            <v>60.74</v>
          </cell>
          <cell r="AC989">
            <v>1</v>
          </cell>
          <cell r="AD989">
            <v>0.8</v>
          </cell>
          <cell r="AE989">
            <v>1.9359999999999999</v>
          </cell>
          <cell r="AF989" t="str">
            <v>zmiana litery wydzielenia</v>
          </cell>
          <cell r="AG989">
            <v>1.5</v>
          </cell>
          <cell r="AH989" t="str">
            <v/>
          </cell>
          <cell r="AI989" t="str">
            <v>ZS.2217.1.205.2019</v>
          </cell>
          <cell r="AJ989" t="str">
            <v>02-08-2019</v>
          </cell>
          <cell r="AK989" t="str">
            <v>26-08-2019</v>
          </cell>
          <cell r="AL989" t="str">
            <v>gospodarki rolnej</v>
          </cell>
        </row>
        <row r="990">
          <cell r="C990" t="str">
            <v>5010.7</v>
          </cell>
          <cell r="D990" t="str">
            <v>5010|D|Sarnice|38 n|R|IVB|116|13,1|PO1F/00031426/2</v>
          </cell>
          <cell r="E990">
            <v>5010</v>
          </cell>
          <cell r="F990">
            <v>7</v>
          </cell>
          <cell r="G990" t="str">
            <v>Mokracki Mateusz</v>
          </cell>
          <cell r="H990" t="str">
            <v>Chlebowo 42</v>
          </cell>
          <cell r="I990" t="str">
            <v>62-320 Miłosław</v>
          </cell>
          <cell r="J990" t="str">
            <v>Miłosław</v>
          </cell>
          <cell r="K990" t="str">
            <v>04</v>
          </cell>
          <cell r="L990" t="str">
            <v>Sarnice</v>
          </cell>
          <cell r="M990" t="str">
            <v>38 n</v>
          </cell>
          <cell r="N990" t="str">
            <v/>
          </cell>
          <cell r="O990">
            <v>-7.5700000000000003E-2</v>
          </cell>
          <cell r="P990" t="str">
            <v>R</v>
          </cell>
          <cell r="Q990" t="str">
            <v>IVB</v>
          </cell>
          <cell r="R990" t="str">
            <v>D</v>
          </cell>
          <cell r="T990" t="str">
            <v>30-30-025</v>
          </cell>
          <cell r="U990" t="str">
            <v>Miłosław</v>
          </cell>
          <cell r="V990" t="str">
            <v>30-30-025-0007</v>
          </cell>
          <cell r="W990" t="str">
            <v>Gorzyce</v>
          </cell>
          <cell r="X990" t="str">
            <v>116</v>
          </cell>
          <cell r="Y990" t="str">
            <v>PO1F/00031426/2</v>
          </cell>
          <cell r="Z990">
            <v>3</v>
          </cell>
          <cell r="AA990">
            <v>13.1</v>
          </cell>
          <cell r="AB990">
            <v>-13.1</v>
          </cell>
          <cell r="AC990">
            <v>1</v>
          </cell>
          <cell r="AD990">
            <v>0.8</v>
          </cell>
          <cell r="AE990">
            <v>-6.0600000000000001E-2</v>
          </cell>
          <cell r="AF990" t="str">
            <v>zmiana litery wydzielenia</v>
          </cell>
          <cell r="AG990" t="str">
            <v/>
          </cell>
          <cell r="AH990" t="str">
            <v/>
          </cell>
          <cell r="AI990" t="str">
            <v>ZS.2217.1.205.2019</v>
          </cell>
          <cell r="AJ990" t="str">
            <v>02-08-2019</v>
          </cell>
          <cell r="AK990" t="str">
            <v>26-08-2019</v>
          </cell>
          <cell r="AL990" t="str">
            <v>gospodarki rolnej</v>
          </cell>
        </row>
        <row r="991">
          <cell r="C991" t="str">
            <v>5010.60</v>
          </cell>
          <cell r="D991" t="str">
            <v>5010|D|Sarnice|38 k|R|IVB|116|13,1|PO1F/00031426/2</v>
          </cell>
          <cell r="E991">
            <v>5010</v>
          </cell>
          <cell r="F991">
            <v>60</v>
          </cell>
          <cell r="G991" t="str">
            <v>Mokracki Mateusz</v>
          </cell>
          <cell r="H991" t="str">
            <v>Chlebowo 42</v>
          </cell>
          <cell r="I991" t="str">
            <v>62-320 Miłosław</v>
          </cell>
          <cell r="J991" t="str">
            <v>Miłosław</v>
          </cell>
          <cell r="K991" t="str">
            <v>04</v>
          </cell>
          <cell r="L991" t="str">
            <v>Sarnice</v>
          </cell>
          <cell r="M991" t="str">
            <v>38 k</v>
          </cell>
          <cell r="N991" t="str">
            <v/>
          </cell>
          <cell r="O991">
            <v>7.5700000000000003E-2</v>
          </cell>
          <cell r="P991" t="str">
            <v>R</v>
          </cell>
          <cell r="Q991" t="str">
            <v>IVB</v>
          </cell>
          <cell r="R991" t="str">
            <v>D</v>
          </cell>
          <cell r="T991" t="str">
            <v>30-30-025</v>
          </cell>
          <cell r="U991" t="str">
            <v>Miłosław</v>
          </cell>
          <cell r="V991" t="str">
            <v>30-30-025-0007</v>
          </cell>
          <cell r="W991" t="str">
            <v>Gorzyce</v>
          </cell>
          <cell r="X991" t="str">
            <v>116</v>
          </cell>
          <cell r="Y991" t="str">
            <v>PO1F/00031426/2</v>
          </cell>
          <cell r="Z991">
            <v>3</v>
          </cell>
          <cell r="AA991">
            <v>13.1</v>
          </cell>
          <cell r="AB991">
            <v>0.99</v>
          </cell>
          <cell r="AC991">
            <v>1</v>
          </cell>
          <cell r="AD991">
            <v>0.8</v>
          </cell>
          <cell r="AE991">
            <v>6.0600000000000001E-2</v>
          </cell>
          <cell r="AF991" t="str">
            <v>zmiana litery wydzielenia</v>
          </cell>
          <cell r="AG991">
            <v>1.5</v>
          </cell>
          <cell r="AH991" t="str">
            <v/>
          </cell>
          <cell r="AI991" t="str">
            <v>ZS.2217.1.205.2019</v>
          </cell>
          <cell r="AJ991" t="str">
            <v>02-08-2019</v>
          </cell>
          <cell r="AK991" t="str">
            <v>26-08-2019</v>
          </cell>
          <cell r="AL991" t="str">
            <v>gospodarki rolnej</v>
          </cell>
        </row>
        <row r="992">
          <cell r="C992" t="str">
            <v>5010.6</v>
          </cell>
          <cell r="D992" t="str">
            <v>5010|D|Sarnice|38 m|R|V|116|13,1|PO1F/00031426/2</v>
          </cell>
          <cell r="E992">
            <v>5010</v>
          </cell>
          <cell r="F992">
            <v>6</v>
          </cell>
          <cell r="G992" t="str">
            <v>Mokracki Mateusz</v>
          </cell>
          <cell r="H992" t="str">
            <v>Chlebowo 42</v>
          </cell>
          <cell r="I992" t="str">
            <v>62-320 Miłosław</v>
          </cell>
          <cell r="J992" t="str">
            <v>Miłosław</v>
          </cell>
          <cell r="K992" t="str">
            <v>04</v>
          </cell>
          <cell r="L992" t="str">
            <v>Sarnice</v>
          </cell>
          <cell r="M992" t="str">
            <v>38 m</v>
          </cell>
          <cell r="N992" t="str">
            <v/>
          </cell>
          <cell r="O992">
            <v>-1.0134000000000001</v>
          </cell>
          <cell r="P992" t="str">
            <v>R</v>
          </cell>
          <cell r="Q992" t="str">
            <v>V</v>
          </cell>
          <cell r="R992" t="str">
            <v>D</v>
          </cell>
          <cell r="T992" t="str">
            <v>30-30-025</v>
          </cell>
          <cell r="U992" t="str">
            <v>Miłosław</v>
          </cell>
          <cell r="V992" t="str">
            <v>30-30-025-0007</v>
          </cell>
          <cell r="W992" t="str">
            <v>Gorzyce</v>
          </cell>
          <cell r="X992" t="str">
            <v>116</v>
          </cell>
          <cell r="Y992" t="str">
            <v>PO1F/00031426/2</v>
          </cell>
          <cell r="Z992">
            <v>3</v>
          </cell>
          <cell r="AA992">
            <v>13.1</v>
          </cell>
          <cell r="AB992">
            <v>-13.1</v>
          </cell>
          <cell r="AC992">
            <v>1</v>
          </cell>
          <cell r="AD992">
            <v>0.35</v>
          </cell>
          <cell r="AE992">
            <v>-0.35470000000000002</v>
          </cell>
          <cell r="AF992" t="str">
            <v>zmiana litery wydzielenia</v>
          </cell>
          <cell r="AG992" t="str">
            <v/>
          </cell>
          <cell r="AH992" t="str">
            <v/>
          </cell>
          <cell r="AI992" t="str">
            <v>ZS.2217.1.205.2019</v>
          </cell>
          <cell r="AJ992" t="str">
            <v>02-08-2019</v>
          </cell>
          <cell r="AK992" t="str">
            <v>26-08-2019</v>
          </cell>
          <cell r="AL992" t="str">
            <v>gospodarki rolnej</v>
          </cell>
        </row>
        <row r="993">
          <cell r="C993" t="str">
            <v>5010.62</v>
          </cell>
          <cell r="D993" t="str">
            <v>5010|D|Sarnice|38 k|R|V|116|13,1|PO1F/00031426/2</v>
          </cell>
          <cell r="E993">
            <v>5010</v>
          </cell>
          <cell r="F993">
            <v>62</v>
          </cell>
          <cell r="G993" t="str">
            <v>Mokracki Mateusz</v>
          </cell>
          <cell r="H993" t="str">
            <v>Chlebowo 42</v>
          </cell>
          <cell r="I993" t="str">
            <v>62-320 Miłosław</v>
          </cell>
          <cell r="J993" t="str">
            <v>Miłosław</v>
          </cell>
          <cell r="K993" t="str">
            <v>04</v>
          </cell>
          <cell r="L993" t="str">
            <v>Sarnice</v>
          </cell>
          <cell r="M993" t="str">
            <v>38 k</v>
          </cell>
          <cell r="N993" t="str">
            <v/>
          </cell>
          <cell r="O993">
            <v>1.0134000000000001</v>
          </cell>
          <cell r="P993" t="str">
            <v>R</v>
          </cell>
          <cell r="Q993" t="str">
            <v>V</v>
          </cell>
          <cell r="R993" t="str">
            <v>D</v>
          </cell>
          <cell r="T993" t="str">
            <v>30-30-025</v>
          </cell>
          <cell r="U993" t="str">
            <v>Miłosław</v>
          </cell>
          <cell r="V993" t="str">
            <v>30-30-025-0007</v>
          </cell>
          <cell r="W993" t="str">
            <v>Gorzyce</v>
          </cell>
          <cell r="X993" t="str">
            <v>116</v>
          </cell>
          <cell r="Y993" t="str">
            <v>PO1F/00031426/2</v>
          </cell>
          <cell r="Z993">
            <v>3</v>
          </cell>
          <cell r="AA993">
            <v>13.1</v>
          </cell>
          <cell r="AB993">
            <v>13.28</v>
          </cell>
          <cell r="AC993">
            <v>1</v>
          </cell>
          <cell r="AD993">
            <v>0.35</v>
          </cell>
          <cell r="AE993">
            <v>0.35470000000000002</v>
          </cell>
          <cell r="AF993" t="str">
            <v>zmiana litery wydzielenia</v>
          </cell>
          <cell r="AG993">
            <v>1.25</v>
          </cell>
          <cell r="AH993" t="str">
            <v/>
          </cell>
          <cell r="AI993" t="str">
            <v>ZS.2217.1.205.2019</v>
          </cell>
          <cell r="AJ993" t="str">
            <v>02-08-2019</v>
          </cell>
          <cell r="AK993" t="str">
            <v>26-08-2019</v>
          </cell>
          <cell r="AL993" t="str">
            <v>gospodarki rolnej</v>
          </cell>
        </row>
        <row r="994">
          <cell r="C994" t="str">
            <v>287.70</v>
          </cell>
          <cell r="D994" t="str">
            <v>287|F|Sarnice|38 k|B-R|V|116|0|PO1F/00031426/2</v>
          </cell>
          <cell r="E994">
            <v>287</v>
          </cell>
          <cell r="F994">
            <v>70</v>
          </cell>
          <cell r="G994" t="str">
            <v>Nadleśnictwo Jarocin</v>
          </cell>
          <cell r="H994">
            <v>0</v>
          </cell>
          <cell r="I994">
            <v>0</v>
          </cell>
          <cell r="J994">
            <v>0</v>
          </cell>
          <cell r="K994" t="str">
            <v>04</v>
          </cell>
          <cell r="L994" t="str">
            <v>Sarnice</v>
          </cell>
          <cell r="M994" t="str">
            <v>38 k</v>
          </cell>
          <cell r="N994" t="str">
            <v>F30-30-025B-RV</v>
          </cell>
          <cell r="O994">
            <v>-0.22439999999999999</v>
          </cell>
          <cell r="P994" t="str">
            <v>B-R</v>
          </cell>
          <cell r="Q994" t="str">
            <v>V</v>
          </cell>
          <cell r="R994" t="str">
            <v>F</v>
          </cell>
          <cell r="T994" t="str">
            <v>30-30-025</v>
          </cell>
          <cell r="U994" t="str">
            <v>Miłosław</v>
          </cell>
          <cell r="V994" t="str">
            <v>30-30-025-0007</v>
          </cell>
          <cell r="W994" t="str">
            <v>Gorzyce</v>
          </cell>
          <cell r="X994" t="str">
            <v>116</v>
          </cell>
          <cell r="Y994" t="str">
            <v>PO1F/00031426/2</v>
          </cell>
          <cell r="Z994">
            <v>3</v>
          </cell>
          <cell r="AA994">
            <v>0</v>
          </cell>
          <cell r="AB994">
            <v>0</v>
          </cell>
          <cell r="AC994">
            <v>1</v>
          </cell>
          <cell r="AD994">
            <v>0</v>
          </cell>
          <cell r="AE994">
            <v>0</v>
          </cell>
          <cell r="AF994" t="str">
            <v>zmiana litery wydzielenia</v>
          </cell>
          <cell r="AG994" t="str">
            <v/>
          </cell>
          <cell r="AH994" t="str">
            <v/>
          </cell>
          <cell r="AI994" t="str">
            <v/>
          </cell>
          <cell r="AJ994" t="str">
            <v/>
          </cell>
          <cell r="AK994" t="str">
            <v/>
          </cell>
          <cell r="AL994" t="str">
            <v/>
          </cell>
        </row>
        <row r="995">
          <cell r="C995" t="str">
            <v>287.173</v>
          </cell>
          <cell r="D995" t="str">
            <v>287|F|Sarnice|38 b|B-R|V|116|0|PO1F/00031426/2</v>
          </cell>
          <cell r="E995">
            <v>287</v>
          </cell>
          <cell r="F995">
            <v>173</v>
          </cell>
          <cell r="G995" t="str">
            <v>Nadleśnictwo Jarocin</v>
          </cell>
          <cell r="H995">
            <v>0</v>
          </cell>
          <cell r="I995">
            <v>0</v>
          </cell>
          <cell r="J995">
            <v>0</v>
          </cell>
          <cell r="K995" t="str">
            <v>04</v>
          </cell>
          <cell r="L995" t="str">
            <v>Sarnice</v>
          </cell>
          <cell r="M995" t="str">
            <v>38 b</v>
          </cell>
          <cell r="N995" t="str">
            <v>F30-30-025B-RV</v>
          </cell>
          <cell r="O995">
            <v>0.22439999999999999</v>
          </cell>
          <cell r="P995" t="str">
            <v>B-R</v>
          </cell>
          <cell r="Q995" t="str">
            <v>V</v>
          </cell>
          <cell r="R995" t="str">
            <v>F</v>
          </cell>
          <cell r="T995" t="str">
            <v>30-30-025</v>
          </cell>
          <cell r="U995" t="str">
            <v>Miłosław</v>
          </cell>
          <cell r="V995" t="str">
            <v>30-30-025-0007</v>
          </cell>
          <cell r="W995" t="str">
            <v>Gorzyce</v>
          </cell>
          <cell r="X995" t="str">
            <v>116</v>
          </cell>
          <cell r="Y995" t="str">
            <v>PO1F/00031426/2</v>
          </cell>
          <cell r="Z995">
            <v>3</v>
          </cell>
          <cell r="AA995">
            <v>0</v>
          </cell>
          <cell r="AB995">
            <v>0</v>
          </cell>
          <cell r="AC995">
            <v>1</v>
          </cell>
          <cell r="AD995">
            <v>0</v>
          </cell>
          <cell r="AE995">
            <v>0</v>
          </cell>
          <cell r="AF995" t="str">
            <v>zmiana litery wydzielenia</v>
          </cell>
          <cell r="AG995">
            <v>1.25</v>
          </cell>
          <cell r="AH995" t="str">
            <v/>
          </cell>
          <cell r="AI995" t="str">
            <v/>
          </cell>
          <cell r="AJ995" t="str">
            <v/>
          </cell>
          <cell r="AK995" t="str">
            <v/>
          </cell>
          <cell r="AL995" t="str">
            <v/>
          </cell>
        </row>
        <row r="996">
          <cell r="C996" t="str">
            <v>287.130</v>
          </cell>
          <cell r="D996" t="str">
            <v>287|F|Sarnice|38 l|S-R|V|116|0|PO1F/00031426/2</v>
          </cell>
          <cell r="E996">
            <v>287</v>
          </cell>
          <cell r="F996">
            <v>130</v>
          </cell>
          <cell r="G996" t="str">
            <v>Nadleśnictwo Jarocin</v>
          </cell>
          <cell r="H996">
            <v>0</v>
          </cell>
          <cell r="I996">
            <v>0</v>
          </cell>
          <cell r="J996">
            <v>0</v>
          </cell>
          <cell r="K996" t="str">
            <v>04</v>
          </cell>
          <cell r="L996" t="str">
            <v>Sarnice</v>
          </cell>
          <cell r="M996" t="str">
            <v>38 l</v>
          </cell>
          <cell r="N996" t="str">
            <v>F30-30-025S-RV</v>
          </cell>
          <cell r="O996">
            <v>-0.1416</v>
          </cell>
          <cell r="P996" t="str">
            <v>S-R</v>
          </cell>
          <cell r="Q996" t="str">
            <v>V</v>
          </cell>
          <cell r="R996" t="str">
            <v>F</v>
          </cell>
          <cell r="T996" t="str">
            <v>30-30-025</v>
          </cell>
          <cell r="U996" t="str">
            <v>Miłosław</v>
          </cell>
          <cell r="V996" t="str">
            <v>30-30-025-0007</v>
          </cell>
          <cell r="W996" t="str">
            <v>Gorzyce</v>
          </cell>
          <cell r="X996" t="str">
            <v>116</v>
          </cell>
          <cell r="Y996" t="str">
            <v>PO1F/00031426/2</v>
          </cell>
          <cell r="Z996">
            <v>3</v>
          </cell>
          <cell r="AA996">
            <v>0</v>
          </cell>
          <cell r="AB996">
            <v>0</v>
          </cell>
          <cell r="AC996">
            <v>1</v>
          </cell>
          <cell r="AD996">
            <v>0.35</v>
          </cell>
          <cell r="AE996">
            <v>-4.9599999999999998E-2</v>
          </cell>
          <cell r="AF996" t="str">
            <v>zmiana litery wydzielenia</v>
          </cell>
          <cell r="AG996" t="str">
            <v/>
          </cell>
          <cell r="AH996" t="str">
            <v/>
          </cell>
          <cell r="AI996" t="str">
            <v/>
          </cell>
          <cell r="AJ996" t="str">
            <v/>
          </cell>
          <cell r="AK996" t="str">
            <v/>
          </cell>
          <cell r="AL996" t="str">
            <v/>
          </cell>
        </row>
        <row r="997">
          <cell r="C997" t="str">
            <v>287.175</v>
          </cell>
          <cell r="D997" t="str">
            <v>287|F|Sarnice|38 b|S-R|V|116|0|PO1F/00031426/2</v>
          </cell>
          <cell r="E997">
            <v>287</v>
          </cell>
          <cell r="F997">
            <v>175</v>
          </cell>
          <cell r="G997" t="str">
            <v>Nadleśnictwo Jarocin</v>
          </cell>
          <cell r="H997">
            <v>0</v>
          </cell>
          <cell r="I997">
            <v>0</v>
          </cell>
          <cell r="J997">
            <v>0</v>
          </cell>
          <cell r="K997" t="str">
            <v>04</v>
          </cell>
          <cell r="L997" t="str">
            <v>Sarnice</v>
          </cell>
          <cell r="M997" t="str">
            <v>38 b</v>
          </cell>
          <cell r="N997" t="str">
            <v>F30-30-025S-RV</v>
          </cell>
          <cell r="O997">
            <v>0.1416</v>
          </cell>
          <cell r="P997" t="str">
            <v>S-R</v>
          </cell>
          <cell r="Q997" t="str">
            <v>V</v>
          </cell>
          <cell r="R997" t="str">
            <v>F</v>
          </cell>
          <cell r="T997" t="str">
            <v>30-30-025</v>
          </cell>
          <cell r="U997" t="str">
            <v>Miłosław</v>
          </cell>
          <cell r="V997" t="str">
            <v>30-30-025-0007</v>
          </cell>
          <cell r="W997" t="str">
            <v>Gorzyce</v>
          </cell>
          <cell r="X997" t="str">
            <v>116</v>
          </cell>
          <cell r="Y997" t="str">
            <v>PO1F/00031426/2</v>
          </cell>
          <cell r="Z997">
            <v>3</v>
          </cell>
          <cell r="AA997">
            <v>0</v>
          </cell>
          <cell r="AB997">
            <v>0</v>
          </cell>
          <cell r="AC997">
            <v>1</v>
          </cell>
          <cell r="AD997">
            <v>0.35</v>
          </cell>
          <cell r="AE997">
            <v>4.9599999999999998E-2</v>
          </cell>
          <cell r="AF997" t="str">
            <v>zmiana litery wydzielenia</v>
          </cell>
          <cell r="AH997" t="str">
            <v/>
          </cell>
          <cell r="AI997" t="str">
            <v/>
          </cell>
          <cell r="AJ997" t="str">
            <v/>
          </cell>
          <cell r="AK997" t="str">
            <v/>
          </cell>
          <cell r="AL997" t="str">
            <v/>
          </cell>
        </row>
        <row r="998">
          <cell r="C998" t="str">
            <v>6188.2</v>
          </cell>
          <cell r="D998" t="str">
            <v>6188|D|Sarnice|39 b|R|V|147|10,5|PO1F/00031425/5</v>
          </cell>
          <cell r="E998">
            <v>6188</v>
          </cell>
          <cell r="F998">
            <v>2</v>
          </cell>
          <cell r="G998" t="str">
            <v>Gospodarstwo Rolne Małgorzata Walczak</v>
          </cell>
          <cell r="H998" t="str">
            <v>Nowa Wieś Podgórna 29/1</v>
          </cell>
          <cell r="I998" t="str">
            <v>62-320 Miłosław</v>
          </cell>
          <cell r="J998" t="str">
            <v>Miłosław</v>
          </cell>
          <cell r="K998" t="str">
            <v>04</v>
          </cell>
          <cell r="L998" t="str">
            <v>Sarnice</v>
          </cell>
          <cell r="M998" t="str">
            <v>39 b</v>
          </cell>
          <cell r="N998" t="str">
            <v/>
          </cell>
          <cell r="O998">
            <v>-1.28</v>
          </cell>
          <cell r="P998" t="str">
            <v>R</v>
          </cell>
          <cell r="Q998" t="str">
            <v>V</v>
          </cell>
          <cell r="R998" t="str">
            <v>D</v>
          </cell>
          <cell r="T998" t="str">
            <v>30-30-025</v>
          </cell>
          <cell r="U998" t="str">
            <v>Miłosław</v>
          </cell>
          <cell r="V998" t="str">
            <v>30-30-025-0009</v>
          </cell>
          <cell r="W998" t="str">
            <v>Kozubiec</v>
          </cell>
          <cell r="X998" t="str">
            <v>147</v>
          </cell>
          <cell r="Y998" t="str">
            <v>PO1F/00031425/5</v>
          </cell>
          <cell r="Z998">
            <v>2</v>
          </cell>
          <cell r="AA998">
            <v>10.5</v>
          </cell>
          <cell r="AB998">
            <v>-13.44</v>
          </cell>
          <cell r="AC998">
            <v>1</v>
          </cell>
          <cell r="AD998">
            <v>0.35</v>
          </cell>
          <cell r="AE998">
            <v>-0.44800000000000001</v>
          </cell>
          <cell r="AF998" t="str">
            <v>zmiana litery wydzielenia</v>
          </cell>
          <cell r="AG998" t="str">
            <v/>
          </cell>
          <cell r="AH998" t="str">
            <v/>
          </cell>
          <cell r="AI998" t="str">
            <v>ZS.2217.1.205.2019</v>
          </cell>
          <cell r="AJ998" t="str">
            <v>02-08-2019</v>
          </cell>
          <cell r="AK998" t="str">
            <v>26-08-2019</v>
          </cell>
          <cell r="AL998" t="str">
            <v>gospodarki rolnej</v>
          </cell>
        </row>
        <row r="999">
          <cell r="C999" t="str">
            <v>6188.3</v>
          </cell>
          <cell r="D999" t="str">
            <v>6188|D|Sarnice|39 a|R |V|147|10,5|PO1F/00031425/5</v>
          </cell>
          <cell r="E999">
            <v>6188</v>
          </cell>
          <cell r="F999">
            <v>3</v>
          </cell>
          <cell r="G999" t="str">
            <v>Gospodarstwo Rolne Małgorzata Walczak</v>
          </cell>
          <cell r="H999" t="str">
            <v>Nowa Wieś Podgórna 29/1</v>
          </cell>
          <cell r="I999" t="str">
            <v>62-320 Miłosław</v>
          </cell>
          <cell r="J999" t="str">
            <v>Miłosław</v>
          </cell>
          <cell r="K999" t="str">
            <v>04</v>
          </cell>
          <cell r="L999" t="str">
            <v>Sarnice</v>
          </cell>
          <cell r="M999" t="str">
            <v>39 a</v>
          </cell>
          <cell r="N999" t="str">
            <v/>
          </cell>
          <cell r="O999">
            <v>1.28</v>
          </cell>
          <cell r="P999" t="str">
            <v>R</v>
          </cell>
          <cell r="Q999" t="str">
            <v>V</v>
          </cell>
          <cell r="R999" t="str">
            <v>D</v>
          </cell>
          <cell r="T999" t="str">
            <v>30-30-025</v>
          </cell>
          <cell r="U999" t="str">
            <v>Miłosław</v>
          </cell>
          <cell r="V999" t="str">
            <v>30-30-025-0009</v>
          </cell>
          <cell r="W999" t="str">
            <v>Kozubiec</v>
          </cell>
          <cell r="X999" t="str">
            <v>147</v>
          </cell>
          <cell r="Y999" t="str">
            <v>PO1F/00031425/5</v>
          </cell>
          <cell r="Z999">
            <v>2</v>
          </cell>
          <cell r="AA999">
            <v>10.5</v>
          </cell>
          <cell r="AB999">
            <v>13.44</v>
          </cell>
          <cell r="AC999">
            <v>1</v>
          </cell>
          <cell r="AD999">
            <v>0.35</v>
          </cell>
          <cell r="AE999">
            <v>0.44800000000000001</v>
          </cell>
          <cell r="AF999" t="str">
            <v>zmiana litery wydzielenia</v>
          </cell>
          <cell r="AH999" t="str">
            <v/>
          </cell>
          <cell r="AI999" t="str">
            <v>ZS.2217.1.205.2019</v>
          </cell>
          <cell r="AJ999" t="str">
            <v>02-08-2019</v>
          </cell>
          <cell r="AK999" t="str">
            <v>26-08-2019</v>
          </cell>
          <cell r="AL999" t="str">
            <v>gospodarki rolnej</v>
          </cell>
        </row>
        <row r="1000">
          <cell r="C1000" t="str">
            <v>5010.8</v>
          </cell>
          <cell r="D1000" t="str">
            <v>5010|D|Sarnice|39 m|R|IVA|147|16,1|PO1F/00031425/5</v>
          </cell>
          <cell r="E1000">
            <v>5010</v>
          </cell>
          <cell r="F1000">
            <v>8</v>
          </cell>
          <cell r="G1000" t="str">
            <v>Mokracki Mateusz</v>
          </cell>
          <cell r="H1000" t="str">
            <v>Chlebowo 42</v>
          </cell>
          <cell r="I1000" t="str">
            <v>62-320 Miłosław</v>
          </cell>
          <cell r="J1000" t="str">
            <v>Miłosław</v>
          </cell>
          <cell r="K1000" t="str">
            <v>04</v>
          </cell>
          <cell r="L1000" t="str">
            <v>Sarnice</v>
          </cell>
          <cell r="M1000" t="str">
            <v>39 m</v>
          </cell>
          <cell r="N1000" t="str">
            <v/>
          </cell>
          <cell r="O1000">
            <v>-3.54</v>
          </cell>
          <cell r="P1000" t="str">
            <v>R</v>
          </cell>
          <cell r="Q1000" t="str">
            <v>IVA</v>
          </cell>
          <cell r="R1000" t="str">
            <v>D</v>
          </cell>
          <cell r="T1000" t="str">
            <v>30-30-025</v>
          </cell>
          <cell r="U1000" t="str">
            <v>Miłosław</v>
          </cell>
          <cell r="V1000" t="str">
            <v>30-30-025-0009</v>
          </cell>
          <cell r="W1000" t="str">
            <v>Kozubiec</v>
          </cell>
          <cell r="X1000" t="str">
            <v>147</v>
          </cell>
          <cell r="Y1000" t="str">
            <v>PO1F/00031425/5</v>
          </cell>
          <cell r="Z1000">
            <v>2</v>
          </cell>
          <cell r="AA1000">
            <v>16.100000000000001</v>
          </cell>
          <cell r="AB1000">
            <v>-16.100000000000001</v>
          </cell>
          <cell r="AC1000">
            <v>1</v>
          </cell>
          <cell r="AD1000">
            <v>1.1000000000000001</v>
          </cell>
          <cell r="AE1000">
            <v>-3.8940000000000001</v>
          </cell>
          <cell r="AF1000" t="str">
            <v>zmiana litery wydzielenia</v>
          </cell>
          <cell r="AG1000" t="str">
            <v/>
          </cell>
          <cell r="AH1000" t="str">
            <v/>
          </cell>
          <cell r="AI1000" t="str">
            <v>ZS.2217.1.205.2019</v>
          </cell>
          <cell r="AJ1000" t="str">
            <v>02-08-2019</v>
          </cell>
          <cell r="AK1000" t="str">
            <v>26-08-2019</v>
          </cell>
          <cell r="AL1000" t="str">
            <v>gospodarki rolnej</v>
          </cell>
        </row>
        <row r="1001">
          <cell r="C1001" t="str">
            <v>5010.64</v>
          </cell>
          <cell r="D1001" t="str">
            <v>5010|D|Sarnice|39 i|R |IVA|147|16,1|PO1F/00031425/5</v>
          </cell>
          <cell r="E1001">
            <v>5010</v>
          </cell>
          <cell r="F1001">
            <v>64</v>
          </cell>
          <cell r="G1001" t="str">
            <v>Mokracki Mateusz</v>
          </cell>
          <cell r="H1001" t="str">
            <v>Chlebowo 42</v>
          </cell>
          <cell r="I1001" t="str">
            <v>62-320 Miłosław</v>
          </cell>
          <cell r="J1001" t="str">
            <v>Miłosław</v>
          </cell>
          <cell r="K1001" t="str">
            <v>04</v>
          </cell>
          <cell r="L1001" t="str">
            <v>Sarnice</v>
          </cell>
          <cell r="M1001" t="str">
            <v>39 i</v>
          </cell>
          <cell r="N1001" t="str">
            <v/>
          </cell>
          <cell r="O1001">
            <v>3.54</v>
          </cell>
          <cell r="P1001" t="str">
            <v>R</v>
          </cell>
          <cell r="Q1001" t="str">
            <v>IVA</v>
          </cell>
          <cell r="R1001" t="str">
            <v>D</v>
          </cell>
          <cell r="T1001" t="str">
            <v>30-30-025</v>
          </cell>
          <cell r="U1001" t="str">
            <v>Miłosław</v>
          </cell>
          <cell r="V1001" t="str">
            <v>30-30-025-0009</v>
          </cell>
          <cell r="W1001" t="str">
            <v>Kozubiec</v>
          </cell>
          <cell r="X1001" t="str">
            <v>147</v>
          </cell>
          <cell r="Y1001" t="str">
            <v>PO1F/00031425/5</v>
          </cell>
          <cell r="Z1001">
            <v>2</v>
          </cell>
          <cell r="AA1001">
            <v>16.100000000000001</v>
          </cell>
          <cell r="AB1001">
            <v>56.99</v>
          </cell>
          <cell r="AC1001">
            <v>1</v>
          </cell>
          <cell r="AD1001">
            <v>1.1000000000000001</v>
          </cell>
          <cell r="AE1001">
            <v>3.8940000000000001</v>
          </cell>
          <cell r="AF1001" t="str">
            <v>zmiana litery wydzielenia</v>
          </cell>
          <cell r="AH1001" t="str">
            <v/>
          </cell>
          <cell r="AI1001" t="str">
            <v>ZS.2217.1.205.2019</v>
          </cell>
          <cell r="AJ1001" t="str">
            <v>02-08-2019</v>
          </cell>
          <cell r="AK1001" t="str">
            <v>26-08-2019</v>
          </cell>
          <cell r="AL1001" t="str">
            <v>gospodarki rolnej</v>
          </cell>
        </row>
        <row r="1002">
          <cell r="C1002" t="str">
            <v>4564.2</v>
          </cell>
          <cell r="D1002" t="str">
            <v>4564|A|Sarnice|39 j|R|IVA|147|0|PO1F/00031425/5</v>
          </cell>
          <cell r="E1002">
            <v>4564</v>
          </cell>
          <cell r="F1002">
            <v>2</v>
          </cell>
          <cell r="G1002" t="str">
            <v>Filipiak Krzysztof</v>
          </cell>
          <cell r="H1002" t="str">
            <v>Sarnice 1</v>
          </cell>
          <cell r="I1002" t="str">
            <v>62-320 Miłosław</v>
          </cell>
          <cell r="J1002" t="str">
            <v>Miłosław</v>
          </cell>
          <cell r="K1002" t="str">
            <v>04</v>
          </cell>
          <cell r="L1002" t="str">
            <v>Sarnice</v>
          </cell>
          <cell r="M1002" t="str">
            <v>39 j</v>
          </cell>
          <cell r="N1002" t="str">
            <v/>
          </cell>
          <cell r="O1002">
            <v>-0.15</v>
          </cell>
          <cell r="P1002" t="str">
            <v>R</v>
          </cell>
          <cell r="Q1002" t="str">
            <v>IVA</v>
          </cell>
          <cell r="R1002" t="str">
            <v>A</v>
          </cell>
          <cell r="T1002" t="str">
            <v>30-30-025</v>
          </cell>
          <cell r="U1002" t="str">
            <v>Miłosław</v>
          </cell>
          <cell r="V1002" t="str">
            <v>30-30-025-0009</v>
          </cell>
          <cell r="W1002" t="str">
            <v>Kozubiec</v>
          </cell>
          <cell r="X1002" t="str">
            <v>147</v>
          </cell>
          <cell r="Y1002" t="str">
            <v>PO1F/00031425/5</v>
          </cell>
          <cell r="Z1002">
            <v>2</v>
          </cell>
          <cell r="AA1002">
            <v>0</v>
          </cell>
          <cell r="AB1002">
            <v>0</v>
          </cell>
          <cell r="AC1002">
            <v>1</v>
          </cell>
          <cell r="AD1002">
            <v>1.1000000000000001</v>
          </cell>
          <cell r="AE1002">
            <v>-0.16500000000000001</v>
          </cell>
          <cell r="AF1002" t="str">
            <v>zmiana litery wydzielenia</v>
          </cell>
          <cell r="AG1002">
            <v>1.5</v>
          </cell>
          <cell r="AH1002">
            <v>-0.22499999999999998</v>
          </cell>
          <cell r="AI1002" t="str">
            <v/>
          </cell>
          <cell r="AJ1002" t="str">
            <v/>
          </cell>
          <cell r="AK1002" t="str">
            <v/>
          </cell>
          <cell r="AL1002" t="str">
            <v/>
          </cell>
        </row>
        <row r="1003">
          <cell r="C1003" t="str">
            <v>4564.5</v>
          </cell>
          <cell r="D1003" t="str">
            <v>4564|A|Sarnice|39 i|R |IVA|147|0|PO1F/00031425/5</v>
          </cell>
          <cell r="E1003">
            <v>4564</v>
          </cell>
          <cell r="F1003">
            <v>5</v>
          </cell>
          <cell r="G1003" t="str">
            <v>Filipiak Krzysztof</v>
          </cell>
          <cell r="H1003" t="str">
            <v>Sarnice 1</v>
          </cell>
          <cell r="I1003" t="str">
            <v>62-320 Miłosław</v>
          </cell>
          <cell r="J1003" t="str">
            <v>Miłosław</v>
          </cell>
          <cell r="K1003" t="str">
            <v>04</v>
          </cell>
          <cell r="L1003" t="str">
            <v>Sarnice</v>
          </cell>
          <cell r="M1003" t="str">
            <v>39 i</v>
          </cell>
          <cell r="N1003" t="str">
            <v/>
          </cell>
          <cell r="O1003">
            <v>0.15</v>
          </cell>
          <cell r="P1003" t="str">
            <v>R</v>
          </cell>
          <cell r="Q1003" t="str">
            <v>IVA</v>
          </cell>
          <cell r="R1003" t="str">
            <v>A</v>
          </cell>
          <cell r="T1003" t="str">
            <v>30-30-025</v>
          </cell>
          <cell r="U1003" t="str">
            <v>Miłosław</v>
          </cell>
          <cell r="V1003" t="str">
            <v>30-30-025-0009</v>
          </cell>
          <cell r="W1003" t="str">
            <v>Kozubiec</v>
          </cell>
          <cell r="X1003" t="str">
            <v>147</v>
          </cell>
          <cell r="Y1003" t="str">
            <v>PO1F/00031425/5</v>
          </cell>
          <cell r="Z1003">
            <v>2</v>
          </cell>
          <cell r="AA1003">
            <v>0</v>
          </cell>
          <cell r="AB1003">
            <v>0</v>
          </cell>
          <cell r="AC1003">
            <v>1</v>
          </cell>
          <cell r="AD1003">
            <v>1.1000000000000001</v>
          </cell>
          <cell r="AE1003">
            <v>0.16500000000000001</v>
          </cell>
          <cell r="AF1003" t="str">
            <v>zmiana litery wydzielenia</v>
          </cell>
          <cell r="AG1003">
            <v>1.5</v>
          </cell>
          <cell r="AH1003">
            <v>0.22500000000000001</v>
          </cell>
          <cell r="AI1003" t="str">
            <v/>
          </cell>
          <cell r="AJ1003" t="str">
            <v/>
          </cell>
          <cell r="AK1003" t="str">
            <v/>
          </cell>
          <cell r="AL1003" t="str">
            <v/>
          </cell>
        </row>
        <row r="1004">
          <cell r="C1004" t="str">
            <v>4564.4</v>
          </cell>
          <cell r="D1004" t="str">
            <v>4564|A|Sarnice|39 l|R|V|147|0|PO1F/00031425/5</v>
          </cell>
          <cell r="E1004">
            <v>4564</v>
          </cell>
          <cell r="F1004">
            <v>4</v>
          </cell>
          <cell r="G1004" t="str">
            <v>Filipiak Krzysztof</v>
          </cell>
          <cell r="H1004" t="str">
            <v>Sarnice 1</v>
          </cell>
          <cell r="I1004" t="str">
            <v>62-320 Miłosław</v>
          </cell>
          <cell r="J1004" t="str">
            <v>Miłosław</v>
          </cell>
          <cell r="K1004" t="str">
            <v>04</v>
          </cell>
          <cell r="L1004" t="str">
            <v>Sarnice</v>
          </cell>
          <cell r="M1004" t="str">
            <v>39 l</v>
          </cell>
          <cell r="N1004" t="str">
            <v/>
          </cell>
          <cell r="O1004">
            <v>-0.22</v>
          </cell>
          <cell r="P1004" t="str">
            <v>R</v>
          </cell>
          <cell r="Q1004" t="str">
            <v>V</v>
          </cell>
          <cell r="R1004" t="str">
            <v>A</v>
          </cell>
          <cell r="T1004" t="str">
            <v>30-30-025</v>
          </cell>
          <cell r="U1004" t="str">
            <v>Miłosław</v>
          </cell>
          <cell r="V1004" t="str">
            <v>30-30-025-0009</v>
          </cell>
          <cell r="W1004" t="str">
            <v>Kozubiec</v>
          </cell>
          <cell r="X1004" t="str">
            <v>147</v>
          </cell>
          <cell r="Y1004" t="str">
            <v>PO1F/00031425/5</v>
          </cell>
          <cell r="Z1004">
            <v>2</v>
          </cell>
          <cell r="AA1004">
            <v>0</v>
          </cell>
          <cell r="AB1004">
            <v>0</v>
          </cell>
          <cell r="AC1004">
            <v>1</v>
          </cell>
          <cell r="AD1004">
            <v>0.35</v>
          </cell>
          <cell r="AE1004">
            <v>-7.6999999999999999E-2</v>
          </cell>
          <cell r="AF1004" t="str">
            <v>zmiana litery wydzielenia</v>
          </cell>
          <cell r="AG1004">
            <v>1.25</v>
          </cell>
          <cell r="AH1004">
            <v>-0.27500000000000002</v>
          </cell>
          <cell r="AI1004" t="str">
            <v/>
          </cell>
          <cell r="AJ1004" t="str">
            <v/>
          </cell>
          <cell r="AK1004" t="str">
            <v/>
          </cell>
          <cell r="AL1004" t="str">
            <v/>
          </cell>
        </row>
        <row r="1005">
          <cell r="C1005" t="str">
            <v>4564.7</v>
          </cell>
          <cell r="D1005" t="str">
            <v>4564|A|Sarnice|39 i|R |V|147|0|PO1F/00031425/5</v>
          </cell>
          <cell r="E1005">
            <v>4564</v>
          </cell>
          <cell r="F1005">
            <v>7</v>
          </cell>
          <cell r="G1005" t="str">
            <v>Filipiak Krzysztof</v>
          </cell>
          <cell r="H1005" t="str">
            <v>Sarnice 1</v>
          </cell>
          <cell r="I1005" t="str">
            <v>62-320 Miłosław</v>
          </cell>
          <cell r="J1005" t="str">
            <v>Miłosław</v>
          </cell>
          <cell r="K1005" t="str">
            <v>04</v>
          </cell>
          <cell r="L1005" t="str">
            <v>Sarnice</v>
          </cell>
          <cell r="M1005" t="str">
            <v>39 i</v>
          </cell>
          <cell r="N1005" t="str">
            <v/>
          </cell>
          <cell r="O1005">
            <v>0.22</v>
          </cell>
          <cell r="P1005" t="str">
            <v>R</v>
          </cell>
          <cell r="Q1005" t="str">
            <v>V</v>
          </cell>
          <cell r="R1005" t="str">
            <v>A</v>
          </cell>
          <cell r="T1005" t="str">
            <v>30-30-025</v>
          </cell>
          <cell r="U1005" t="str">
            <v>Miłosław</v>
          </cell>
          <cell r="V1005" t="str">
            <v>30-30-025-0009</v>
          </cell>
          <cell r="W1005" t="str">
            <v>Kozubiec</v>
          </cell>
          <cell r="X1005" t="str">
            <v>147</v>
          </cell>
          <cell r="Y1005" t="str">
            <v>PO1F/00031425/5</v>
          </cell>
          <cell r="Z1005">
            <v>2</v>
          </cell>
          <cell r="AA1005">
            <v>0</v>
          </cell>
          <cell r="AB1005">
            <v>0</v>
          </cell>
          <cell r="AC1005">
            <v>1</v>
          </cell>
          <cell r="AD1005">
            <v>0.35</v>
          </cell>
          <cell r="AE1005">
            <v>7.6999999999999999E-2</v>
          </cell>
          <cell r="AF1005" t="str">
            <v>zmiana litery wydzielenia</v>
          </cell>
          <cell r="AG1005">
            <v>1.25</v>
          </cell>
          <cell r="AH1005">
            <v>0.27500000000000002</v>
          </cell>
          <cell r="AI1005" t="str">
            <v/>
          </cell>
          <cell r="AJ1005" t="str">
            <v/>
          </cell>
          <cell r="AK1005" t="str">
            <v/>
          </cell>
          <cell r="AL1005" t="str">
            <v/>
          </cell>
        </row>
        <row r="1006">
          <cell r="C1006" t="str">
            <v>597.2</v>
          </cell>
          <cell r="D1006" t="str">
            <v>597|A|Sarnice|39 l|R|V|147|0|PO1F/00031425/5</v>
          </cell>
          <cell r="E1006">
            <v>597</v>
          </cell>
          <cell r="F1006">
            <v>2</v>
          </cell>
          <cell r="G1006" t="str">
            <v>Filipiak Wiktor</v>
          </cell>
          <cell r="H1006" t="str">
            <v>L-ctwo Sarnice</v>
          </cell>
          <cell r="I1006" t="str">
            <v>62-320 Miłosław</v>
          </cell>
          <cell r="J1006" t="str">
            <v>Miłosław</v>
          </cell>
          <cell r="K1006" t="str">
            <v>04</v>
          </cell>
          <cell r="L1006" t="str">
            <v>Sarnice</v>
          </cell>
          <cell r="M1006" t="str">
            <v>39 l</v>
          </cell>
          <cell r="N1006" t="str">
            <v/>
          </cell>
          <cell r="O1006">
            <v>-2</v>
          </cell>
          <cell r="P1006" t="str">
            <v>R</v>
          </cell>
          <cell r="Q1006" t="str">
            <v>V</v>
          </cell>
          <cell r="R1006" t="str">
            <v>A</v>
          </cell>
          <cell r="T1006" t="str">
            <v>30-30-025</v>
          </cell>
          <cell r="U1006" t="str">
            <v>Miłosław</v>
          </cell>
          <cell r="V1006" t="str">
            <v>30-30-025-0009</v>
          </cell>
          <cell r="W1006" t="str">
            <v>Kozubiec</v>
          </cell>
          <cell r="X1006" t="str">
            <v>147</v>
          </cell>
          <cell r="Y1006" t="str">
            <v>PO1F/00031425/5</v>
          </cell>
          <cell r="Z1006">
            <v>2</v>
          </cell>
          <cell r="AA1006">
            <v>0</v>
          </cell>
          <cell r="AB1006">
            <v>0</v>
          </cell>
          <cell r="AC1006">
            <v>1</v>
          </cell>
          <cell r="AD1006">
            <v>0.35</v>
          </cell>
          <cell r="AE1006">
            <v>-0.7</v>
          </cell>
          <cell r="AF1006" t="str">
            <v>zmiana litery wydzielenia</v>
          </cell>
          <cell r="AG1006">
            <v>1.25</v>
          </cell>
          <cell r="AH1006">
            <v>-2.5</v>
          </cell>
          <cell r="AI1006" t="str">
            <v/>
          </cell>
          <cell r="AJ1006" t="str">
            <v/>
          </cell>
          <cell r="AK1006" t="str">
            <v/>
          </cell>
          <cell r="AL1006" t="str">
            <v/>
          </cell>
        </row>
        <row r="1007">
          <cell r="C1007" t="str">
            <v>597.3</v>
          </cell>
          <cell r="D1007" t="str">
            <v>597|A|Sarnice|39 i|R|V|147|0|PO1F/00031425/5</v>
          </cell>
          <cell r="E1007">
            <v>597</v>
          </cell>
          <cell r="F1007">
            <v>3</v>
          </cell>
          <cell r="G1007" t="str">
            <v>Filipiak Wiktor</v>
          </cell>
          <cell r="H1007" t="str">
            <v>L-ctwo Sarnice</v>
          </cell>
          <cell r="I1007" t="str">
            <v>62-320 Miłosław</v>
          </cell>
          <cell r="J1007" t="str">
            <v>Miłosław</v>
          </cell>
          <cell r="K1007" t="str">
            <v>04</v>
          </cell>
          <cell r="L1007" t="str">
            <v>Sarnice</v>
          </cell>
          <cell r="M1007" t="str">
            <v>39 i</v>
          </cell>
          <cell r="N1007" t="str">
            <v/>
          </cell>
          <cell r="O1007">
            <v>2</v>
          </cell>
          <cell r="P1007" t="str">
            <v>R</v>
          </cell>
          <cell r="Q1007" t="str">
            <v>V</v>
          </cell>
          <cell r="R1007" t="str">
            <v>A</v>
          </cell>
          <cell r="T1007" t="str">
            <v>30-30-025</v>
          </cell>
          <cell r="U1007" t="str">
            <v>Miłosław</v>
          </cell>
          <cell r="V1007" t="str">
            <v>30-30-025-0009</v>
          </cell>
          <cell r="W1007" t="str">
            <v>Kozubiec</v>
          </cell>
          <cell r="X1007" t="str">
            <v>147</v>
          </cell>
          <cell r="Y1007" t="str">
            <v>PO1F/00031425/5</v>
          </cell>
          <cell r="Z1007">
            <v>2</v>
          </cell>
          <cell r="AA1007">
            <v>0</v>
          </cell>
          <cell r="AB1007">
            <v>0</v>
          </cell>
          <cell r="AC1007">
            <v>1</v>
          </cell>
          <cell r="AD1007">
            <v>0.35</v>
          </cell>
          <cell r="AE1007">
            <v>0.7</v>
          </cell>
          <cell r="AF1007" t="str">
            <v>zmiana litery wydzielenia</v>
          </cell>
          <cell r="AG1007">
            <v>1.25</v>
          </cell>
          <cell r="AH1007">
            <v>2.5</v>
          </cell>
          <cell r="AI1007" t="str">
            <v/>
          </cell>
          <cell r="AJ1007" t="str">
            <v/>
          </cell>
          <cell r="AK1007" t="str">
            <v/>
          </cell>
          <cell r="AL1007" t="str">
            <v/>
          </cell>
        </row>
        <row r="1008">
          <cell r="C1008" t="str">
            <v>4564.3</v>
          </cell>
          <cell r="D1008" t="str">
            <v>4564|A|Sarnice|39 k|R|IVB|147|0|PO1F/00031425/5</v>
          </cell>
          <cell r="E1008">
            <v>4564</v>
          </cell>
          <cell r="F1008">
            <v>3</v>
          </cell>
          <cell r="G1008" t="str">
            <v>Filipiak Krzysztof</v>
          </cell>
          <cell r="H1008" t="str">
            <v>Sarnice 1</v>
          </cell>
          <cell r="I1008" t="str">
            <v>62-320 Miłosław</v>
          </cell>
          <cell r="J1008" t="str">
            <v>Miłosław</v>
          </cell>
          <cell r="K1008" t="str">
            <v>04</v>
          </cell>
          <cell r="L1008" t="str">
            <v>Sarnice</v>
          </cell>
          <cell r="M1008" t="str">
            <v>39 k</v>
          </cell>
          <cell r="N1008" t="str">
            <v/>
          </cell>
          <cell r="O1008">
            <v>-0.22</v>
          </cell>
          <cell r="P1008" t="str">
            <v>R</v>
          </cell>
          <cell r="Q1008" t="str">
            <v>IVB</v>
          </cell>
          <cell r="R1008" t="str">
            <v>A</v>
          </cell>
          <cell r="T1008" t="str">
            <v>30-30-025</v>
          </cell>
          <cell r="U1008" t="str">
            <v>Miłosław</v>
          </cell>
          <cell r="V1008" t="str">
            <v>30-30-025-0009</v>
          </cell>
          <cell r="W1008" t="str">
            <v>Kozubiec</v>
          </cell>
          <cell r="X1008" t="str">
            <v>147</v>
          </cell>
          <cell r="Y1008" t="str">
            <v>PO1F/00031425/5</v>
          </cell>
          <cell r="Z1008">
            <v>2</v>
          </cell>
          <cell r="AA1008">
            <v>0</v>
          </cell>
          <cell r="AB1008">
            <v>0</v>
          </cell>
          <cell r="AC1008">
            <v>1</v>
          </cell>
          <cell r="AD1008">
            <v>0.8</v>
          </cell>
          <cell r="AE1008">
            <v>-0.17599999999999999</v>
          </cell>
          <cell r="AF1008" t="str">
            <v>zmiana litery wydzielenia</v>
          </cell>
          <cell r="AG1008">
            <v>1.5</v>
          </cell>
          <cell r="AH1008">
            <v>-0.33</v>
          </cell>
          <cell r="AI1008" t="str">
            <v/>
          </cell>
          <cell r="AJ1008" t="str">
            <v/>
          </cell>
          <cell r="AK1008" t="str">
            <v/>
          </cell>
          <cell r="AL1008" t="str">
            <v/>
          </cell>
        </row>
        <row r="1009">
          <cell r="C1009" t="str">
            <v>4564.9</v>
          </cell>
          <cell r="D1009" t="str">
            <v>4564|A|Sarnice|39 i|R |IVB|147|0|PO1F/00031425/5</v>
          </cell>
          <cell r="E1009">
            <v>4564</v>
          </cell>
          <cell r="F1009">
            <v>9</v>
          </cell>
          <cell r="G1009" t="str">
            <v>Filipiak Krzysztof</v>
          </cell>
          <cell r="H1009" t="str">
            <v>Sarnice 1</v>
          </cell>
          <cell r="I1009" t="str">
            <v>62-320 Miłosław</v>
          </cell>
          <cell r="J1009" t="str">
            <v>Miłosław</v>
          </cell>
          <cell r="K1009" t="str">
            <v>04</v>
          </cell>
          <cell r="L1009" t="str">
            <v>Sarnice</v>
          </cell>
          <cell r="M1009" t="str">
            <v>39 i</v>
          </cell>
          <cell r="N1009" t="str">
            <v/>
          </cell>
          <cell r="O1009">
            <v>0.22</v>
          </cell>
          <cell r="P1009" t="str">
            <v>R</v>
          </cell>
          <cell r="Q1009" t="str">
            <v>IVB</v>
          </cell>
          <cell r="R1009" t="str">
            <v>A</v>
          </cell>
          <cell r="T1009" t="str">
            <v>30-30-025</v>
          </cell>
          <cell r="U1009" t="str">
            <v>Miłosław</v>
          </cell>
          <cell r="V1009" t="str">
            <v>30-30-025-0009</v>
          </cell>
          <cell r="W1009" t="str">
            <v>Kozubiec</v>
          </cell>
          <cell r="X1009" t="str">
            <v>147</v>
          </cell>
          <cell r="Y1009" t="str">
            <v>PO1F/00031425/5</v>
          </cell>
          <cell r="Z1009">
            <v>2</v>
          </cell>
          <cell r="AA1009">
            <v>0</v>
          </cell>
          <cell r="AB1009">
            <v>0</v>
          </cell>
          <cell r="AC1009">
            <v>1</v>
          </cell>
          <cell r="AD1009">
            <v>0.8</v>
          </cell>
          <cell r="AE1009">
            <v>0.17599999999999999</v>
          </cell>
          <cell r="AF1009" t="str">
            <v>zmiana litery wydzielenia</v>
          </cell>
          <cell r="AG1009">
            <v>1.5</v>
          </cell>
          <cell r="AH1009">
            <v>0.33</v>
          </cell>
          <cell r="AI1009" t="str">
            <v/>
          </cell>
          <cell r="AJ1009" t="str">
            <v/>
          </cell>
          <cell r="AK1009" t="str">
            <v/>
          </cell>
          <cell r="AL1009" t="str">
            <v/>
          </cell>
        </row>
        <row r="1010">
          <cell r="C1010" t="str">
            <v>664.4</v>
          </cell>
          <cell r="D1010" t="str">
            <v>664|A|Spławik|148 b|R|IVA|162|0|PO1F/00031428/6</v>
          </cell>
          <cell r="E1010">
            <v>664</v>
          </cell>
          <cell r="F1010">
            <v>4</v>
          </cell>
          <cell r="G1010" t="str">
            <v>Marciniak Zenon</v>
          </cell>
          <cell r="H1010" t="str">
            <v>Rzeczna 5</v>
          </cell>
          <cell r="I1010" t="str">
            <v>62-322 Orzechowo</v>
          </cell>
          <cell r="J1010" t="str">
            <v>Miłosław</v>
          </cell>
          <cell r="K1010" t="str">
            <v>05</v>
          </cell>
          <cell r="L1010" t="str">
            <v>Spławik</v>
          </cell>
          <cell r="M1010" t="str">
            <v>148 b</v>
          </cell>
          <cell r="N1010" t="str">
            <v/>
          </cell>
          <cell r="O1010">
            <v>-0.25</v>
          </cell>
          <cell r="P1010" t="str">
            <v>R</v>
          </cell>
          <cell r="Q1010" t="str">
            <v>IVA</v>
          </cell>
          <cell r="R1010" t="str">
            <v>A</v>
          </cell>
          <cell r="T1010" t="str">
            <v>30-30-025</v>
          </cell>
          <cell r="U1010" t="str">
            <v>Miłosław</v>
          </cell>
          <cell r="V1010" t="str">
            <v>30-30-025-0013</v>
          </cell>
          <cell r="W1010" t="str">
            <v>Nowa Wieś Podgórna</v>
          </cell>
          <cell r="X1010" t="str">
            <v>162</v>
          </cell>
          <cell r="Y1010" t="str">
            <v>PO1F/00031428/6</v>
          </cell>
          <cell r="Z1010">
            <v>1</v>
          </cell>
          <cell r="AA1010">
            <v>0</v>
          </cell>
          <cell r="AB1010">
            <v>0</v>
          </cell>
          <cell r="AC1010">
            <v>1</v>
          </cell>
          <cell r="AD1010">
            <v>1.1000000000000001</v>
          </cell>
          <cell r="AE1010">
            <v>-0.27500000000000002</v>
          </cell>
          <cell r="AF1010" t="str">
            <v>zmiana litery wydzielenia</v>
          </cell>
          <cell r="AG1010">
            <v>1.5</v>
          </cell>
          <cell r="AH1010">
            <v>-0.375</v>
          </cell>
          <cell r="AI1010" t="str">
            <v/>
          </cell>
          <cell r="AJ1010" t="str">
            <v/>
          </cell>
          <cell r="AK1010" t="str">
            <v/>
          </cell>
          <cell r="AL1010" t="str">
            <v/>
          </cell>
        </row>
        <row r="1011">
          <cell r="C1011" t="str">
            <v>664.9</v>
          </cell>
          <cell r="D1011" t="str">
            <v>664|A|Spławik|148 a|R |IVA|162|0|PO1F/00031428/6</v>
          </cell>
          <cell r="E1011">
            <v>664</v>
          </cell>
          <cell r="F1011">
            <v>9</v>
          </cell>
          <cell r="G1011" t="str">
            <v>Marciniak Zenon</v>
          </cell>
          <cell r="H1011" t="str">
            <v>Rzeczna 5</v>
          </cell>
          <cell r="I1011" t="str">
            <v>62-322 Orzechowo</v>
          </cell>
          <cell r="J1011" t="str">
            <v>Miłosław</v>
          </cell>
          <cell r="K1011" t="str">
            <v>05</v>
          </cell>
          <cell r="L1011" t="str">
            <v>Spławik</v>
          </cell>
          <cell r="M1011" t="str">
            <v>148 a</v>
          </cell>
          <cell r="N1011" t="str">
            <v/>
          </cell>
          <cell r="O1011">
            <v>0.25</v>
          </cell>
          <cell r="P1011" t="str">
            <v>R</v>
          </cell>
          <cell r="Q1011" t="str">
            <v>IVA</v>
          </cell>
          <cell r="R1011" t="str">
            <v>A</v>
          </cell>
          <cell r="T1011" t="str">
            <v>30-30-025</v>
          </cell>
          <cell r="U1011" t="str">
            <v>Miłosław</v>
          </cell>
          <cell r="V1011" t="str">
            <v>30-30-025-0013</v>
          </cell>
          <cell r="W1011" t="str">
            <v>Nowa Wieś Podgórna</v>
          </cell>
          <cell r="X1011" t="str">
            <v>162</v>
          </cell>
          <cell r="Y1011" t="str">
            <v>PO1F/00031428/6</v>
          </cell>
          <cell r="Z1011">
            <v>1</v>
          </cell>
          <cell r="AA1011">
            <v>0</v>
          </cell>
          <cell r="AB1011">
            <v>0</v>
          </cell>
          <cell r="AC1011">
            <v>1</v>
          </cell>
          <cell r="AD1011">
            <v>1.1000000000000001</v>
          </cell>
          <cell r="AE1011">
            <v>0.27500000000000002</v>
          </cell>
          <cell r="AF1011" t="str">
            <v>zmiana litery wydzielenia</v>
          </cell>
          <cell r="AG1011">
            <v>1.5</v>
          </cell>
          <cell r="AH1011">
            <v>0.375</v>
          </cell>
          <cell r="AI1011" t="str">
            <v/>
          </cell>
          <cell r="AJ1011" t="str">
            <v/>
          </cell>
          <cell r="AK1011" t="str">
            <v/>
          </cell>
          <cell r="AL1011" t="str">
            <v/>
          </cell>
        </row>
        <row r="1012">
          <cell r="C1012" t="str">
            <v>664.5</v>
          </cell>
          <cell r="D1012" t="str">
            <v>664|A|Spławik|148 c|R|IVB|162|0|PO1F/00031428/6</v>
          </cell>
          <cell r="E1012">
            <v>664</v>
          </cell>
          <cell r="F1012">
            <v>5</v>
          </cell>
          <cell r="G1012" t="str">
            <v>Marciniak Zenon</v>
          </cell>
          <cell r="H1012" t="str">
            <v>Rzeczna 5</v>
          </cell>
          <cell r="I1012" t="str">
            <v>62-322 Orzechowo</v>
          </cell>
          <cell r="J1012" t="str">
            <v>Miłosław</v>
          </cell>
          <cell r="K1012" t="str">
            <v>05</v>
          </cell>
          <cell r="L1012" t="str">
            <v>Spławik</v>
          </cell>
          <cell r="M1012" t="str">
            <v>148 c</v>
          </cell>
          <cell r="N1012" t="str">
            <v/>
          </cell>
          <cell r="O1012">
            <v>-0.08</v>
          </cell>
          <cell r="P1012" t="str">
            <v>R</v>
          </cell>
          <cell r="Q1012" t="str">
            <v>IVB</v>
          </cell>
          <cell r="R1012" t="str">
            <v>A</v>
          </cell>
          <cell r="T1012" t="str">
            <v>30-30-025</v>
          </cell>
          <cell r="U1012" t="str">
            <v>Miłosław</v>
          </cell>
          <cell r="V1012" t="str">
            <v>30-30-025-0013</v>
          </cell>
          <cell r="W1012" t="str">
            <v>Nowa Wieś Podgórna</v>
          </cell>
          <cell r="X1012" t="str">
            <v>162</v>
          </cell>
          <cell r="Y1012" t="str">
            <v>PO1F/00031428/6</v>
          </cell>
          <cell r="Z1012">
            <v>1</v>
          </cell>
          <cell r="AA1012">
            <v>0</v>
          </cell>
          <cell r="AB1012">
            <v>0</v>
          </cell>
          <cell r="AC1012">
            <v>1</v>
          </cell>
          <cell r="AD1012">
            <v>0.8</v>
          </cell>
          <cell r="AE1012">
            <v>-6.4000000000000001E-2</v>
          </cell>
          <cell r="AF1012" t="str">
            <v>zmiana litery wydzielenia</v>
          </cell>
          <cell r="AG1012">
            <v>1.5</v>
          </cell>
          <cell r="AH1012">
            <v>-0.12</v>
          </cell>
          <cell r="AI1012" t="str">
            <v/>
          </cell>
          <cell r="AJ1012" t="str">
            <v/>
          </cell>
          <cell r="AK1012" t="str">
            <v/>
          </cell>
          <cell r="AL1012" t="str">
            <v/>
          </cell>
        </row>
        <row r="1013">
          <cell r="C1013" t="str">
            <v>664.11</v>
          </cell>
          <cell r="D1013" t="str">
            <v>664|A|Spławik|148 a|R |IVB|162|0|PO1F/00031428/6</v>
          </cell>
          <cell r="E1013">
            <v>664</v>
          </cell>
          <cell r="F1013">
            <v>11</v>
          </cell>
          <cell r="G1013" t="str">
            <v>Marciniak Zenon</v>
          </cell>
          <cell r="H1013" t="str">
            <v>Rzeczna 5</v>
          </cell>
          <cell r="I1013" t="str">
            <v>62-322 Orzechowo</v>
          </cell>
          <cell r="J1013" t="str">
            <v>Miłosław</v>
          </cell>
          <cell r="K1013" t="str">
            <v>05</v>
          </cell>
          <cell r="L1013" t="str">
            <v>Spławik</v>
          </cell>
          <cell r="M1013" t="str">
            <v>148 a</v>
          </cell>
          <cell r="N1013" t="str">
            <v/>
          </cell>
          <cell r="O1013">
            <v>0.08</v>
          </cell>
          <cell r="P1013" t="str">
            <v>R</v>
          </cell>
          <cell r="Q1013" t="str">
            <v>IVB</v>
          </cell>
          <cell r="R1013" t="str">
            <v>A</v>
          </cell>
          <cell r="T1013" t="str">
            <v>30-30-025</v>
          </cell>
          <cell r="U1013" t="str">
            <v>Miłosław</v>
          </cell>
          <cell r="V1013" t="str">
            <v>30-30-025-0013</v>
          </cell>
          <cell r="W1013" t="str">
            <v>Nowa Wieś Podgórna</v>
          </cell>
          <cell r="X1013" t="str">
            <v>162</v>
          </cell>
          <cell r="Y1013" t="str">
            <v>PO1F/00031428/6</v>
          </cell>
          <cell r="Z1013">
            <v>1</v>
          </cell>
          <cell r="AA1013">
            <v>0</v>
          </cell>
          <cell r="AB1013">
            <v>0</v>
          </cell>
          <cell r="AC1013">
            <v>1</v>
          </cell>
          <cell r="AD1013">
            <v>0.8</v>
          </cell>
          <cell r="AE1013">
            <v>6.4000000000000001E-2</v>
          </cell>
          <cell r="AF1013" t="str">
            <v>zmiana litery wydzielenia</v>
          </cell>
          <cell r="AG1013">
            <v>1.5</v>
          </cell>
          <cell r="AH1013">
            <v>0.12</v>
          </cell>
          <cell r="AI1013" t="str">
            <v/>
          </cell>
          <cell r="AJ1013" t="str">
            <v/>
          </cell>
          <cell r="AK1013" t="str">
            <v/>
          </cell>
          <cell r="AL1013" t="str">
            <v/>
          </cell>
        </row>
        <row r="1014">
          <cell r="C1014" t="str">
            <v>823.3</v>
          </cell>
          <cell r="D1014" t="str">
            <v>823|D|Sarnice|99 b|R|IVB|254|23,6|PO1F/00031424/8</v>
          </cell>
          <cell r="E1014">
            <v>823</v>
          </cell>
          <cell r="F1014">
            <v>3</v>
          </cell>
          <cell r="G1014" t="str">
            <v>Wojskowe Koło Łowieckie nr 86 Sokół w Poznaniu</v>
          </cell>
          <cell r="H1014">
            <v>0</v>
          </cell>
          <cell r="I1014">
            <v>0</v>
          </cell>
          <cell r="J1014">
            <v>0</v>
          </cell>
          <cell r="K1014" t="str">
            <v>04</v>
          </cell>
          <cell r="L1014" t="str">
            <v>Sarnice</v>
          </cell>
          <cell r="M1014" t="str">
            <v>99 b</v>
          </cell>
          <cell r="N1014" t="str">
            <v/>
          </cell>
          <cell r="O1014">
            <v>-0.99</v>
          </cell>
          <cell r="P1014" t="str">
            <v>R</v>
          </cell>
          <cell r="Q1014" t="str">
            <v>IVB</v>
          </cell>
          <cell r="R1014" t="str">
            <v>D</v>
          </cell>
          <cell r="T1014" t="str">
            <v>30-30-025</v>
          </cell>
          <cell r="U1014" t="str">
            <v>Miłosław</v>
          </cell>
          <cell r="V1014" t="str">
            <v>30-30-025-0003</v>
          </cell>
          <cell r="W1014" t="str">
            <v>Bugaj</v>
          </cell>
          <cell r="X1014" t="str">
            <v>254</v>
          </cell>
          <cell r="Y1014" t="str">
            <v>PO1F/00031424/8</v>
          </cell>
          <cell r="Z1014">
            <v>4</v>
          </cell>
          <cell r="AA1014">
            <v>23.6</v>
          </cell>
          <cell r="AB1014">
            <v>-23.36</v>
          </cell>
          <cell r="AC1014">
            <v>1</v>
          </cell>
          <cell r="AD1014">
            <v>0.8</v>
          </cell>
          <cell r="AE1014">
            <v>-0.79200000000000004</v>
          </cell>
          <cell r="AF1014" t="str">
            <v>zmiana litery wydzielenia</v>
          </cell>
          <cell r="AG1014" t="str">
            <v/>
          </cell>
          <cell r="AH1014" t="str">
            <v/>
          </cell>
          <cell r="AI1014" t="str">
            <v>ZS.2217.1.205.2019</v>
          </cell>
          <cell r="AJ1014" t="str">
            <v>02-08-2019</v>
          </cell>
          <cell r="AK1014">
            <v>43763</v>
          </cell>
          <cell r="AL1014" t="str">
            <v>gospodarki rolnej</v>
          </cell>
        </row>
        <row r="1015">
          <cell r="C1015" t="str">
            <v>823.4</v>
          </cell>
          <cell r="D1015" t="str">
            <v>823|D|Sarnice|99 a|R |IVB|254|23,6|PO1F/00031424/8</v>
          </cell>
          <cell r="E1015">
            <v>823</v>
          </cell>
          <cell r="F1015">
            <v>4</v>
          </cell>
          <cell r="G1015" t="str">
            <v>Wojskowe Koło Łowieckie nr 86 Sokół w Poznaniu</v>
          </cell>
          <cell r="H1015">
            <v>0</v>
          </cell>
          <cell r="I1015">
            <v>0</v>
          </cell>
          <cell r="J1015">
            <v>0</v>
          </cell>
          <cell r="K1015" t="str">
            <v>04</v>
          </cell>
          <cell r="L1015" t="str">
            <v>Sarnice</v>
          </cell>
          <cell r="M1015" t="str">
            <v>99 a</v>
          </cell>
          <cell r="N1015" t="str">
            <v/>
          </cell>
          <cell r="O1015">
            <v>0.99</v>
          </cell>
          <cell r="P1015" t="str">
            <v>R</v>
          </cell>
          <cell r="Q1015" t="str">
            <v>IVB</v>
          </cell>
          <cell r="R1015" t="str">
            <v>D</v>
          </cell>
          <cell r="T1015" t="str">
            <v>30-30-025</v>
          </cell>
          <cell r="U1015" t="str">
            <v>Miłosław</v>
          </cell>
          <cell r="V1015" t="str">
            <v>30-30-025-0003</v>
          </cell>
          <cell r="W1015" t="str">
            <v>Bugaj</v>
          </cell>
          <cell r="X1015" t="str">
            <v>254</v>
          </cell>
          <cell r="Y1015" t="str">
            <v>PO1F/00031424/8</v>
          </cell>
          <cell r="Z1015">
            <v>4</v>
          </cell>
          <cell r="AA1015">
            <v>23.6</v>
          </cell>
          <cell r="AB1015">
            <v>23.36</v>
          </cell>
          <cell r="AC1015">
            <v>1</v>
          </cell>
          <cell r="AD1015">
            <v>0.8</v>
          </cell>
          <cell r="AE1015">
            <v>0.79200000000000004</v>
          </cell>
          <cell r="AF1015" t="str">
            <v>zmiana litery wydzielenia</v>
          </cell>
          <cell r="AH1015" t="str">
            <v/>
          </cell>
          <cell r="AI1015" t="str">
            <v>ZS.2217.1.205.2019</v>
          </cell>
          <cell r="AJ1015" t="str">
            <v>02-08-2019</v>
          </cell>
          <cell r="AK1015">
            <v>43763</v>
          </cell>
          <cell r="AL1015" t="str">
            <v>gospodarki rolnej</v>
          </cell>
        </row>
        <row r="1016">
          <cell r="C1016" t="str">
            <v>596.2</v>
          </cell>
          <cell r="D1016" t="str">
            <v>596|A|Sarnice|99 c|R|V|254|0|PO1F/00031424/8</v>
          </cell>
          <cell r="E1016">
            <v>596</v>
          </cell>
          <cell r="F1016">
            <v>2</v>
          </cell>
          <cell r="G1016" t="str">
            <v>Filipiak Andrzej</v>
          </cell>
          <cell r="H1016" t="str">
            <v>Długa 57 Łuszczanów</v>
          </cell>
          <cell r="I1016" t="str">
            <v>63-200 Jarocin</v>
          </cell>
          <cell r="J1016" t="str">
            <v>Jarocin</v>
          </cell>
          <cell r="K1016" t="str">
            <v>04</v>
          </cell>
          <cell r="L1016" t="str">
            <v>Sarnice</v>
          </cell>
          <cell r="M1016" t="str">
            <v>99 c</v>
          </cell>
          <cell r="N1016" t="str">
            <v/>
          </cell>
          <cell r="O1016">
            <v>-0.79</v>
          </cell>
          <cell r="P1016" t="str">
            <v>R</v>
          </cell>
          <cell r="Q1016" t="str">
            <v>V</v>
          </cell>
          <cell r="R1016" t="str">
            <v>A</v>
          </cell>
          <cell r="T1016" t="str">
            <v>30-30-025</v>
          </cell>
          <cell r="U1016" t="str">
            <v>Miłosław</v>
          </cell>
          <cell r="V1016" t="str">
            <v>30-30-025-0003</v>
          </cell>
          <cell r="W1016" t="str">
            <v>Bugaj</v>
          </cell>
          <cell r="X1016" t="str">
            <v>254</v>
          </cell>
          <cell r="Y1016" t="str">
            <v>PO1F/00031424/8</v>
          </cell>
          <cell r="Z1016">
            <v>4</v>
          </cell>
          <cell r="AA1016">
            <v>0</v>
          </cell>
          <cell r="AB1016">
            <v>0</v>
          </cell>
          <cell r="AC1016">
            <v>1</v>
          </cell>
          <cell r="AD1016">
            <v>0.35</v>
          </cell>
          <cell r="AE1016">
            <v>-0.27650000000000002</v>
          </cell>
          <cell r="AF1016" t="str">
            <v>zmiana litery wydzielenia</v>
          </cell>
          <cell r="AG1016">
            <v>1.25</v>
          </cell>
          <cell r="AH1016">
            <v>-0.99</v>
          </cell>
          <cell r="AI1016" t="str">
            <v>ZS.2217.1.205.2019</v>
          </cell>
          <cell r="AJ1016" t="str">
            <v>02-08-2019</v>
          </cell>
          <cell r="AK1016" t="str">
            <v/>
          </cell>
          <cell r="AL1016" t="str">
            <v>gospodarki rolnej</v>
          </cell>
        </row>
        <row r="1017">
          <cell r="C1017" t="str">
            <v>596.4</v>
          </cell>
          <cell r="D1017" t="str">
            <v>596|A|Sarnice|99 a|R |V|254|0|PO1F/00031424/8</v>
          </cell>
          <cell r="E1017">
            <v>596</v>
          </cell>
          <cell r="F1017">
            <v>4</v>
          </cell>
          <cell r="G1017" t="str">
            <v>Filipiak Andrzej</v>
          </cell>
          <cell r="H1017" t="str">
            <v>Długa 57 Łuszczanów</v>
          </cell>
          <cell r="I1017" t="str">
            <v>63-200 Jarocin</v>
          </cell>
          <cell r="J1017" t="str">
            <v>Jarocin</v>
          </cell>
          <cell r="K1017" t="str">
            <v>04</v>
          </cell>
          <cell r="L1017" t="str">
            <v>Sarnice</v>
          </cell>
          <cell r="M1017" t="str">
            <v>99 a</v>
          </cell>
          <cell r="N1017" t="str">
            <v/>
          </cell>
          <cell r="O1017">
            <v>0.79</v>
          </cell>
          <cell r="P1017" t="str">
            <v>R</v>
          </cell>
          <cell r="Q1017" t="str">
            <v>V</v>
          </cell>
          <cell r="R1017" t="str">
            <v>A</v>
          </cell>
          <cell r="T1017" t="str">
            <v>30-30-025</v>
          </cell>
          <cell r="U1017" t="str">
            <v>Miłosław</v>
          </cell>
          <cell r="V1017" t="str">
            <v>30-30-025-0003</v>
          </cell>
          <cell r="W1017" t="str">
            <v>Bugaj</v>
          </cell>
          <cell r="X1017" t="str">
            <v>254</v>
          </cell>
          <cell r="Y1017" t="str">
            <v>PO1F/00031424/8</v>
          </cell>
          <cell r="Z1017">
            <v>4</v>
          </cell>
          <cell r="AA1017">
            <v>0</v>
          </cell>
          <cell r="AB1017">
            <v>0</v>
          </cell>
          <cell r="AC1017">
            <v>1</v>
          </cell>
          <cell r="AD1017">
            <v>0.35</v>
          </cell>
          <cell r="AE1017">
            <v>0.27650000000000002</v>
          </cell>
          <cell r="AF1017" t="str">
            <v>zmiana litery wydzielenia</v>
          </cell>
          <cell r="AG1017">
            <v>1.25</v>
          </cell>
          <cell r="AH1017">
            <v>0.99</v>
          </cell>
          <cell r="AI1017" t="str">
            <v>ZS.2217.1.205.2019</v>
          </cell>
          <cell r="AJ1017" t="str">
            <v>02-08-2019</v>
          </cell>
          <cell r="AK1017" t="str">
            <v/>
          </cell>
          <cell r="AL1017" t="str">
            <v>gospodarki rolnej</v>
          </cell>
        </row>
        <row r="1018">
          <cell r="C1018" t="str">
            <v>596.3</v>
          </cell>
          <cell r="D1018" t="str">
            <v>596|A|Sarnice|99 d|R|VI|254|0|PO1F/00031424/8</v>
          </cell>
          <cell r="E1018">
            <v>596</v>
          </cell>
          <cell r="F1018">
            <v>3</v>
          </cell>
          <cell r="G1018" t="str">
            <v>Filipiak Andrzej</v>
          </cell>
          <cell r="H1018" t="str">
            <v>Długa 57 Łuszczanów</v>
          </cell>
          <cell r="I1018" t="str">
            <v>63-200 Jarocin</v>
          </cell>
          <cell r="J1018" t="str">
            <v>Jarocin</v>
          </cell>
          <cell r="K1018" t="str">
            <v>04</v>
          </cell>
          <cell r="L1018" t="str">
            <v>Sarnice</v>
          </cell>
          <cell r="M1018" t="str">
            <v>99 d</v>
          </cell>
          <cell r="N1018" t="str">
            <v/>
          </cell>
          <cell r="O1018">
            <v>-0.76</v>
          </cell>
          <cell r="P1018" t="str">
            <v>R</v>
          </cell>
          <cell r="Q1018" t="str">
            <v>VI</v>
          </cell>
          <cell r="R1018" t="str">
            <v>A</v>
          </cell>
          <cell r="T1018" t="str">
            <v>30-30-025</v>
          </cell>
          <cell r="U1018" t="str">
            <v>Miłosław</v>
          </cell>
          <cell r="V1018" t="str">
            <v>30-30-025-0003</v>
          </cell>
          <cell r="W1018" t="str">
            <v>Bugaj</v>
          </cell>
          <cell r="X1018" t="str">
            <v>254</v>
          </cell>
          <cell r="Y1018" t="str">
            <v>PO1F/00031424/8</v>
          </cell>
          <cell r="Z1018">
            <v>4</v>
          </cell>
          <cell r="AA1018">
            <v>0</v>
          </cell>
          <cell r="AB1018">
            <v>0</v>
          </cell>
          <cell r="AC1018">
            <v>1</v>
          </cell>
          <cell r="AD1018">
            <v>0.2</v>
          </cell>
          <cell r="AE1018">
            <v>-0.152</v>
          </cell>
          <cell r="AF1018" t="str">
            <v>zmiana litery wydzielenia</v>
          </cell>
          <cell r="AG1018">
            <v>1</v>
          </cell>
          <cell r="AH1018">
            <v>-0.76</v>
          </cell>
          <cell r="AI1018" t="str">
            <v>ZS.2217.1.205.2019</v>
          </cell>
          <cell r="AJ1018" t="str">
            <v>02-08-2019</v>
          </cell>
          <cell r="AK1018" t="str">
            <v/>
          </cell>
          <cell r="AL1018" t="str">
            <v>gospodarki rolnej</v>
          </cell>
        </row>
        <row r="1019">
          <cell r="C1019" t="str">
            <v>596.6</v>
          </cell>
          <cell r="D1019" t="str">
            <v>596|A|Sarnice|99 a|R |VI|254|0|PO1F/00031424/8</v>
          </cell>
          <cell r="E1019">
            <v>596</v>
          </cell>
          <cell r="F1019">
            <v>6</v>
          </cell>
          <cell r="G1019" t="str">
            <v>Filipiak Andrzej</v>
          </cell>
          <cell r="H1019" t="str">
            <v>Długa 57 Łuszczanów</v>
          </cell>
          <cell r="I1019" t="str">
            <v>63-200 Jarocin</v>
          </cell>
          <cell r="J1019" t="str">
            <v>Jarocin</v>
          </cell>
          <cell r="K1019" t="str">
            <v>04</v>
          </cell>
          <cell r="L1019" t="str">
            <v>Sarnice</v>
          </cell>
          <cell r="M1019" t="str">
            <v>99 a</v>
          </cell>
          <cell r="N1019" t="str">
            <v/>
          </cell>
          <cell r="O1019">
            <v>0.76</v>
          </cell>
          <cell r="P1019" t="str">
            <v>R</v>
          </cell>
          <cell r="Q1019" t="str">
            <v>VI</v>
          </cell>
          <cell r="R1019" t="str">
            <v>A</v>
          </cell>
          <cell r="T1019" t="str">
            <v>30-30-025</v>
          </cell>
          <cell r="U1019" t="str">
            <v>Miłosław</v>
          </cell>
          <cell r="V1019" t="str">
            <v>30-30-025-0003</v>
          </cell>
          <cell r="W1019" t="str">
            <v>Bugaj</v>
          </cell>
          <cell r="X1019" t="str">
            <v>254</v>
          </cell>
          <cell r="Y1019" t="str">
            <v>PO1F/00031424/8</v>
          </cell>
          <cell r="Z1019">
            <v>4</v>
          </cell>
          <cell r="AA1019">
            <v>0</v>
          </cell>
          <cell r="AB1019">
            <v>0</v>
          </cell>
          <cell r="AC1019">
            <v>1</v>
          </cell>
          <cell r="AD1019">
            <v>0.2</v>
          </cell>
          <cell r="AE1019">
            <v>0.152</v>
          </cell>
          <cell r="AF1019" t="str">
            <v>zmiana litery wydzielenia</v>
          </cell>
          <cell r="AG1019">
            <v>1</v>
          </cell>
          <cell r="AH1019">
            <v>0.76</v>
          </cell>
          <cell r="AI1019" t="str">
            <v>ZS.2217.1.205.2019</v>
          </cell>
          <cell r="AJ1019" t="str">
            <v>02-08-2019</v>
          </cell>
          <cell r="AK1019" t="str">
            <v/>
          </cell>
          <cell r="AL1019" t="str">
            <v>gospodarki rolnej</v>
          </cell>
        </row>
        <row r="1020">
          <cell r="C1020" t="str">
            <v>1042.2</v>
          </cell>
          <cell r="D1020" t="str">
            <v>1042|A|Murzynówko|56A b|R|V|265|0|PO1F/00031424/8</v>
          </cell>
          <cell r="E1020">
            <v>1042</v>
          </cell>
          <cell r="F1020">
            <v>2</v>
          </cell>
          <cell r="G1020" t="str">
            <v>Małecki Antoni</v>
          </cell>
          <cell r="H1020" t="str">
            <v>Białepiątkowo 35</v>
          </cell>
          <cell r="I1020" t="str">
            <v>62-320 Miłosław</v>
          </cell>
          <cell r="J1020" t="str">
            <v>Miłosław</v>
          </cell>
          <cell r="K1020" t="str">
            <v>20</v>
          </cell>
          <cell r="L1020" t="str">
            <v>Murzynówko</v>
          </cell>
          <cell r="M1020" t="str">
            <v>56A b</v>
          </cell>
          <cell r="N1020" t="str">
            <v/>
          </cell>
          <cell r="O1020">
            <v>-0.91</v>
          </cell>
          <cell r="P1020" t="str">
            <v>R</v>
          </cell>
          <cell r="Q1020" t="str">
            <v>V</v>
          </cell>
          <cell r="R1020" t="str">
            <v>A</v>
          </cell>
          <cell r="T1020" t="str">
            <v>30-30-025</v>
          </cell>
          <cell r="U1020" t="str">
            <v>Miłosław</v>
          </cell>
          <cell r="V1020" t="str">
            <v>30-30-025-0003</v>
          </cell>
          <cell r="W1020" t="str">
            <v>Bugaj</v>
          </cell>
          <cell r="X1020" t="str">
            <v>265</v>
          </cell>
          <cell r="Y1020" t="str">
            <v>PO1F/00031424/8</v>
          </cell>
          <cell r="Z1020">
            <v>5</v>
          </cell>
          <cell r="AA1020">
            <v>0</v>
          </cell>
          <cell r="AB1020">
            <v>0</v>
          </cell>
          <cell r="AC1020">
            <v>1</v>
          </cell>
          <cell r="AD1020">
            <v>0.35</v>
          </cell>
          <cell r="AE1020">
            <v>-0.31850000000000001</v>
          </cell>
          <cell r="AF1020" t="str">
            <v>zmiana litery wydzielenia</v>
          </cell>
          <cell r="AG1020">
            <v>1.25</v>
          </cell>
          <cell r="AH1020">
            <v>-1.1375</v>
          </cell>
          <cell r="AI1020" t="str">
            <v/>
          </cell>
          <cell r="AJ1020" t="str">
            <v/>
          </cell>
          <cell r="AK1020" t="str">
            <v/>
          </cell>
          <cell r="AL1020" t="str">
            <v/>
          </cell>
        </row>
        <row r="1021">
          <cell r="C1021" t="str">
            <v>1042.3</v>
          </cell>
          <cell r="D1021" t="str">
            <v>1042|A|Murzynówko|56A a|R |V|265|0|PO1F/00031424/8</v>
          </cell>
          <cell r="E1021">
            <v>1042</v>
          </cell>
          <cell r="F1021">
            <v>3</v>
          </cell>
          <cell r="G1021" t="str">
            <v>Małecki Antoni</v>
          </cell>
          <cell r="H1021" t="str">
            <v>Białepiątkowo 35</v>
          </cell>
          <cell r="I1021" t="str">
            <v>62-320 Miłosław</v>
          </cell>
          <cell r="J1021" t="str">
            <v>Miłosław</v>
          </cell>
          <cell r="K1021" t="str">
            <v>20</v>
          </cell>
          <cell r="L1021" t="str">
            <v>Murzynówko</v>
          </cell>
          <cell r="M1021" t="str">
            <v>56A a</v>
          </cell>
          <cell r="N1021" t="str">
            <v/>
          </cell>
          <cell r="O1021">
            <v>0.91</v>
          </cell>
          <cell r="P1021" t="str">
            <v>R</v>
          </cell>
          <cell r="Q1021" t="str">
            <v>V</v>
          </cell>
          <cell r="R1021" t="str">
            <v>A</v>
          </cell>
          <cell r="T1021" t="str">
            <v>30-30-025</v>
          </cell>
          <cell r="U1021" t="str">
            <v>Miłosław</v>
          </cell>
          <cell r="V1021" t="str">
            <v>30-30-025-0003</v>
          </cell>
          <cell r="W1021" t="str">
            <v>Bugaj</v>
          </cell>
          <cell r="X1021" t="str">
            <v>265</v>
          </cell>
          <cell r="Y1021" t="str">
            <v>PO1F/00031424/8</v>
          </cell>
          <cell r="Z1021">
            <v>5</v>
          </cell>
          <cell r="AA1021">
            <v>0</v>
          </cell>
          <cell r="AB1021">
            <v>0</v>
          </cell>
          <cell r="AC1021">
            <v>1</v>
          </cell>
          <cell r="AD1021">
            <v>0.35</v>
          </cell>
          <cell r="AE1021">
            <v>0.31850000000000001</v>
          </cell>
          <cell r="AF1021" t="str">
            <v>zmiana litery wydzielenia</v>
          </cell>
          <cell r="AG1021">
            <v>1.25</v>
          </cell>
          <cell r="AH1021">
            <v>1.1375</v>
          </cell>
          <cell r="AI1021" t="str">
            <v/>
          </cell>
          <cell r="AJ1021" t="str">
            <v/>
          </cell>
          <cell r="AK1021" t="str">
            <v/>
          </cell>
          <cell r="AL1021" t="str">
            <v/>
          </cell>
        </row>
        <row r="1022">
          <cell r="C1022" t="str">
            <v>6273.1</v>
          </cell>
          <cell r="D1022" t="str">
            <v>6273|D|Murzynówko|56A b|R|V|265|20,6|PO1F/00031424/8</v>
          </cell>
          <cell r="E1022">
            <v>6273</v>
          </cell>
          <cell r="F1022">
            <v>1</v>
          </cell>
          <cell r="G1022" t="str">
            <v>Matuszewska Monika</v>
          </cell>
          <cell r="H1022" t="str">
            <v>Budziłowo 28</v>
          </cell>
          <cell r="I1022" t="str">
            <v>62-306 Kołaczkowo</v>
          </cell>
          <cell r="J1022" t="str">
            <v>Kołaczkowo</v>
          </cell>
          <cell r="K1022" t="str">
            <v>20</v>
          </cell>
          <cell r="L1022" t="str">
            <v>Murzynówko</v>
          </cell>
          <cell r="M1022" t="str">
            <v>56A b</v>
          </cell>
          <cell r="N1022" t="str">
            <v/>
          </cell>
          <cell r="O1022">
            <v>-4.0199999999999996</v>
          </cell>
          <cell r="P1022" t="str">
            <v>R</v>
          </cell>
          <cell r="Q1022" t="str">
            <v>V</v>
          </cell>
          <cell r="R1022" t="str">
            <v>D</v>
          </cell>
          <cell r="T1022" t="str">
            <v>30-30-025</v>
          </cell>
          <cell r="U1022" t="str">
            <v>Miłosław</v>
          </cell>
          <cell r="V1022" t="str">
            <v>30-30-025-0003</v>
          </cell>
          <cell r="W1022" t="str">
            <v>Bugaj</v>
          </cell>
          <cell r="X1022" t="str">
            <v>265</v>
          </cell>
          <cell r="Y1022" t="str">
            <v>PO1F/00031424/8</v>
          </cell>
          <cell r="Z1022">
            <v>5</v>
          </cell>
          <cell r="AA1022">
            <v>20.6</v>
          </cell>
          <cell r="AB1022">
            <v>-20.6</v>
          </cell>
          <cell r="AC1022">
            <v>1</v>
          </cell>
          <cell r="AD1022">
            <v>0.35</v>
          </cell>
          <cell r="AE1022">
            <v>-1.407</v>
          </cell>
          <cell r="AF1022" t="str">
            <v>zmiana litery wydzielenia</v>
          </cell>
          <cell r="AG1022" t="str">
            <v/>
          </cell>
          <cell r="AH1022" t="str">
            <v/>
          </cell>
          <cell r="AI1022" t="str">
            <v>ZS.2217.1.205.2019</v>
          </cell>
          <cell r="AJ1022" t="str">
            <v>02-08-2019</v>
          </cell>
          <cell r="AK1022">
            <v>43763</v>
          </cell>
          <cell r="AL1022" t="str">
            <v>gospodarki rolnej</v>
          </cell>
        </row>
        <row r="1023">
          <cell r="C1023" t="str">
            <v>6273.4</v>
          </cell>
          <cell r="D1023" t="str">
            <v>6273|D|Murzynówko|56A a|R |V|265|20,6|PO1F/00031424/8</v>
          </cell>
          <cell r="E1023">
            <v>6273</v>
          </cell>
          <cell r="F1023">
            <v>4</v>
          </cell>
          <cell r="G1023" t="str">
            <v>Matuszewska Monika</v>
          </cell>
          <cell r="H1023" t="str">
            <v>Budziłowo 28</v>
          </cell>
          <cell r="I1023" t="str">
            <v>62-306 Kołaczkowo</v>
          </cell>
          <cell r="J1023" t="str">
            <v>Kołaczkowo</v>
          </cell>
          <cell r="K1023" t="str">
            <v>20</v>
          </cell>
          <cell r="L1023" t="str">
            <v>Murzynówko</v>
          </cell>
          <cell r="M1023" t="str">
            <v>56A a</v>
          </cell>
          <cell r="N1023" t="str">
            <v/>
          </cell>
          <cell r="O1023">
            <v>4.0199999999999996</v>
          </cell>
          <cell r="P1023" t="str">
            <v>R</v>
          </cell>
          <cell r="Q1023" t="str">
            <v>V</v>
          </cell>
          <cell r="R1023" t="str">
            <v>D</v>
          </cell>
          <cell r="T1023" t="str">
            <v>30-30-025</v>
          </cell>
          <cell r="U1023" t="str">
            <v>Miłosław</v>
          </cell>
          <cell r="V1023" t="str">
            <v>30-30-025-0003</v>
          </cell>
          <cell r="W1023" t="str">
            <v>Bugaj</v>
          </cell>
          <cell r="X1023" t="str">
            <v>265</v>
          </cell>
          <cell r="Y1023" t="str">
            <v>PO1F/00031424/8</v>
          </cell>
          <cell r="Z1023">
            <v>5</v>
          </cell>
          <cell r="AA1023">
            <v>20.6</v>
          </cell>
          <cell r="AB1023">
            <v>82.81</v>
          </cell>
          <cell r="AC1023">
            <v>1</v>
          </cell>
          <cell r="AD1023">
            <v>0.35</v>
          </cell>
          <cell r="AE1023">
            <v>1.407</v>
          </cell>
          <cell r="AF1023" t="str">
            <v>zmiana litery wydzielenia</v>
          </cell>
          <cell r="AH1023" t="str">
            <v/>
          </cell>
          <cell r="AI1023" t="str">
            <v>ZS.2217.1.205.2019</v>
          </cell>
          <cell r="AJ1023" t="str">
            <v>02-08-2019</v>
          </cell>
          <cell r="AK1023">
            <v>43763</v>
          </cell>
          <cell r="AL1023" t="str">
            <v>gospodarki rolnej</v>
          </cell>
        </row>
        <row r="1024">
          <cell r="C1024" t="str">
            <v>6273.3</v>
          </cell>
          <cell r="D1024" t="str">
            <v>6273|D|Murzynówko|56A d|R|IVB|265|20,6|PO1F/00031424/8</v>
          </cell>
          <cell r="E1024">
            <v>6273</v>
          </cell>
          <cell r="F1024">
            <v>3</v>
          </cell>
          <cell r="G1024" t="str">
            <v>Matuszewska Monika</v>
          </cell>
          <cell r="H1024" t="str">
            <v>Budziłowo 28</v>
          </cell>
          <cell r="I1024" t="str">
            <v>62-306 Kołaczkowo</v>
          </cell>
          <cell r="J1024" t="str">
            <v>Kołaczkowo</v>
          </cell>
          <cell r="K1024" t="str">
            <v>20</v>
          </cell>
          <cell r="L1024" t="str">
            <v>Murzynówko</v>
          </cell>
          <cell r="M1024" t="str">
            <v>56A d</v>
          </cell>
          <cell r="N1024" t="str">
            <v/>
          </cell>
          <cell r="O1024">
            <v>-2.5</v>
          </cell>
          <cell r="P1024" t="str">
            <v>R</v>
          </cell>
          <cell r="Q1024" t="str">
            <v>IVB</v>
          </cell>
          <cell r="R1024" t="str">
            <v>D</v>
          </cell>
          <cell r="T1024" t="str">
            <v>30-30-025</v>
          </cell>
          <cell r="U1024" t="str">
            <v>Miłosław</v>
          </cell>
          <cell r="V1024" t="str">
            <v>30-30-025-0003</v>
          </cell>
          <cell r="W1024" t="str">
            <v>Bugaj</v>
          </cell>
          <cell r="X1024" t="str">
            <v>265</v>
          </cell>
          <cell r="Y1024" t="str">
            <v>PO1F/00031424/8</v>
          </cell>
          <cell r="Z1024">
            <v>5</v>
          </cell>
          <cell r="AA1024">
            <v>20.6</v>
          </cell>
          <cell r="AB1024">
            <v>-20.6</v>
          </cell>
          <cell r="AC1024">
            <v>1</v>
          </cell>
          <cell r="AD1024">
            <v>0.8</v>
          </cell>
          <cell r="AE1024">
            <v>-2</v>
          </cell>
          <cell r="AF1024" t="str">
            <v>zmiana litery wydzielenia</v>
          </cell>
          <cell r="AG1024" t="str">
            <v/>
          </cell>
          <cell r="AH1024" t="str">
            <v/>
          </cell>
          <cell r="AI1024" t="str">
            <v>ZS.2217.1.205.2019</v>
          </cell>
          <cell r="AJ1024" t="str">
            <v>02-08-2019</v>
          </cell>
          <cell r="AK1024">
            <v>43763</v>
          </cell>
          <cell r="AL1024" t="str">
            <v>gospodarki rolnej</v>
          </cell>
        </row>
        <row r="1025">
          <cell r="C1025" t="str">
            <v>6273.6</v>
          </cell>
          <cell r="D1025" t="str">
            <v>6273|D|Murzynówko|56A a|R |IV B|265|20,6|PO1F/00031424/8</v>
          </cell>
          <cell r="E1025">
            <v>6273</v>
          </cell>
          <cell r="F1025">
            <v>6</v>
          </cell>
          <cell r="G1025" t="str">
            <v>Matuszewska Monika</v>
          </cell>
          <cell r="H1025" t="str">
            <v>Budziłowo 28</v>
          </cell>
          <cell r="I1025" t="str">
            <v>62-306 Kołaczkowo</v>
          </cell>
          <cell r="J1025" t="str">
            <v>Kołaczkowo</v>
          </cell>
          <cell r="K1025" t="str">
            <v>20</v>
          </cell>
          <cell r="L1025" t="str">
            <v>Murzynówko</v>
          </cell>
          <cell r="M1025" t="str">
            <v>56A a</v>
          </cell>
          <cell r="N1025" t="str">
            <v/>
          </cell>
          <cell r="O1025">
            <v>2.5</v>
          </cell>
          <cell r="P1025" t="str">
            <v>R</v>
          </cell>
          <cell r="Q1025" t="str">
            <v>IVB</v>
          </cell>
          <cell r="R1025" t="str">
            <v>D</v>
          </cell>
          <cell r="T1025" t="str">
            <v>30-30-025</v>
          </cell>
          <cell r="U1025" t="str">
            <v>Miłosław</v>
          </cell>
          <cell r="V1025" t="str">
            <v>30-30-025-0003</v>
          </cell>
          <cell r="W1025" t="str">
            <v>Bugaj</v>
          </cell>
          <cell r="X1025" t="str">
            <v>265</v>
          </cell>
          <cell r="Y1025" t="str">
            <v>PO1F/00031424/8</v>
          </cell>
          <cell r="Z1025">
            <v>5</v>
          </cell>
          <cell r="AA1025">
            <v>20.6</v>
          </cell>
          <cell r="AB1025">
            <v>51.5</v>
          </cell>
          <cell r="AC1025">
            <v>1</v>
          </cell>
          <cell r="AD1025">
            <v>0.8</v>
          </cell>
          <cell r="AE1025">
            <v>2</v>
          </cell>
          <cell r="AF1025" t="str">
            <v>zmiana litery wydzielenia</v>
          </cell>
          <cell r="AH1025" t="str">
            <v/>
          </cell>
          <cell r="AI1025" t="str">
            <v>ZS.2217.1.205.2019</v>
          </cell>
          <cell r="AJ1025" t="str">
            <v>02-08-2019</v>
          </cell>
          <cell r="AK1025">
            <v>43763</v>
          </cell>
          <cell r="AL1025" t="str">
            <v>gospodarki rolnej</v>
          </cell>
        </row>
        <row r="1026">
          <cell r="C1026" t="str">
            <v>675.1</v>
          </cell>
          <cell r="D1026" t="str">
            <v>675|A|Murzynówko|50A s|Ł|V|281|0|PO1F/00031424/8</v>
          </cell>
          <cell r="E1026">
            <v>675</v>
          </cell>
          <cell r="F1026">
            <v>1</v>
          </cell>
          <cell r="G1026" t="str">
            <v>Piotrowski Roman</v>
          </cell>
          <cell r="H1026" t="str">
            <v>Stoki 1</v>
          </cell>
          <cell r="I1026" t="str">
            <v>62-320 Miłosław</v>
          </cell>
          <cell r="J1026" t="str">
            <v>Miłosław</v>
          </cell>
          <cell r="K1026" t="str">
            <v>20</v>
          </cell>
          <cell r="L1026" t="str">
            <v>Murzynówko</v>
          </cell>
          <cell r="M1026" t="str">
            <v>50A s</v>
          </cell>
          <cell r="N1026" t="str">
            <v/>
          </cell>
          <cell r="O1026">
            <v>-1.6056999999999999</v>
          </cell>
          <cell r="P1026" t="str">
            <v>Ł</v>
          </cell>
          <cell r="Q1026" t="str">
            <v>V</v>
          </cell>
          <cell r="R1026" t="str">
            <v>A</v>
          </cell>
          <cell r="T1026" t="str">
            <v>30-30-025</v>
          </cell>
          <cell r="U1026" t="str">
            <v>Miłosław</v>
          </cell>
          <cell r="V1026" t="str">
            <v>30-30-025-0003</v>
          </cell>
          <cell r="W1026" t="str">
            <v>Bugaj</v>
          </cell>
          <cell r="X1026" t="str">
            <v>281</v>
          </cell>
          <cell r="Y1026" t="str">
            <v>PO1F/00031424/8</v>
          </cell>
          <cell r="Z1026">
            <v>6</v>
          </cell>
          <cell r="AA1026">
            <v>0</v>
          </cell>
          <cell r="AB1026">
            <v>0</v>
          </cell>
          <cell r="AC1026">
            <v>1</v>
          </cell>
          <cell r="AD1026">
            <v>0.2</v>
          </cell>
          <cell r="AE1026">
            <v>-0.3211</v>
          </cell>
          <cell r="AF1026" t="str">
            <v>zmiana litery wydzielenia</v>
          </cell>
          <cell r="AG1026">
            <v>1.25</v>
          </cell>
          <cell r="AH1026">
            <v>-2.0071249999999998</v>
          </cell>
          <cell r="AI1026" t="str">
            <v/>
          </cell>
          <cell r="AJ1026" t="str">
            <v/>
          </cell>
          <cell r="AK1026" t="str">
            <v/>
          </cell>
          <cell r="AL1026" t="str">
            <v/>
          </cell>
        </row>
        <row r="1027">
          <cell r="C1027" t="str">
            <v>675.4</v>
          </cell>
          <cell r="D1027" t="str">
            <v>675|A|Murzynówko|50A t|Ł|V|281|0|PO1F/00031424/8</v>
          </cell>
          <cell r="E1027">
            <v>675</v>
          </cell>
          <cell r="F1027">
            <v>4</v>
          </cell>
          <cell r="G1027" t="str">
            <v>Piotrowski Roman</v>
          </cell>
          <cell r="H1027" t="str">
            <v>Stoki 1</v>
          </cell>
          <cell r="I1027" t="str">
            <v>62-320 Miłosław</v>
          </cell>
          <cell r="J1027" t="str">
            <v>Miłosław</v>
          </cell>
          <cell r="K1027" t="str">
            <v>20</v>
          </cell>
          <cell r="L1027" t="str">
            <v>Murzynówko</v>
          </cell>
          <cell r="M1027" t="str">
            <v>50A t</v>
          </cell>
          <cell r="N1027" t="str">
            <v/>
          </cell>
          <cell r="O1027">
            <v>1.6056999999999999</v>
          </cell>
          <cell r="P1027" t="str">
            <v>Ł</v>
          </cell>
          <cell r="Q1027" t="str">
            <v>V</v>
          </cell>
          <cell r="R1027" t="str">
            <v>A</v>
          </cell>
          <cell r="T1027" t="str">
            <v>30-30-025</v>
          </cell>
          <cell r="U1027" t="str">
            <v>Miłosław</v>
          </cell>
          <cell r="V1027" t="str">
            <v>30-30-025-0003</v>
          </cell>
          <cell r="W1027" t="str">
            <v>Bugaj</v>
          </cell>
          <cell r="X1027" t="str">
            <v>281</v>
          </cell>
          <cell r="Y1027" t="str">
            <v>PO1F/00031424/8</v>
          </cell>
          <cell r="Z1027">
            <v>6</v>
          </cell>
          <cell r="AA1027">
            <v>0</v>
          </cell>
          <cell r="AB1027">
            <v>0</v>
          </cell>
          <cell r="AC1027">
            <v>1</v>
          </cell>
          <cell r="AD1027">
            <v>0.2</v>
          </cell>
          <cell r="AE1027">
            <v>0.3211</v>
          </cell>
          <cell r="AF1027" t="str">
            <v>zmiana litery wydzielenia</v>
          </cell>
          <cell r="AG1027">
            <v>1.25</v>
          </cell>
          <cell r="AH1027">
            <v>2.0070000000000001</v>
          </cell>
          <cell r="AI1027" t="str">
            <v/>
          </cell>
          <cell r="AJ1027" t="str">
            <v/>
          </cell>
          <cell r="AK1027" t="str">
            <v/>
          </cell>
          <cell r="AL1027" t="str">
            <v/>
          </cell>
        </row>
        <row r="1028">
          <cell r="C1028" t="str">
            <v>5560.2</v>
          </cell>
          <cell r="D1028" t="str">
            <v>5560|D|Czeszewo|167 p|R|V|598|20,1|PO1F/00031430/3</v>
          </cell>
          <cell r="E1028">
            <v>5560</v>
          </cell>
          <cell r="F1028">
            <v>2</v>
          </cell>
          <cell r="G1028" t="str">
            <v>Dolata Adam</v>
          </cell>
          <cell r="H1028" t="str">
            <v>Czeszewo ul. Miłosławska 18</v>
          </cell>
          <cell r="I1028" t="str">
            <v>62-322 Orzechowo</v>
          </cell>
          <cell r="J1028" t="str">
            <v>Miłosław</v>
          </cell>
          <cell r="K1028" t="str">
            <v>02</v>
          </cell>
          <cell r="L1028" t="str">
            <v>Czeszewo</v>
          </cell>
          <cell r="M1028" t="str">
            <v>167 p</v>
          </cell>
          <cell r="N1028" t="str">
            <v/>
          </cell>
          <cell r="O1028">
            <v>-0.56000000000000005</v>
          </cell>
          <cell r="P1028" t="str">
            <v>R</v>
          </cell>
          <cell r="Q1028" t="str">
            <v>V</v>
          </cell>
          <cell r="R1028" t="str">
            <v>D</v>
          </cell>
          <cell r="T1028" t="str">
            <v>30-30-025</v>
          </cell>
          <cell r="U1028" t="str">
            <v>Miłosław</v>
          </cell>
          <cell r="V1028" t="str">
            <v>30-30-025-0006</v>
          </cell>
          <cell r="W1028" t="str">
            <v>Czeszewo</v>
          </cell>
          <cell r="X1028" t="str">
            <v>598</v>
          </cell>
          <cell r="Y1028" t="str">
            <v>PO1F/00031430/3</v>
          </cell>
          <cell r="Z1028">
            <v>2</v>
          </cell>
          <cell r="AA1028">
            <v>20.100000000000001</v>
          </cell>
          <cell r="AB1028">
            <v>-20.100000000000001</v>
          </cell>
          <cell r="AC1028">
            <v>1</v>
          </cell>
          <cell r="AD1028">
            <v>0.35</v>
          </cell>
          <cell r="AE1028">
            <v>-0.19600000000000001</v>
          </cell>
          <cell r="AF1028" t="str">
            <v>zmiana litery wydzielenia</v>
          </cell>
          <cell r="AG1028" t="str">
            <v/>
          </cell>
          <cell r="AH1028" t="str">
            <v/>
          </cell>
          <cell r="AI1028" t="str">
            <v>ZS.2217.1.205.2019</v>
          </cell>
          <cell r="AJ1028" t="str">
            <v>02-08-2019</v>
          </cell>
          <cell r="AK1028">
            <v>43763</v>
          </cell>
          <cell r="AL1028" t="str">
            <v>gospodarki rolnej</v>
          </cell>
        </row>
        <row r="1029">
          <cell r="C1029" t="str">
            <v>5560.7</v>
          </cell>
          <cell r="D1029" t="str">
            <v>5560|D|Czeszewo|167 o|R |V|598|20,1|PO1F/00031430/3</v>
          </cell>
          <cell r="E1029">
            <v>5560</v>
          </cell>
          <cell r="F1029">
            <v>7</v>
          </cell>
          <cell r="G1029" t="str">
            <v>Dolata Adam</v>
          </cell>
          <cell r="H1029" t="str">
            <v>Czeszewo ul. Miłosławska 18</v>
          </cell>
          <cell r="I1029" t="str">
            <v>62-322 Orzechowo</v>
          </cell>
          <cell r="J1029" t="str">
            <v>Miłosław</v>
          </cell>
          <cell r="K1029" t="str">
            <v>02</v>
          </cell>
          <cell r="L1029" t="str">
            <v>Czeszewo</v>
          </cell>
          <cell r="M1029" t="str">
            <v>167 o</v>
          </cell>
          <cell r="N1029" t="str">
            <v/>
          </cell>
          <cell r="O1029">
            <v>0.56000000000000005</v>
          </cell>
          <cell r="P1029" t="str">
            <v>R</v>
          </cell>
          <cell r="Q1029" t="str">
            <v>V</v>
          </cell>
          <cell r="R1029" t="str">
            <v>D</v>
          </cell>
          <cell r="T1029" t="str">
            <v>30-30-025</v>
          </cell>
          <cell r="U1029" t="str">
            <v>Miłosław</v>
          </cell>
          <cell r="V1029" t="str">
            <v>30-30-025-0006</v>
          </cell>
          <cell r="W1029" t="str">
            <v>Czeszewo</v>
          </cell>
          <cell r="X1029" t="str">
            <v>598</v>
          </cell>
          <cell r="Y1029" t="str">
            <v>PO1F/00031430/3</v>
          </cell>
          <cell r="Z1029">
            <v>2</v>
          </cell>
          <cell r="AA1029">
            <v>20.100000000000001</v>
          </cell>
          <cell r="AB1029">
            <v>11.26</v>
          </cell>
          <cell r="AC1029">
            <v>1</v>
          </cell>
          <cell r="AD1029">
            <v>0.35</v>
          </cell>
          <cell r="AE1029">
            <v>0.19600000000000001</v>
          </cell>
          <cell r="AF1029" t="str">
            <v>zmiana litery wydzielenia</v>
          </cell>
          <cell r="AH1029" t="str">
            <v/>
          </cell>
          <cell r="AI1029" t="str">
            <v>ZS.2217.1.205.2019</v>
          </cell>
          <cell r="AJ1029" t="str">
            <v>02-08-2019</v>
          </cell>
          <cell r="AK1029">
            <v>43763</v>
          </cell>
          <cell r="AL1029" t="str">
            <v>gospodarki rolnej</v>
          </cell>
        </row>
        <row r="1030">
          <cell r="C1030" t="str">
            <v>5560.3</v>
          </cell>
          <cell r="D1030" t="str">
            <v>5560|D|Czeszewo|167 r|R|VI|598|20,1|PO1F/00031430/3</v>
          </cell>
          <cell r="E1030">
            <v>5560</v>
          </cell>
          <cell r="F1030">
            <v>3</v>
          </cell>
          <cell r="G1030" t="str">
            <v>Dolata Adam</v>
          </cell>
          <cell r="H1030" t="str">
            <v>Czeszewo ul. Miłosławska 18</v>
          </cell>
          <cell r="I1030" t="str">
            <v>62-322 Orzechowo</v>
          </cell>
          <cell r="J1030" t="str">
            <v>Miłosław</v>
          </cell>
          <cell r="K1030" t="str">
            <v>02</v>
          </cell>
          <cell r="L1030" t="str">
            <v>Czeszewo</v>
          </cell>
          <cell r="M1030" t="str">
            <v>167 r</v>
          </cell>
          <cell r="N1030" t="str">
            <v/>
          </cell>
          <cell r="O1030">
            <v>-0.59</v>
          </cell>
          <cell r="P1030" t="str">
            <v>R</v>
          </cell>
          <cell r="Q1030" t="str">
            <v>VI</v>
          </cell>
          <cell r="R1030" t="str">
            <v>D</v>
          </cell>
          <cell r="T1030" t="str">
            <v>30-30-025</v>
          </cell>
          <cell r="U1030" t="str">
            <v>Miłosław</v>
          </cell>
          <cell r="V1030" t="str">
            <v>30-30-025-0006</v>
          </cell>
          <cell r="W1030" t="str">
            <v>Czeszewo</v>
          </cell>
          <cell r="X1030" t="str">
            <v>598</v>
          </cell>
          <cell r="Y1030" t="str">
            <v>PO1F/00031430/3</v>
          </cell>
          <cell r="Z1030">
            <v>2</v>
          </cell>
          <cell r="AA1030">
            <v>20.100000000000001</v>
          </cell>
          <cell r="AB1030">
            <v>-20.100000000000001</v>
          </cell>
          <cell r="AC1030">
            <v>1</v>
          </cell>
          <cell r="AD1030">
            <v>0.2</v>
          </cell>
          <cell r="AE1030">
            <v>-0.11799999999999999</v>
          </cell>
          <cell r="AF1030" t="str">
            <v>zmiana litery wydzielenia</v>
          </cell>
          <cell r="AG1030" t="str">
            <v/>
          </cell>
          <cell r="AH1030" t="str">
            <v/>
          </cell>
          <cell r="AI1030" t="str">
            <v>ZS.2217.1.205.2019</v>
          </cell>
          <cell r="AJ1030" t="str">
            <v>02-08-2019</v>
          </cell>
          <cell r="AK1030">
            <v>43763</v>
          </cell>
          <cell r="AL1030" t="str">
            <v>gospodarki rolnej</v>
          </cell>
        </row>
        <row r="1031">
          <cell r="C1031" t="str">
            <v>5560.9</v>
          </cell>
          <cell r="D1031" t="str">
            <v>5560|D|Czeszewo|167 o|R |VI|598|20,1|PO1F/00031430/3</v>
          </cell>
          <cell r="E1031">
            <v>5560</v>
          </cell>
          <cell r="F1031">
            <v>9</v>
          </cell>
          <cell r="G1031" t="str">
            <v>Dolata Adam</v>
          </cell>
          <cell r="H1031" t="str">
            <v>Czeszewo ul. Miłosławska 18</v>
          </cell>
          <cell r="I1031" t="str">
            <v>62-322 Orzechowo</v>
          </cell>
          <cell r="J1031" t="str">
            <v>Miłosław</v>
          </cell>
          <cell r="K1031" t="str">
            <v>02</v>
          </cell>
          <cell r="L1031" t="str">
            <v>Czeszewo</v>
          </cell>
          <cell r="M1031" t="str">
            <v>167 o</v>
          </cell>
          <cell r="N1031" t="str">
            <v/>
          </cell>
          <cell r="O1031">
            <v>0.59</v>
          </cell>
          <cell r="P1031" t="str">
            <v>R</v>
          </cell>
          <cell r="Q1031" t="str">
            <v>VI</v>
          </cell>
          <cell r="R1031" t="str">
            <v>D</v>
          </cell>
          <cell r="T1031" t="str">
            <v>30-30-025</v>
          </cell>
          <cell r="U1031" t="str">
            <v>Miłosław</v>
          </cell>
          <cell r="V1031" t="str">
            <v>30-30-025-0006</v>
          </cell>
          <cell r="W1031" t="str">
            <v>Czeszewo</v>
          </cell>
          <cell r="X1031" t="str">
            <v>598</v>
          </cell>
          <cell r="Y1031" t="str">
            <v>PO1F/00031430/3</v>
          </cell>
          <cell r="Z1031">
            <v>2</v>
          </cell>
          <cell r="AA1031">
            <v>20.100000000000001</v>
          </cell>
          <cell r="AB1031">
            <v>11.86</v>
          </cell>
          <cell r="AC1031">
            <v>1</v>
          </cell>
          <cell r="AD1031">
            <v>0.2</v>
          </cell>
          <cell r="AE1031">
            <v>0.11799999999999999</v>
          </cell>
          <cell r="AF1031" t="str">
            <v>zmiana litery wydzielenia</v>
          </cell>
          <cell r="AH1031" t="str">
            <v/>
          </cell>
          <cell r="AI1031" t="str">
            <v>ZS.2217.1.205.2019</v>
          </cell>
          <cell r="AJ1031" t="str">
            <v>02-08-2019</v>
          </cell>
          <cell r="AK1031">
            <v>43763</v>
          </cell>
          <cell r="AL1031" t="str">
            <v>gospodarki rolnej</v>
          </cell>
        </row>
        <row r="1032">
          <cell r="C1032" t="str">
            <v>5560.4</v>
          </cell>
          <cell r="D1032" t="str">
            <v>5560|D|Czeszewo|167 s|R|VI|599|20,1|PO1F/00031430/3</v>
          </cell>
          <cell r="E1032">
            <v>5560</v>
          </cell>
          <cell r="F1032">
            <v>4</v>
          </cell>
          <cell r="G1032" t="str">
            <v>Dolata Adam</v>
          </cell>
          <cell r="H1032" t="str">
            <v>Czeszewo ul. Miłosławska 18</v>
          </cell>
          <cell r="I1032" t="str">
            <v>62-322 Orzechowo</v>
          </cell>
          <cell r="J1032" t="str">
            <v>Miłosław</v>
          </cell>
          <cell r="K1032" t="str">
            <v>02</v>
          </cell>
          <cell r="L1032" t="str">
            <v>Czeszewo</v>
          </cell>
          <cell r="M1032" t="str">
            <v>167 s</v>
          </cell>
          <cell r="N1032" t="str">
            <v/>
          </cell>
          <cell r="O1032">
            <v>-0.02</v>
          </cell>
          <cell r="P1032" t="str">
            <v>R</v>
          </cell>
          <cell r="Q1032" t="str">
            <v>VI</v>
          </cell>
          <cell r="R1032" t="str">
            <v>D</v>
          </cell>
          <cell r="T1032" t="str">
            <v>30-30-025</v>
          </cell>
          <cell r="U1032" t="str">
            <v>Miłosław</v>
          </cell>
          <cell r="V1032" t="str">
            <v>30-30-025-0006</v>
          </cell>
          <cell r="W1032" t="str">
            <v>Czeszewo</v>
          </cell>
          <cell r="X1032" t="str">
            <v>599</v>
          </cell>
          <cell r="Y1032" t="str">
            <v>PO1F/00031430/3</v>
          </cell>
          <cell r="Z1032">
            <v>2</v>
          </cell>
          <cell r="AA1032">
            <v>20.100000000000001</v>
          </cell>
          <cell r="AB1032">
            <v>-20.100000000000001</v>
          </cell>
          <cell r="AC1032">
            <v>1</v>
          </cell>
          <cell r="AD1032">
            <v>0.2</v>
          </cell>
          <cell r="AE1032">
            <v>-4.0000000000000001E-3</v>
          </cell>
          <cell r="AF1032" t="str">
            <v>zmiana litery wydzielenia</v>
          </cell>
          <cell r="AG1032" t="str">
            <v/>
          </cell>
          <cell r="AH1032" t="str">
            <v/>
          </cell>
          <cell r="AI1032" t="str">
            <v>ZS.2217.1.205.2019</v>
          </cell>
          <cell r="AJ1032" t="str">
            <v>02-08-2019</v>
          </cell>
          <cell r="AK1032">
            <v>43763</v>
          </cell>
          <cell r="AL1032" t="str">
            <v>gospodarki rolnej</v>
          </cell>
        </row>
        <row r="1033">
          <cell r="C1033" t="str">
            <v>5560.11</v>
          </cell>
          <cell r="D1033" t="str">
            <v>5560|D|Czeszewo|167 p|R |VI|599|20,1|PO1F/00031430/3</v>
          </cell>
          <cell r="E1033">
            <v>5560</v>
          </cell>
          <cell r="F1033">
            <v>11</v>
          </cell>
          <cell r="G1033" t="str">
            <v>Dolata Adam</v>
          </cell>
          <cell r="H1033" t="str">
            <v>Czeszewo ul. Miłosławska 18</v>
          </cell>
          <cell r="I1033" t="str">
            <v>62-322 Orzechowo</v>
          </cell>
          <cell r="J1033" t="str">
            <v>Miłosław</v>
          </cell>
          <cell r="K1033" t="str">
            <v>02</v>
          </cell>
          <cell r="L1033" t="str">
            <v>Czeszewo</v>
          </cell>
          <cell r="M1033" t="str">
            <v>167 p</v>
          </cell>
          <cell r="N1033" t="str">
            <v/>
          </cell>
          <cell r="O1033">
            <v>0.02</v>
          </cell>
          <cell r="P1033" t="str">
            <v>R</v>
          </cell>
          <cell r="Q1033" t="str">
            <v>VI</v>
          </cell>
          <cell r="R1033" t="str">
            <v>D</v>
          </cell>
          <cell r="T1033" t="str">
            <v>30-30-025</v>
          </cell>
          <cell r="U1033" t="str">
            <v>Miłosław</v>
          </cell>
          <cell r="V1033" t="str">
            <v>30-30-025-0006</v>
          </cell>
          <cell r="W1033" t="str">
            <v>Czeszewo</v>
          </cell>
          <cell r="X1033" t="str">
            <v>599</v>
          </cell>
          <cell r="Y1033" t="str">
            <v>PO1F/00031430/3</v>
          </cell>
          <cell r="Z1033">
            <v>2</v>
          </cell>
          <cell r="AA1033">
            <v>20.100000000000001</v>
          </cell>
          <cell r="AB1033">
            <v>0.4</v>
          </cell>
          <cell r="AC1033">
            <v>1</v>
          </cell>
          <cell r="AD1033">
            <v>0.2</v>
          </cell>
          <cell r="AE1033">
            <v>4.0000000000000001E-3</v>
          </cell>
          <cell r="AF1033" t="str">
            <v>zmiana litery wydzielenia</v>
          </cell>
          <cell r="AH1033" t="str">
            <v/>
          </cell>
          <cell r="AI1033" t="str">
            <v>ZS.2217.1.205.2019</v>
          </cell>
          <cell r="AJ1033" t="str">
            <v>02-08-2019</v>
          </cell>
          <cell r="AK1033">
            <v>43763</v>
          </cell>
          <cell r="AL1033" t="str">
            <v>gospodarki rolnej</v>
          </cell>
        </row>
        <row r="1034">
          <cell r="C1034" t="str">
            <v>287.4</v>
          </cell>
          <cell r="D1034" t="str">
            <v>287|EN|Czeszewo|184 m|R|V|619|0|PO1F/00031430/3</v>
          </cell>
          <cell r="E1034">
            <v>287</v>
          </cell>
          <cell r="F1034">
            <v>4</v>
          </cell>
          <cell r="G1034" t="str">
            <v>Nadleśnictwo Jarocin</v>
          </cell>
          <cell r="H1034">
            <v>0</v>
          </cell>
          <cell r="I1034">
            <v>0</v>
          </cell>
          <cell r="J1034">
            <v>0</v>
          </cell>
          <cell r="K1034" t="str">
            <v>02</v>
          </cell>
          <cell r="L1034" t="str">
            <v>Czeszewo</v>
          </cell>
          <cell r="M1034" t="str">
            <v>184 m</v>
          </cell>
          <cell r="N1034" t="str">
            <v>EN30-30-025RV</v>
          </cell>
          <cell r="O1034">
            <v>-0.46</v>
          </cell>
          <cell r="P1034" t="str">
            <v>R</v>
          </cell>
          <cell r="Q1034" t="str">
            <v>V</v>
          </cell>
          <cell r="R1034" t="str">
            <v>EN</v>
          </cell>
          <cell r="T1034" t="str">
            <v>30-30-025</v>
          </cell>
          <cell r="U1034" t="str">
            <v>Miłosław</v>
          </cell>
          <cell r="V1034" t="str">
            <v>30-30-025-0006</v>
          </cell>
          <cell r="W1034" t="str">
            <v>Czeszewo</v>
          </cell>
          <cell r="X1034" t="str">
            <v>619</v>
          </cell>
          <cell r="Y1034" t="str">
            <v>PO1F/00031430/3</v>
          </cell>
          <cell r="Z1034">
            <v>8</v>
          </cell>
          <cell r="AA1034">
            <v>0</v>
          </cell>
          <cell r="AB1034">
            <v>0</v>
          </cell>
          <cell r="AC1034">
            <v>1</v>
          </cell>
          <cell r="AD1034">
            <v>0.35</v>
          </cell>
          <cell r="AE1034">
            <v>-0.161</v>
          </cell>
          <cell r="AF1034" t="str">
            <v>zmiana litery wydzielenia</v>
          </cell>
          <cell r="AG1034" t="str">
            <v/>
          </cell>
          <cell r="AH1034" t="str">
            <v/>
          </cell>
          <cell r="AI1034" t="str">
            <v/>
          </cell>
          <cell r="AJ1034" t="str">
            <v/>
          </cell>
          <cell r="AK1034" t="str">
            <v/>
          </cell>
          <cell r="AL1034" t="str">
            <v/>
          </cell>
        </row>
        <row r="1035">
          <cell r="C1035" t="str">
            <v>287.177</v>
          </cell>
          <cell r="D1035" t="str">
            <v>287|EN|Czeszewo|184 l|R |V|619|0|PO1F/00031430/3</v>
          </cell>
          <cell r="E1035">
            <v>287</v>
          </cell>
          <cell r="F1035">
            <v>177</v>
          </cell>
          <cell r="G1035" t="str">
            <v>Nadleśnictwo Jarocin</v>
          </cell>
          <cell r="H1035">
            <v>0</v>
          </cell>
          <cell r="I1035">
            <v>0</v>
          </cell>
          <cell r="J1035">
            <v>0</v>
          </cell>
          <cell r="K1035" t="str">
            <v>02</v>
          </cell>
          <cell r="L1035" t="str">
            <v>Czeszewo</v>
          </cell>
          <cell r="M1035" t="str">
            <v>184 l</v>
          </cell>
          <cell r="N1035" t="str">
            <v>EN30-30-025RV</v>
          </cell>
          <cell r="O1035">
            <v>0.43</v>
          </cell>
          <cell r="P1035" t="str">
            <v>R</v>
          </cell>
          <cell r="Q1035" t="str">
            <v>V</v>
          </cell>
          <cell r="R1035" t="str">
            <v>EN</v>
          </cell>
          <cell r="T1035" t="str">
            <v>30-30-025</v>
          </cell>
          <cell r="U1035" t="str">
            <v>Miłosław</v>
          </cell>
          <cell r="V1035" t="str">
            <v>30-30-025-0006</v>
          </cell>
          <cell r="W1035" t="str">
            <v>Czeszewo</v>
          </cell>
          <cell r="X1035" t="str">
            <v>619</v>
          </cell>
          <cell r="Y1035" t="str">
            <v>PO1F/00031430/3</v>
          </cell>
          <cell r="Z1035">
            <v>8</v>
          </cell>
          <cell r="AA1035">
            <v>0</v>
          </cell>
          <cell r="AB1035">
            <v>0</v>
          </cell>
          <cell r="AC1035">
            <v>1</v>
          </cell>
          <cell r="AD1035">
            <v>0.35</v>
          </cell>
          <cell r="AE1035">
            <v>0.15049999999999999</v>
          </cell>
          <cell r="AF1035" t="str">
            <v>zmiana litery wydzielenia</v>
          </cell>
          <cell r="AG1035" t="e">
            <v>#N/A</v>
          </cell>
          <cell r="AH1035" t="str">
            <v/>
          </cell>
          <cell r="AI1035" t="str">
            <v/>
          </cell>
          <cell r="AJ1035" t="str">
            <v/>
          </cell>
          <cell r="AK1035" t="str">
            <v/>
          </cell>
          <cell r="AL1035" t="str">
            <v/>
          </cell>
        </row>
        <row r="1036">
          <cell r="C1036" t="str">
            <v>287.110</v>
          </cell>
          <cell r="D1036" t="str">
            <v>287|F|Czeszewo|184 l|R|IVB|619|0|PO1F/00031430/3</v>
          </cell>
          <cell r="E1036">
            <v>287</v>
          </cell>
          <cell r="F1036">
            <v>110</v>
          </cell>
          <cell r="G1036" t="str">
            <v>Nadleśnictwo Jarocin</v>
          </cell>
          <cell r="H1036">
            <v>0</v>
          </cell>
          <cell r="I1036">
            <v>0</v>
          </cell>
          <cell r="J1036">
            <v>0</v>
          </cell>
          <cell r="K1036" t="str">
            <v>02</v>
          </cell>
          <cell r="L1036" t="str">
            <v>Czeszewo</v>
          </cell>
          <cell r="M1036" t="str">
            <v>184 l</v>
          </cell>
          <cell r="N1036" t="str">
            <v>F30-30-025RIVB</v>
          </cell>
          <cell r="O1036">
            <v>-4.47</v>
          </cell>
          <cell r="P1036" t="str">
            <v>R</v>
          </cell>
          <cell r="Q1036" t="str">
            <v>IVB</v>
          </cell>
          <cell r="R1036" t="str">
            <v>F</v>
          </cell>
          <cell r="T1036" t="str">
            <v>30-30-025</v>
          </cell>
          <cell r="U1036" t="str">
            <v>Miłosław</v>
          </cell>
          <cell r="V1036" t="str">
            <v>30-30-025-0006</v>
          </cell>
          <cell r="W1036" t="str">
            <v>Czeszewo</v>
          </cell>
          <cell r="X1036" t="str">
            <v>619</v>
          </cell>
          <cell r="Y1036" t="str">
            <v>PO1F/00031430/3</v>
          </cell>
          <cell r="Z1036">
            <v>8</v>
          </cell>
          <cell r="AA1036">
            <v>0</v>
          </cell>
          <cell r="AB1036">
            <v>0</v>
          </cell>
          <cell r="AC1036">
            <v>1</v>
          </cell>
          <cell r="AD1036">
            <v>0.8</v>
          </cell>
          <cell r="AE1036">
            <v>-3.5760000000000001</v>
          </cell>
          <cell r="AF1036" t="str">
            <v>zmiana litery wydzielenia</v>
          </cell>
          <cell r="AG1036" t="str">
            <v/>
          </cell>
          <cell r="AH1036" t="str">
            <v/>
          </cell>
          <cell r="AI1036" t="str">
            <v/>
          </cell>
          <cell r="AJ1036" t="str">
            <v/>
          </cell>
          <cell r="AK1036" t="str">
            <v/>
          </cell>
          <cell r="AL1036" t="str">
            <v/>
          </cell>
        </row>
        <row r="1037">
          <cell r="C1037" t="str">
            <v>287.179</v>
          </cell>
          <cell r="D1037" t="str">
            <v>287|F|Czeszewo|184 k|R |IVB|619|0|PO1F/00031430/3</v>
          </cell>
          <cell r="E1037">
            <v>287</v>
          </cell>
          <cell r="F1037">
            <v>179</v>
          </cell>
          <cell r="G1037" t="str">
            <v>Nadleśnictwo Jarocin</v>
          </cell>
          <cell r="H1037">
            <v>0</v>
          </cell>
          <cell r="I1037">
            <v>0</v>
          </cell>
          <cell r="J1037">
            <v>0</v>
          </cell>
          <cell r="K1037" t="str">
            <v>02</v>
          </cell>
          <cell r="L1037" t="str">
            <v>Czeszewo</v>
          </cell>
          <cell r="M1037" t="str">
            <v>184 k</v>
          </cell>
          <cell r="N1037" t="str">
            <v>F30-30-025RIVB</v>
          </cell>
          <cell r="O1037">
            <v>4.47</v>
          </cell>
          <cell r="P1037" t="str">
            <v>R</v>
          </cell>
          <cell r="Q1037" t="str">
            <v>IVB</v>
          </cell>
          <cell r="R1037" t="str">
            <v>F</v>
          </cell>
          <cell r="T1037" t="str">
            <v>30-30-025</v>
          </cell>
          <cell r="U1037" t="str">
            <v>Miłosław</v>
          </cell>
          <cell r="V1037" t="str">
            <v>30-30-025-0006</v>
          </cell>
          <cell r="W1037" t="str">
            <v>Czeszewo</v>
          </cell>
          <cell r="X1037" t="str">
            <v>619</v>
          </cell>
          <cell r="Y1037" t="str">
            <v>PO1F/00031430/3</v>
          </cell>
          <cell r="Z1037">
            <v>8</v>
          </cell>
          <cell r="AA1037">
            <v>0</v>
          </cell>
          <cell r="AB1037">
            <v>0</v>
          </cell>
          <cell r="AC1037">
            <v>1</v>
          </cell>
          <cell r="AD1037">
            <v>0.8</v>
          </cell>
          <cell r="AE1037">
            <v>3.5760000000000001</v>
          </cell>
          <cell r="AF1037" t="str">
            <v>zmiana litery wydzielenia</v>
          </cell>
          <cell r="AG1037" t="e">
            <v>#N/A</v>
          </cell>
          <cell r="AH1037" t="str">
            <v/>
          </cell>
          <cell r="AI1037" t="str">
            <v/>
          </cell>
          <cell r="AJ1037" t="str">
            <v/>
          </cell>
          <cell r="AK1037" t="str">
            <v/>
          </cell>
          <cell r="AL1037" t="str">
            <v/>
          </cell>
        </row>
        <row r="1038">
          <cell r="C1038" t="str">
            <v>664.3</v>
          </cell>
          <cell r="D1038" t="str">
            <v>664|A|Spławik|126 i|PS|IV|660|0|PO1F/00031430/3</v>
          </cell>
          <cell r="E1038">
            <v>664</v>
          </cell>
          <cell r="F1038">
            <v>3</v>
          </cell>
          <cell r="G1038" t="str">
            <v>Marciniak Zenon</v>
          </cell>
          <cell r="H1038" t="str">
            <v>Rzeczna 5</v>
          </cell>
          <cell r="I1038" t="str">
            <v>62-322 Orzechowo</v>
          </cell>
          <cell r="J1038" t="str">
            <v>Miłosław</v>
          </cell>
          <cell r="K1038" t="str">
            <v>05</v>
          </cell>
          <cell r="L1038" t="str">
            <v>Spławik</v>
          </cell>
          <cell r="M1038" t="str">
            <v>126 i</v>
          </cell>
          <cell r="N1038" t="str">
            <v/>
          </cell>
          <cell r="O1038">
            <v>-2.13</v>
          </cell>
          <cell r="P1038" t="str">
            <v>PS</v>
          </cell>
          <cell r="Q1038" t="str">
            <v>IV</v>
          </cell>
          <cell r="R1038" t="str">
            <v>A</v>
          </cell>
          <cell r="T1038" t="str">
            <v>30-30-025</v>
          </cell>
          <cell r="U1038" t="str">
            <v>Miłosław</v>
          </cell>
          <cell r="V1038" t="str">
            <v>30-30-025-0006</v>
          </cell>
          <cell r="W1038" t="str">
            <v>Czeszewo</v>
          </cell>
          <cell r="X1038" t="str">
            <v>660</v>
          </cell>
          <cell r="Y1038" t="str">
            <v>PO1F/00031430/3</v>
          </cell>
          <cell r="Z1038">
            <v>10</v>
          </cell>
          <cell r="AA1038">
            <v>0</v>
          </cell>
          <cell r="AB1038">
            <v>0</v>
          </cell>
          <cell r="AC1038">
            <v>1</v>
          </cell>
          <cell r="AD1038">
            <v>0.75</v>
          </cell>
          <cell r="AE1038">
            <v>-1.5974999999999999</v>
          </cell>
          <cell r="AF1038" t="str">
            <v>zmiana litery wydzielenia</v>
          </cell>
          <cell r="AG1038">
            <v>0.75</v>
          </cell>
          <cell r="AH1038">
            <v>-1.5974999999999999</v>
          </cell>
          <cell r="AI1038" t="str">
            <v/>
          </cell>
          <cell r="AJ1038" t="str">
            <v/>
          </cell>
          <cell r="AK1038" t="str">
            <v/>
          </cell>
          <cell r="AL1038" t="str">
            <v/>
          </cell>
        </row>
        <row r="1039">
          <cell r="C1039" t="str">
            <v>664.13</v>
          </cell>
          <cell r="D1039" t="str">
            <v>664|A|Spławik|126 h|PS|IV|660|0|PO1F/00031430/3</v>
          </cell>
          <cell r="E1039">
            <v>664</v>
          </cell>
          <cell r="F1039">
            <v>13</v>
          </cell>
          <cell r="G1039" t="str">
            <v>Marciniak Zenon</v>
          </cell>
          <cell r="H1039" t="str">
            <v>Rzeczna 5</v>
          </cell>
          <cell r="I1039" t="str">
            <v>62-322 Orzechowo</v>
          </cell>
          <cell r="J1039" t="str">
            <v>Miłosław</v>
          </cell>
          <cell r="K1039" t="str">
            <v>05</v>
          </cell>
          <cell r="L1039" t="str">
            <v>Spławik</v>
          </cell>
          <cell r="M1039" t="str">
            <v>126 h</v>
          </cell>
          <cell r="N1039" t="str">
            <v/>
          </cell>
          <cell r="O1039">
            <v>0.15</v>
          </cell>
          <cell r="P1039" t="str">
            <v>PS</v>
          </cell>
          <cell r="Q1039" t="str">
            <v>IV</v>
          </cell>
          <cell r="R1039" t="str">
            <v>A</v>
          </cell>
          <cell r="T1039" t="str">
            <v>30-30-025</v>
          </cell>
          <cell r="U1039" t="str">
            <v>Miłosław</v>
          </cell>
          <cell r="V1039" t="str">
            <v>30-30-025-0006</v>
          </cell>
          <cell r="W1039" t="str">
            <v>Czeszewo</v>
          </cell>
          <cell r="X1039" t="str">
            <v>660</v>
          </cell>
          <cell r="Y1039" t="str">
            <v>PO1F/00031430/3</v>
          </cell>
          <cell r="Z1039">
            <v>8</v>
          </cell>
          <cell r="AA1039">
            <v>0</v>
          </cell>
          <cell r="AB1039">
            <v>0</v>
          </cell>
          <cell r="AC1039">
            <v>1</v>
          </cell>
          <cell r="AD1039">
            <v>0.75</v>
          </cell>
          <cell r="AE1039">
            <v>0.1125</v>
          </cell>
          <cell r="AF1039" t="str">
            <v>zmiana litery wydzielenia</v>
          </cell>
          <cell r="AG1039">
            <v>0.75</v>
          </cell>
          <cell r="AH1039">
            <v>0.113</v>
          </cell>
          <cell r="AI1039" t="str">
            <v/>
          </cell>
          <cell r="AJ1039" t="str">
            <v/>
          </cell>
          <cell r="AK1039" t="str">
            <v/>
          </cell>
          <cell r="AL1039" t="str">
            <v/>
          </cell>
        </row>
        <row r="1040">
          <cell r="C1040" t="str">
            <v>664.3</v>
          </cell>
          <cell r="D1040" t="str">
            <v>664|A|Spławik|126 i|PS|IV|660|0|PO1F/00031430/3</v>
          </cell>
          <cell r="E1040">
            <v>664</v>
          </cell>
          <cell r="F1040">
            <v>3</v>
          </cell>
          <cell r="G1040" t="str">
            <v>Marciniak Zenon</v>
          </cell>
          <cell r="H1040" t="str">
            <v>Rzeczna 5</v>
          </cell>
          <cell r="I1040" t="str">
            <v>62-322 Orzechowo</v>
          </cell>
          <cell r="J1040" t="str">
            <v>Miłosław</v>
          </cell>
          <cell r="K1040" t="str">
            <v>05</v>
          </cell>
          <cell r="L1040" t="str">
            <v>Spławik</v>
          </cell>
          <cell r="M1040" t="str">
            <v>126 i</v>
          </cell>
          <cell r="N1040" t="str">
            <v/>
          </cell>
          <cell r="O1040">
            <v>0</v>
          </cell>
          <cell r="P1040" t="str">
            <v>PS</v>
          </cell>
          <cell r="Q1040" t="str">
            <v>IV</v>
          </cell>
          <cell r="R1040" t="str">
            <v>A</v>
          </cell>
          <cell r="T1040" t="str">
            <v>30-30-025</v>
          </cell>
          <cell r="U1040" t="str">
            <v>Miłosław</v>
          </cell>
          <cell r="V1040" t="str">
            <v>30-30-025-0006</v>
          </cell>
          <cell r="W1040" t="str">
            <v>Czeszewo</v>
          </cell>
          <cell r="X1040" t="str">
            <v>660</v>
          </cell>
          <cell r="Y1040" t="str">
            <v>PO1F/00031430/3</v>
          </cell>
          <cell r="Z1040">
            <v>10</v>
          </cell>
          <cell r="AA1040">
            <v>0</v>
          </cell>
          <cell r="AB1040">
            <v>0</v>
          </cell>
          <cell r="AC1040">
            <v>1</v>
          </cell>
          <cell r="AD1040">
            <v>0.75</v>
          </cell>
          <cell r="AE1040">
            <v>0</v>
          </cell>
          <cell r="AF1040" t="str">
            <v>zmiana litery wydzielenia</v>
          </cell>
          <cell r="AG1040">
            <v>0.75</v>
          </cell>
          <cell r="AH1040">
            <v>-1.5974999999999999</v>
          </cell>
          <cell r="AI1040" t="str">
            <v/>
          </cell>
          <cell r="AJ1040" t="str">
            <v/>
          </cell>
          <cell r="AK1040" t="str">
            <v/>
          </cell>
          <cell r="AL1040" t="str">
            <v/>
          </cell>
        </row>
        <row r="1041">
          <cell r="C1041" t="str">
            <v>664.15</v>
          </cell>
          <cell r="D1041" t="str">
            <v>664|A|Spławik|126 i|PS|IV|660|0|PO1F/00031430/3</v>
          </cell>
          <cell r="E1041">
            <v>664</v>
          </cell>
          <cell r="F1041">
            <v>15</v>
          </cell>
          <cell r="G1041" t="str">
            <v>Marciniak Zenon</v>
          </cell>
          <cell r="H1041" t="str">
            <v>Rzeczna 5</v>
          </cell>
          <cell r="I1041" t="str">
            <v>62-322 Orzechowo</v>
          </cell>
          <cell r="J1041" t="str">
            <v>Miłosław</v>
          </cell>
          <cell r="K1041" t="str">
            <v>05</v>
          </cell>
          <cell r="L1041" t="str">
            <v>Spławik</v>
          </cell>
          <cell r="M1041" t="str">
            <v>126 i</v>
          </cell>
          <cell r="N1041" t="str">
            <v/>
          </cell>
          <cell r="O1041">
            <v>1.98</v>
          </cell>
          <cell r="P1041" t="str">
            <v>PS</v>
          </cell>
          <cell r="Q1041" t="str">
            <v>IV</v>
          </cell>
          <cell r="R1041" t="str">
            <v>A</v>
          </cell>
          <cell r="T1041" t="str">
            <v>30-30-025</v>
          </cell>
          <cell r="U1041" t="str">
            <v>Miłosław</v>
          </cell>
          <cell r="V1041" t="str">
            <v>30-30-025-0006</v>
          </cell>
          <cell r="W1041" t="str">
            <v>Czeszewo</v>
          </cell>
          <cell r="X1041" t="str">
            <v>660</v>
          </cell>
          <cell r="Y1041" t="str">
            <v>PO1F/00031430/3</v>
          </cell>
          <cell r="Z1041">
            <v>10</v>
          </cell>
          <cell r="AA1041">
            <v>0</v>
          </cell>
          <cell r="AB1041">
            <v>0</v>
          </cell>
          <cell r="AC1041">
            <v>1</v>
          </cell>
          <cell r="AD1041">
            <v>0.75</v>
          </cell>
          <cell r="AE1041">
            <v>1.4850000000000001</v>
          </cell>
          <cell r="AF1041" t="str">
            <v>zmiana litery wydzielenia</v>
          </cell>
          <cell r="AG1041">
            <v>0.75</v>
          </cell>
          <cell r="AH1041">
            <v>1.4850000000000001</v>
          </cell>
          <cell r="AI1041" t="str">
            <v/>
          </cell>
          <cell r="AJ1041" t="str">
            <v/>
          </cell>
          <cell r="AK1041" t="str">
            <v/>
          </cell>
          <cell r="AL1041" t="str">
            <v/>
          </cell>
        </row>
        <row r="1042">
          <cell r="C1042" t="str">
            <v>3711.2</v>
          </cell>
          <cell r="D1042" t="str">
            <v>3711|A|Spławik|120 b|R|IVB|673|0|PO1F/00031430/3</v>
          </cell>
          <cell r="E1042">
            <v>3711</v>
          </cell>
          <cell r="F1042">
            <v>2</v>
          </cell>
          <cell r="G1042" t="str">
            <v>Narolski Piotr</v>
          </cell>
          <cell r="H1042" t="str">
            <v>Spławik 1</v>
          </cell>
          <cell r="I1042" t="str">
            <v>62-320 Miłosław</v>
          </cell>
          <cell r="J1042" t="str">
            <v>Miłosław</v>
          </cell>
          <cell r="K1042" t="str">
            <v>05</v>
          </cell>
          <cell r="L1042" t="str">
            <v>Spławik</v>
          </cell>
          <cell r="M1042" t="str">
            <v>120 b</v>
          </cell>
          <cell r="N1042" t="str">
            <v/>
          </cell>
          <cell r="O1042">
            <v>-0.52</v>
          </cell>
          <cell r="P1042" t="str">
            <v>R</v>
          </cell>
          <cell r="Q1042" t="str">
            <v>IVB</v>
          </cell>
          <cell r="R1042" t="str">
            <v>A</v>
          </cell>
          <cell r="T1042" t="str">
            <v>30-30-025</v>
          </cell>
          <cell r="U1042" t="str">
            <v>Miłosław</v>
          </cell>
          <cell r="V1042" t="str">
            <v>30-30-025-0006</v>
          </cell>
          <cell r="W1042" t="str">
            <v>Czeszewo</v>
          </cell>
          <cell r="X1042" t="str">
            <v>673</v>
          </cell>
          <cell r="Y1042" t="str">
            <v>PO1F/00031430/3</v>
          </cell>
          <cell r="Z1042">
            <v>11</v>
          </cell>
          <cell r="AA1042">
            <v>0</v>
          </cell>
          <cell r="AB1042">
            <v>0</v>
          </cell>
          <cell r="AC1042">
            <v>1</v>
          </cell>
          <cell r="AD1042">
            <v>0.8</v>
          </cell>
          <cell r="AE1042">
            <v>-0.41599999999999998</v>
          </cell>
          <cell r="AF1042" t="str">
            <v>zmiana litery wydzielenia</v>
          </cell>
          <cell r="AG1042">
            <v>1.5</v>
          </cell>
          <cell r="AH1042">
            <v>-0.78</v>
          </cell>
          <cell r="AI1042" t="str">
            <v/>
          </cell>
          <cell r="AJ1042" t="str">
            <v/>
          </cell>
          <cell r="AK1042" t="str">
            <v/>
          </cell>
          <cell r="AL1042" t="str">
            <v/>
          </cell>
        </row>
        <row r="1043">
          <cell r="C1043" t="str">
            <v>3711.9</v>
          </cell>
          <cell r="D1043" t="str">
            <v>3711|A|Spławik|120 a|R |IVB|673|0|PO1F/00031430/3</v>
          </cell>
          <cell r="E1043">
            <v>3711</v>
          </cell>
          <cell r="F1043">
            <v>9</v>
          </cell>
          <cell r="G1043" t="str">
            <v>Narolski Piotr</v>
          </cell>
          <cell r="H1043" t="str">
            <v>Spławik 1</v>
          </cell>
          <cell r="I1043" t="str">
            <v>62-320 Miłosław</v>
          </cell>
          <cell r="J1043" t="str">
            <v>Miłosław</v>
          </cell>
          <cell r="K1043" t="str">
            <v>05</v>
          </cell>
          <cell r="L1043" t="str">
            <v>Spławik</v>
          </cell>
          <cell r="M1043" t="str">
            <v>120 a</v>
          </cell>
          <cell r="N1043" t="str">
            <v/>
          </cell>
          <cell r="O1043">
            <v>0.52</v>
          </cell>
          <cell r="P1043" t="str">
            <v>R</v>
          </cell>
          <cell r="Q1043" t="str">
            <v>IVB</v>
          </cell>
          <cell r="R1043" t="str">
            <v>A</v>
          </cell>
          <cell r="T1043" t="str">
            <v>30-30-025</v>
          </cell>
          <cell r="U1043" t="str">
            <v>Miłosław</v>
          </cell>
          <cell r="V1043" t="str">
            <v>30-30-025-0006</v>
          </cell>
          <cell r="W1043" t="str">
            <v>Czeszewo</v>
          </cell>
          <cell r="X1043" t="str">
            <v>673</v>
          </cell>
          <cell r="Y1043" t="str">
            <v>PO1F/00031430/3</v>
          </cell>
          <cell r="Z1043">
            <v>11</v>
          </cell>
          <cell r="AA1043">
            <v>0</v>
          </cell>
          <cell r="AB1043">
            <v>0</v>
          </cell>
          <cell r="AC1043">
            <v>1</v>
          </cell>
          <cell r="AD1043">
            <v>0.8</v>
          </cell>
          <cell r="AE1043">
            <v>0.41599999999999998</v>
          </cell>
          <cell r="AF1043" t="str">
            <v>zmiana litery wydzielenia</v>
          </cell>
          <cell r="AG1043">
            <v>1.5</v>
          </cell>
          <cell r="AH1043">
            <v>0.78</v>
          </cell>
          <cell r="AI1043" t="str">
            <v/>
          </cell>
          <cell r="AJ1043" t="str">
            <v/>
          </cell>
          <cell r="AK1043" t="str">
            <v/>
          </cell>
          <cell r="AL1043" t="str">
            <v/>
          </cell>
        </row>
        <row r="1044">
          <cell r="C1044" t="str">
            <v>3711.3</v>
          </cell>
          <cell r="D1044" t="str">
            <v>3711|A|Spławik|120 c|R|V|673|0|PO1F/00031430/3</v>
          </cell>
          <cell r="E1044">
            <v>3711</v>
          </cell>
          <cell r="F1044">
            <v>3</v>
          </cell>
          <cell r="G1044" t="str">
            <v>Narolski Piotr</v>
          </cell>
          <cell r="H1044" t="str">
            <v>Spławik 1</v>
          </cell>
          <cell r="I1044" t="str">
            <v>62-320 Miłosław</v>
          </cell>
          <cell r="J1044" t="str">
            <v>Miłosław</v>
          </cell>
          <cell r="K1044" t="str">
            <v>05</v>
          </cell>
          <cell r="L1044" t="str">
            <v>Spławik</v>
          </cell>
          <cell r="M1044" t="str">
            <v>120 c</v>
          </cell>
          <cell r="N1044" t="str">
            <v/>
          </cell>
          <cell r="O1044">
            <v>-0.34</v>
          </cell>
          <cell r="P1044" t="str">
            <v>R</v>
          </cell>
          <cell r="Q1044" t="str">
            <v>V</v>
          </cell>
          <cell r="R1044" t="str">
            <v>A</v>
          </cell>
          <cell r="T1044" t="str">
            <v>30-30-025</v>
          </cell>
          <cell r="U1044" t="str">
            <v>Miłosław</v>
          </cell>
          <cell r="V1044" t="str">
            <v>30-30-025-0006</v>
          </cell>
          <cell r="W1044" t="str">
            <v>Czeszewo</v>
          </cell>
          <cell r="X1044" t="str">
            <v>673</v>
          </cell>
          <cell r="Y1044" t="str">
            <v>PO1F/00031430/3</v>
          </cell>
          <cell r="Z1044">
            <v>11</v>
          </cell>
          <cell r="AA1044">
            <v>0</v>
          </cell>
          <cell r="AB1044">
            <v>0</v>
          </cell>
          <cell r="AC1044">
            <v>1</v>
          </cell>
          <cell r="AD1044">
            <v>0.35</v>
          </cell>
          <cell r="AE1044">
            <v>-0.11899999999999999</v>
          </cell>
          <cell r="AF1044" t="str">
            <v>zmiana litery wydzielenia</v>
          </cell>
          <cell r="AG1044">
            <v>1.25</v>
          </cell>
          <cell r="AH1044">
            <v>-0.42500000000000004</v>
          </cell>
          <cell r="AI1044" t="str">
            <v/>
          </cell>
          <cell r="AJ1044" t="str">
            <v/>
          </cell>
          <cell r="AK1044" t="str">
            <v/>
          </cell>
          <cell r="AL1044" t="str">
            <v/>
          </cell>
        </row>
        <row r="1045">
          <cell r="C1045" t="str">
            <v>3711.11</v>
          </cell>
          <cell r="D1045" t="str">
            <v>3711|A|Spławik|120 a|R |V|673|0|PO1F/00031430/3</v>
          </cell>
          <cell r="E1045">
            <v>3711</v>
          </cell>
          <cell r="F1045">
            <v>11</v>
          </cell>
          <cell r="G1045" t="str">
            <v>Narolski Piotr</v>
          </cell>
          <cell r="H1045" t="str">
            <v>Spławik 1</v>
          </cell>
          <cell r="I1045" t="str">
            <v>62-320 Miłosław</v>
          </cell>
          <cell r="J1045" t="str">
            <v>Miłosław</v>
          </cell>
          <cell r="K1045" t="str">
            <v>05</v>
          </cell>
          <cell r="L1045" t="str">
            <v>Spławik</v>
          </cell>
          <cell r="M1045" t="str">
            <v>120 a</v>
          </cell>
          <cell r="N1045" t="str">
            <v/>
          </cell>
          <cell r="O1045">
            <v>0.34</v>
          </cell>
          <cell r="P1045" t="str">
            <v>R</v>
          </cell>
          <cell r="Q1045" t="str">
            <v>V</v>
          </cell>
          <cell r="R1045" t="str">
            <v>A</v>
          </cell>
          <cell r="T1045" t="str">
            <v>30-30-025</v>
          </cell>
          <cell r="U1045" t="str">
            <v>Miłosław</v>
          </cell>
          <cell r="V1045" t="str">
            <v>30-30-025-0006</v>
          </cell>
          <cell r="W1045" t="str">
            <v>Czeszewo</v>
          </cell>
          <cell r="X1045" t="str">
            <v>673</v>
          </cell>
          <cell r="Y1045" t="str">
            <v>PO1F/00031430/3</v>
          </cell>
          <cell r="Z1045">
            <v>11</v>
          </cell>
          <cell r="AA1045">
            <v>0</v>
          </cell>
          <cell r="AB1045">
            <v>0</v>
          </cell>
          <cell r="AC1045">
            <v>1</v>
          </cell>
          <cell r="AD1045">
            <v>0.35</v>
          </cell>
          <cell r="AE1045">
            <v>0.11899999999999999</v>
          </cell>
          <cell r="AF1045" t="str">
            <v>zmiana litery wydzielenia</v>
          </cell>
          <cell r="AG1045">
            <v>1.25</v>
          </cell>
          <cell r="AH1045">
            <v>0.42499999999999999</v>
          </cell>
          <cell r="AI1045" t="str">
            <v/>
          </cell>
          <cell r="AJ1045" t="str">
            <v/>
          </cell>
          <cell r="AK1045" t="str">
            <v/>
          </cell>
          <cell r="AL1045" t="str">
            <v/>
          </cell>
        </row>
        <row r="1046">
          <cell r="C1046" t="str">
            <v>3255.1</v>
          </cell>
          <cell r="D1046" t="str">
            <v>3255|D|Spławik|145 j|R|IVB|683|15,5|PO1F/00031430/3</v>
          </cell>
          <cell r="E1046">
            <v>3255</v>
          </cell>
          <cell r="F1046">
            <v>1</v>
          </cell>
          <cell r="G1046" t="str">
            <v>Suchorski Iwona i Kazimierz</v>
          </cell>
          <cell r="H1046" t="str">
            <v>Chlebowo 1</v>
          </cell>
          <cell r="I1046" t="str">
            <v>62-320 Miłosław</v>
          </cell>
          <cell r="J1046" t="str">
            <v>Miłosław</v>
          </cell>
          <cell r="K1046" t="str">
            <v>05</v>
          </cell>
          <cell r="L1046" t="str">
            <v>Spławik</v>
          </cell>
          <cell r="M1046" t="str">
            <v>145 j</v>
          </cell>
          <cell r="N1046" t="str">
            <v/>
          </cell>
          <cell r="O1046">
            <v>-1.46</v>
          </cell>
          <cell r="P1046" t="str">
            <v>R</v>
          </cell>
          <cell r="Q1046" t="str">
            <v>IVB</v>
          </cell>
          <cell r="R1046" t="str">
            <v>D</v>
          </cell>
          <cell r="T1046" t="str">
            <v>30-30-025</v>
          </cell>
          <cell r="U1046" t="str">
            <v>Miłosław</v>
          </cell>
          <cell r="V1046" t="str">
            <v>30-30-025-0006</v>
          </cell>
          <cell r="W1046" t="str">
            <v>Czeszewo</v>
          </cell>
          <cell r="X1046" t="str">
            <v>683</v>
          </cell>
          <cell r="Y1046" t="str">
            <v>PO1F/00031430/3</v>
          </cell>
          <cell r="Z1046">
            <v>12</v>
          </cell>
          <cell r="AA1046">
            <v>15.5</v>
          </cell>
          <cell r="AB1046">
            <v>-15.5</v>
          </cell>
          <cell r="AC1046">
            <v>1</v>
          </cell>
          <cell r="AD1046">
            <v>0.8</v>
          </cell>
          <cell r="AE1046">
            <v>-1.1679999999999999</v>
          </cell>
          <cell r="AF1046" t="str">
            <v>zmiana litery wydzielenia</v>
          </cell>
          <cell r="AG1046" t="str">
            <v/>
          </cell>
          <cell r="AH1046" t="str">
            <v/>
          </cell>
          <cell r="AI1046" t="str">
            <v>ZS.2217.1.205.2019</v>
          </cell>
          <cell r="AJ1046" t="str">
            <v>02-08-2019</v>
          </cell>
          <cell r="AK1046" t="str">
            <v>26-08-2019</v>
          </cell>
          <cell r="AL1046" t="str">
            <v>gospodarki rolnej</v>
          </cell>
        </row>
        <row r="1047">
          <cell r="C1047" t="str">
            <v>3255.1</v>
          </cell>
          <cell r="D1047" t="str">
            <v>3255|D|Spławik|145 l|R |IVB|683|15,5|PO1F/00031430/3</v>
          </cell>
          <cell r="E1047">
            <v>3255</v>
          </cell>
          <cell r="F1047">
            <v>1</v>
          </cell>
          <cell r="G1047" t="str">
            <v>Suchorski Iwona i Kazimierz</v>
          </cell>
          <cell r="H1047" t="str">
            <v>Chlebowo 1</v>
          </cell>
          <cell r="I1047" t="str">
            <v>62-320 Miłosław</v>
          </cell>
          <cell r="J1047" t="str">
            <v>Miłosław</v>
          </cell>
          <cell r="K1047" t="str">
            <v>05</v>
          </cell>
          <cell r="L1047" t="str">
            <v>Spławik</v>
          </cell>
          <cell r="M1047" t="str">
            <v>145 l</v>
          </cell>
          <cell r="N1047" t="str">
            <v/>
          </cell>
          <cell r="O1047">
            <v>1.46</v>
          </cell>
          <cell r="P1047" t="str">
            <v>R</v>
          </cell>
          <cell r="Q1047" t="str">
            <v>IVB</v>
          </cell>
          <cell r="R1047" t="str">
            <v>D</v>
          </cell>
          <cell r="T1047" t="str">
            <v>30-30-025</v>
          </cell>
          <cell r="U1047" t="str">
            <v>Miłosław</v>
          </cell>
          <cell r="V1047" t="str">
            <v>30-30-025-0006</v>
          </cell>
          <cell r="W1047" t="str">
            <v>Czeszewo</v>
          </cell>
          <cell r="X1047" t="str">
            <v>683</v>
          </cell>
          <cell r="Y1047" t="str">
            <v>PO1F/00031430/3</v>
          </cell>
          <cell r="Z1047">
            <v>12</v>
          </cell>
          <cell r="AA1047">
            <v>15.5</v>
          </cell>
          <cell r="AB1047">
            <v>22.63</v>
          </cell>
          <cell r="AC1047">
            <v>1</v>
          </cell>
          <cell r="AD1047">
            <v>0.8</v>
          </cell>
          <cell r="AE1047">
            <v>1.1679999999999999</v>
          </cell>
          <cell r="AF1047" t="str">
            <v>zmiana litery wydzielenia</v>
          </cell>
          <cell r="AH1047" t="str">
            <v/>
          </cell>
          <cell r="AI1047" t="str">
            <v>ZS.2217.1.205.2019</v>
          </cell>
          <cell r="AJ1047" t="str">
            <v>02-08-2019</v>
          </cell>
          <cell r="AK1047" t="str">
            <v>26-08-2019</v>
          </cell>
          <cell r="AL1047" t="str">
            <v>gospodarki rolnej</v>
          </cell>
        </row>
        <row r="1048">
          <cell r="C1048" t="str">
            <v>6197.5</v>
          </cell>
          <cell r="D1048" t="str">
            <v>6197|D|Rozmarynów|248 g|R|V|7248|5,1|KZ1J/00036827/1</v>
          </cell>
          <cell r="E1048">
            <v>6197</v>
          </cell>
          <cell r="F1048">
            <v>5</v>
          </cell>
          <cell r="G1048" t="str">
            <v>Mikołajewski Radosław</v>
          </cell>
          <cell r="H1048" t="str">
            <v>Żerniki 16</v>
          </cell>
          <cell r="I1048" t="str">
            <v>63-210 Żerków</v>
          </cell>
          <cell r="J1048" t="str">
            <v>Żerków</v>
          </cell>
          <cell r="K1048" t="str">
            <v>03</v>
          </cell>
          <cell r="L1048" t="str">
            <v>Rozmarynów</v>
          </cell>
          <cell r="M1048" t="str">
            <v>248 g</v>
          </cell>
          <cell r="N1048" t="str">
            <v/>
          </cell>
          <cell r="O1048">
            <v>-0.36</v>
          </cell>
          <cell r="P1048" t="str">
            <v>R</v>
          </cell>
          <cell r="Q1048" t="str">
            <v>V</v>
          </cell>
          <cell r="R1048" t="str">
            <v>D</v>
          </cell>
          <cell r="T1048" t="str">
            <v>30-06-045</v>
          </cell>
          <cell r="U1048" t="str">
            <v>Żerków</v>
          </cell>
          <cell r="V1048" t="str">
            <v>30-06-045-0018</v>
          </cell>
          <cell r="W1048" t="str">
            <v>Kretków Żerniki</v>
          </cell>
          <cell r="X1048" t="str">
            <v>7248</v>
          </cell>
          <cell r="Y1048" t="str">
            <v>KZ1J/00036827/1</v>
          </cell>
          <cell r="Z1048">
            <v>3</v>
          </cell>
          <cell r="AA1048">
            <v>5.0999999999999996</v>
          </cell>
          <cell r="AB1048">
            <v>-5.0999999999999996</v>
          </cell>
          <cell r="AC1048">
            <v>1</v>
          </cell>
          <cell r="AD1048">
            <v>0.35</v>
          </cell>
          <cell r="AE1048">
            <v>-0.126</v>
          </cell>
          <cell r="AF1048" t="str">
            <v>zmiana litery wydzielenia</v>
          </cell>
          <cell r="AG1048" t="str">
            <v/>
          </cell>
          <cell r="AH1048" t="str">
            <v/>
          </cell>
          <cell r="AI1048" t="str">
            <v>ZS.2217.1.205.2019</v>
          </cell>
          <cell r="AJ1048" t="str">
            <v>02-08-2019</v>
          </cell>
          <cell r="AK1048" t="str">
            <v>26-08-2019</v>
          </cell>
          <cell r="AL1048" t="str">
            <v>gospodarki rolnej</v>
          </cell>
        </row>
        <row r="1049">
          <cell r="C1049" t="str">
            <v>6197.8</v>
          </cell>
          <cell r="D1049" t="str">
            <v>6197|D|Rozmarynów|248 b|R |V|7248|5,1| KZ1J/00036827/1</v>
          </cell>
          <cell r="E1049">
            <v>6197</v>
          </cell>
          <cell r="F1049">
            <v>8</v>
          </cell>
          <cell r="G1049" t="str">
            <v>Mikołajewski Radosław</v>
          </cell>
          <cell r="H1049" t="str">
            <v>Żerniki 16</v>
          </cell>
          <cell r="I1049" t="str">
            <v>63-210 Żerków</v>
          </cell>
          <cell r="J1049" t="str">
            <v>Żerków</v>
          </cell>
          <cell r="K1049" t="str">
            <v>03</v>
          </cell>
          <cell r="L1049" t="str">
            <v>Rozmarynów</v>
          </cell>
          <cell r="M1049" t="str">
            <v>248 b</v>
          </cell>
          <cell r="N1049" t="str">
            <v/>
          </cell>
          <cell r="O1049">
            <v>0.36</v>
          </cell>
          <cell r="P1049" t="str">
            <v>R</v>
          </cell>
          <cell r="Q1049" t="str">
            <v>V</v>
          </cell>
          <cell r="R1049" t="str">
            <v>D</v>
          </cell>
          <cell r="T1049" t="str">
            <v>30-06-045</v>
          </cell>
          <cell r="U1049" t="str">
            <v>Żerków</v>
          </cell>
          <cell r="V1049" t="str">
            <v>30-06-045-0018</v>
          </cell>
          <cell r="W1049" t="str">
            <v>Kretków Żerniki</v>
          </cell>
          <cell r="X1049" t="str">
            <v>7248</v>
          </cell>
          <cell r="Y1049" t="str">
            <v>KZ1J/00036827/1</v>
          </cell>
          <cell r="Z1049">
            <v>3</v>
          </cell>
          <cell r="AA1049">
            <v>5.0999999999999996</v>
          </cell>
          <cell r="AB1049">
            <v>1.84</v>
          </cell>
          <cell r="AC1049">
            <v>1</v>
          </cell>
          <cell r="AD1049">
            <v>0.35</v>
          </cell>
          <cell r="AE1049">
            <v>0.126</v>
          </cell>
          <cell r="AF1049" t="str">
            <v>zmiana litery wydzielenia</v>
          </cell>
          <cell r="AH1049" t="str">
            <v/>
          </cell>
          <cell r="AI1049" t="str">
            <v>ZS.2217.1.205.2019</v>
          </cell>
          <cell r="AJ1049" t="str">
            <v>02-08-2019</v>
          </cell>
          <cell r="AK1049" t="str">
            <v>26-08-2019</v>
          </cell>
          <cell r="AL1049" t="str">
            <v>gospodarki rolnej</v>
          </cell>
        </row>
        <row r="1050">
          <cell r="C1050" t="str">
            <v>6197.2</v>
          </cell>
          <cell r="D1050" t="str">
            <v>6197|D|Rozmarynów|248 c|R|VI|7248|24,5|KZ1J/00036827/1</v>
          </cell>
          <cell r="E1050">
            <v>6197</v>
          </cell>
          <cell r="F1050">
            <v>2</v>
          </cell>
          <cell r="G1050" t="str">
            <v>Mikołajewski Radosław</v>
          </cell>
          <cell r="H1050" t="str">
            <v>Żerniki 16</v>
          </cell>
          <cell r="I1050" t="str">
            <v>63-210 Żerków</v>
          </cell>
          <cell r="J1050" t="str">
            <v>Żerków</v>
          </cell>
          <cell r="K1050" t="str">
            <v>03</v>
          </cell>
          <cell r="L1050" t="str">
            <v>Rozmarynów</v>
          </cell>
          <cell r="M1050" t="str">
            <v>248 c</v>
          </cell>
          <cell r="N1050" t="str">
            <v/>
          </cell>
          <cell r="O1050">
            <v>-1.75</v>
          </cell>
          <cell r="P1050" t="str">
            <v>R</v>
          </cell>
          <cell r="Q1050" t="str">
            <v>VI</v>
          </cell>
          <cell r="R1050" t="str">
            <v>D</v>
          </cell>
          <cell r="T1050" t="str">
            <v>30-06-045</v>
          </cell>
          <cell r="U1050" t="str">
            <v>Żerków</v>
          </cell>
          <cell r="V1050" t="str">
            <v>30-06-045-0018</v>
          </cell>
          <cell r="W1050" t="str">
            <v>Kretków Żerniki</v>
          </cell>
          <cell r="X1050" t="str">
            <v>7248</v>
          </cell>
          <cell r="Y1050" t="str">
            <v>KZ1J/00036827/1</v>
          </cell>
          <cell r="Z1050">
            <v>3</v>
          </cell>
          <cell r="AA1050">
            <v>24.5</v>
          </cell>
          <cell r="AB1050">
            <v>-24.5</v>
          </cell>
          <cell r="AC1050">
            <v>1</v>
          </cell>
          <cell r="AD1050">
            <v>0.2</v>
          </cell>
          <cell r="AE1050">
            <v>-0.35</v>
          </cell>
          <cell r="AF1050" t="str">
            <v>zmiana litery wydzielenia</v>
          </cell>
          <cell r="AG1050" t="str">
            <v/>
          </cell>
          <cell r="AH1050" t="str">
            <v/>
          </cell>
          <cell r="AI1050" t="str">
            <v>ZS.2217.1.205.2019</v>
          </cell>
          <cell r="AJ1050" t="str">
            <v>02-08-2019</v>
          </cell>
          <cell r="AK1050" t="str">
            <v>26-08-2019</v>
          </cell>
          <cell r="AL1050" t="str">
            <v>gospodarki rolnej</v>
          </cell>
        </row>
        <row r="1051">
          <cell r="C1051" t="str">
            <v>6197.10</v>
          </cell>
          <cell r="D1051" t="str">
            <v>6197|D|Rozmarynów|248 b|R |VI|7248|24,5| KZ1J/00036827/1</v>
          </cell>
          <cell r="E1051">
            <v>6197</v>
          </cell>
          <cell r="F1051">
            <v>10</v>
          </cell>
          <cell r="G1051" t="str">
            <v>Mikołajewski Radosław</v>
          </cell>
          <cell r="H1051" t="str">
            <v>Żerniki 16</v>
          </cell>
          <cell r="I1051" t="str">
            <v>63-210 Żerków</v>
          </cell>
          <cell r="J1051" t="str">
            <v>Żerków</v>
          </cell>
          <cell r="K1051" t="str">
            <v>03</v>
          </cell>
          <cell r="L1051" t="str">
            <v>Rozmarynów</v>
          </cell>
          <cell r="M1051" t="str">
            <v>248 b</v>
          </cell>
          <cell r="N1051" t="str">
            <v/>
          </cell>
          <cell r="O1051">
            <v>1.75</v>
          </cell>
          <cell r="P1051" t="str">
            <v>R</v>
          </cell>
          <cell r="Q1051" t="str">
            <v>VI</v>
          </cell>
          <cell r="R1051" t="str">
            <v>D</v>
          </cell>
          <cell r="T1051" t="str">
            <v>30-06-045</v>
          </cell>
          <cell r="U1051" t="str">
            <v>Żerków</v>
          </cell>
          <cell r="V1051" t="str">
            <v>30-06-045-0018</v>
          </cell>
          <cell r="W1051" t="str">
            <v>Kretków Żerniki</v>
          </cell>
          <cell r="X1051" t="str">
            <v>7248</v>
          </cell>
          <cell r="Y1051" t="str">
            <v>KZ1J/00036827/1</v>
          </cell>
          <cell r="Z1051">
            <v>3</v>
          </cell>
          <cell r="AA1051">
            <v>24.5</v>
          </cell>
          <cell r="AB1051">
            <v>42.88</v>
          </cell>
          <cell r="AC1051">
            <v>1</v>
          </cell>
          <cell r="AD1051">
            <v>0.2</v>
          </cell>
          <cell r="AE1051">
            <v>0.35</v>
          </cell>
          <cell r="AF1051" t="str">
            <v>zmiana litery wydzielenia</v>
          </cell>
          <cell r="AH1051" t="str">
            <v/>
          </cell>
          <cell r="AI1051" t="str">
            <v>ZS.2217.1.205.2019</v>
          </cell>
          <cell r="AJ1051" t="str">
            <v>02-08-2019</v>
          </cell>
          <cell r="AK1051" t="str">
            <v>26-08-2019</v>
          </cell>
          <cell r="AL1051" t="str">
            <v>gospodarki rolnej</v>
          </cell>
        </row>
        <row r="1052">
          <cell r="C1052" t="str">
            <v>6197.4</v>
          </cell>
          <cell r="D1052" t="str">
            <v>6197|D|Rozmarynów|248 f|R|IVA|7248|32,2|KZ1J/00036827/1</v>
          </cell>
          <cell r="E1052">
            <v>6197</v>
          </cell>
          <cell r="F1052">
            <v>4</v>
          </cell>
          <cell r="G1052" t="str">
            <v>Mikołajewski Radosław</v>
          </cell>
          <cell r="H1052" t="str">
            <v>Żerniki 16</v>
          </cell>
          <cell r="I1052" t="str">
            <v>63-210 Żerków</v>
          </cell>
          <cell r="J1052" t="str">
            <v>Żerków</v>
          </cell>
          <cell r="K1052" t="str">
            <v>03</v>
          </cell>
          <cell r="L1052" t="str">
            <v>Rozmarynów</v>
          </cell>
          <cell r="M1052" t="str">
            <v>248 f</v>
          </cell>
          <cell r="N1052" t="str">
            <v/>
          </cell>
          <cell r="O1052">
            <v>-2.2999999999999998</v>
          </cell>
          <cell r="P1052" t="str">
            <v>R</v>
          </cell>
          <cell r="Q1052" t="str">
            <v>IVA</v>
          </cell>
          <cell r="R1052" t="str">
            <v>D</v>
          </cell>
          <cell r="T1052" t="str">
            <v>30-06-045</v>
          </cell>
          <cell r="U1052" t="str">
            <v>Żerków</v>
          </cell>
          <cell r="V1052" t="str">
            <v>30-06-045-0018</v>
          </cell>
          <cell r="W1052" t="str">
            <v>Kretków Żerniki</v>
          </cell>
          <cell r="X1052" t="str">
            <v>7248</v>
          </cell>
          <cell r="Y1052" t="str">
            <v>KZ1J/00036827/1</v>
          </cell>
          <cell r="Z1052">
            <v>3</v>
          </cell>
          <cell r="AA1052">
            <v>32.200000000000003</v>
          </cell>
          <cell r="AB1052">
            <v>-32.200000000000003</v>
          </cell>
          <cell r="AC1052">
            <v>1</v>
          </cell>
          <cell r="AD1052">
            <v>1.1000000000000001</v>
          </cell>
          <cell r="AE1052">
            <v>-2.5299999999999998</v>
          </cell>
          <cell r="AF1052" t="str">
            <v>zmiana litery wydzielenia</v>
          </cell>
          <cell r="AG1052" t="str">
            <v/>
          </cell>
          <cell r="AH1052" t="str">
            <v/>
          </cell>
          <cell r="AI1052" t="str">
            <v>ZS.2217.1.205.2019</v>
          </cell>
          <cell r="AJ1052" t="str">
            <v>02-08-2019</v>
          </cell>
          <cell r="AK1052" t="str">
            <v>26-08-2019</v>
          </cell>
          <cell r="AL1052" t="str">
            <v>gospodarki rolnej</v>
          </cell>
        </row>
        <row r="1053">
          <cell r="C1053" t="str">
            <v>6197.12</v>
          </cell>
          <cell r="D1053" t="str">
            <v>6197|D|Rozmarynów|248 b|R |IVA|7248|32,2| KZ1J/00036827/1</v>
          </cell>
          <cell r="E1053">
            <v>6197</v>
          </cell>
          <cell r="F1053">
            <v>12</v>
          </cell>
          <cell r="G1053" t="str">
            <v>Mikołajewski Radosław</v>
          </cell>
          <cell r="H1053" t="str">
            <v>Żerniki 16</v>
          </cell>
          <cell r="I1053" t="str">
            <v>63-210 Żerków</v>
          </cell>
          <cell r="J1053" t="str">
            <v>Żerków</v>
          </cell>
          <cell r="K1053" t="str">
            <v>03</v>
          </cell>
          <cell r="L1053" t="str">
            <v>Rozmarynów</v>
          </cell>
          <cell r="M1053" t="str">
            <v>248 b</v>
          </cell>
          <cell r="N1053" t="str">
            <v/>
          </cell>
          <cell r="O1053">
            <v>2.2999999999999998</v>
          </cell>
          <cell r="P1053" t="str">
            <v>R</v>
          </cell>
          <cell r="Q1053" t="str">
            <v>IVA</v>
          </cell>
          <cell r="R1053" t="str">
            <v>D</v>
          </cell>
          <cell r="T1053" t="str">
            <v>30-06-045</v>
          </cell>
          <cell r="U1053" t="str">
            <v>Żerków</v>
          </cell>
          <cell r="V1053" t="str">
            <v>30-06-045-0018</v>
          </cell>
          <cell r="W1053" t="str">
            <v>Kretków Żerniki</v>
          </cell>
          <cell r="X1053" t="str">
            <v>7248</v>
          </cell>
          <cell r="Y1053" t="str">
            <v>KZ1J/00036827/1</v>
          </cell>
          <cell r="Z1053">
            <v>3</v>
          </cell>
          <cell r="AA1053">
            <v>32.200000000000003</v>
          </cell>
          <cell r="AB1053">
            <v>74.06</v>
          </cell>
          <cell r="AC1053">
            <v>1</v>
          </cell>
          <cell r="AD1053">
            <v>1.1000000000000001</v>
          </cell>
          <cell r="AE1053">
            <v>2.5299999999999998</v>
          </cell>
          <cell r="AF1053" t="str">
            <v>zmiana litery wydzielenia</v>
          </cell>
          <cell r="AH1053" t="str">
            <v/>
          </cell>
          <cell r="AI1053" t="str">
            <v>ZS.2217.1.205.2019</v>
          </cell>
          <cell r="AJ1053" t="str">
            <v>02-08-2019</v>
          </cell>
          <cell r="AK1053" t="str">
            <v>26-08-2019</v>
          </cell>
          <cell r="AL1053" t="str">
            <v>gospodarki rolnej</v>
          </cell>
        </row>
        <row r="1054">
          <cell r="C1054" t="str">
            <v>6197.3</v>
          </cell>
          <cell r="D1054" t="str">
            <v>6197|D|Rozmarynów|248 d|R|IVB|7248|18,9|KZ1J/00036827/1</v>
          </cell>
          <cell r="E1054">
            <v>6197</v>
          </cell>
          <cell r="F1054">
            <v>3</v>
          </cell>
          <cell r="G1054" t="str">
            <v>Mikołajewski Radosław</v>
          </cell>
          <cell r="H1054" t="str">
            <v>Żerniki 16</v>
          </cell>
          <cell r="I1054" t="str">
            <v>63-210 Żerków</v>
          </cell>
          <cell r="J1054" t="str">
            <v>Żerków</v>
          </cell>
          <cell r="K1054" t="str">
            <v>03</v>
          </cell>
          <cell r="L1054" t="str">
            <v>Rozmarynów</v>
          </cell>
          <cell r="M1054" t="str">
            <v>248 d</v>
          </cell>
          <cell r="N1054" t="str">
            <v/>
          </cell>
          <cell r="O1054">
            <v>-1.35</v>
          </cell>
          <cell r="P1054" t="str">
            <v>R</v>
          </cell>
          <cell r="Q1054" t="str">
            <v>IVB</v>
          </cell>
          <cell r="R1054" t="str">
            <v>D</v>
          </cell>
          <cell r="T1054" t="str">
            <v>30-06-045</v>
          </cell>
          <cell r="U1054" t="str">
            <v>Żerków</v>
          </cell>
          <cell r="V1054" t="str">
            <v>30-06-045-0018</v>
          </cell>
          <cell r="W1054" t="str">
            <v>Kretków Żerniki</v>
          </cell>
          <cell r="X1054" t="str">
            <v>7248</v>
          </cell>
          <cell r="Y1054" t="str">
            <v>KZ1J/00036827/1</v>
          </cell>
          <cell r="Z1054">
            <v>3</v>
          </cell>
          <cell r="AA1054">
            <v>18.899999999999999</v>
          </cell>
          <cell r="AB1054">
            <v>-18.899999999999999</v>
          </cell>
          <cell r="AC1054">
            <v>1</v>
          </cell>
          <cell r="AD1054">
            <v>0.8</v>
          </cell>
          <cell r="AE1054">
            <v>-1.08</v>
          </cell>
          <cell r="AF1054" t="str">
            <v>zmiana litery wydzielenia</v>
          </cell>
          <cell r="AG1054" t="str">
            <v/>
          </cell>
          <cell r="AH1054" t="str">
            <v/>
          </cell>
          <cell r="AI1054" t="str">
            <v>ZS.2217.1.205.2019</v>
          </cell>
          <cell r="AJ1054" t="str">
            <v>02-08-2019</v>
          </cell>
          <cell r="AK1054" t="str">
            <v>26-08-2019</v>
          </cell>
          <cell r="AL1054" t="str">
            <v>gospodarki rolnej</v>
          </cell>
        </row>
        <row r="1055">
          <cell r="C1055" t="str">
            <v>6197.14</v>
          </cell>
          <cell r="D1055" t="str">
            <v>6197|D|Rozmarynów|248 b|R |IVB|7248|18,9| KZ1J/00036827/1</v>
          </cell>
          <cell r="E1055">
            <v>6197</v>
          </cell>
          <cell r="F1055">
            <v>14</v>
          </cell>
          <cell r="G1055" t="str">
            <v>Mikołajewski Radosław</v>
          </cell>
          <cell r="H1055" t="str">
            <v>Żerniki 16</v>
          </cell>
          <cell r="I1055" t="str">
            <v>63-210 Żerków</v>
          </cell>
          <cell r="J1055" t="str">
            <v>Żerków</v>
          </cell>
          <cell r="K1055" t="str">
            <v>03</v>
          </cell>
          <cell r="L1055" t="str">
            <v>Rozmarynów</v>
          </cell>
          <cell r="M1055" t="str">
            <v>248 b</v>
          </cell>
          <cell r="N1055" t="str">
            <v/>
          </cell>
          <cell r="O1055">
            <v>1.35</v>
          </cell>
          <cell r="P1055" t="str">
            <v>R</v>
          </cell>
          <cell r="Q1055" t="str">
            <v>IVB</v>
          </cell>
          <cell r="R1055" t="str">
            <v>D</v>
          </cell>
          <cell r="T1055" t="str">
            <v>30-06-045</v>
          </cell>
          <cell r="U1055" t="str">
            <v>Żerków</v>
          </cell>
          <cell r="V1055" t="str">
            <v>30-06-045-0018</v>
          </cell>
          <cell r="W1055" t="str">
            <v>Kretków Żerniki</v>
          </cell>
          <cell r="X1055" t="str">
            <v>7248</v>
          </cell>
          <cell r="Y1055" t="str">
            <v>KZ1J/00036827/1</v>
          </cell>
          <cell r="Z1055">
            <v>3</v>
          </cell>
          <cell r="AA1055">
            <v>18.899999999999999</v>
          </cell>
          <cell r="AB1055">
            <v>25.52</v>
          </cell>
          <cell r="AC1055">
            <v>1</v>
          </cell>
          <cell r="AD1055">
            <v>0.8</v>
          </cell>
          <cell r="AE1055">
            <v>1.08</v>
          </cell>
          <cell r="AF1055" t="str">
            <v>zmiana litery wydzielenia</v>
          </cell>
          <cell r="AH1055" t="str">
            <v/>
          </cell>
          <cell r="AI1055" t="str">
            <v>ZS.2217.1.205.2019</v>
          </cell>
          <cell r="AJ1055" t="str">
            <v>02-08-2019</v>
          </cell>
          <cell r="AK1055" t="str">
            <v>26-08-2019</v>
          </cell>
          <cell r="AL1055" t="str">
            <v>gospodarki rolnej</v>
          </cell>
        </row>
        <row r="1056">
          <cell r="C1056" t="str">
            <v>287.60</v>
          </cell>
          <cell r="D1056" t="str">
            <v>287|F|Tarce|60 b|Ł|V|8060|0|KZ1J/00026792/3</v>
          </cell>
          <cell r="E1056">
            <v>287</v>
          </cell>
          <cell r="F1056">
            <v>60</v>
          </cell>
          <cell r="G1056" t="str">
            <v>Nadleśnictwo Jarocin</v>
          </cell>
          <cell r="H1056">
            <v>0</v>
          </cell>
          <cell r="I1056">
            <v>0</v>
          </cell>
          <cell r="J1056">
            <v>0</v>
          </cell>
          <cell r="K1056" t="str">
            <v>13</v>
          </cell>
          <cell r="L1056" t="str">
            <v>Tarce</v>
          </cell>
          <cell r="M1056" t="str">
            <v>60 b</v>
          </cell>
          <cell r="N1056" t="str">
            <v>F30-06-025ŁV</v>
          </cell>
          <cell r="O1056">
            <v>-9.0999999999999998E-2</v>
          </cell>
          <cell r="P1056" t="str">
            <v>Ł</v>
          </cell>
          <cell r="Q1056" t="str">
            <v>V</v>
          </cell>
          <cell r="R1056" t="str">
            <v>F</v>
          </cell>
          <cell r="T1056" t="str">
            <v>30-06-025</v>
          </cell>
          <cell r="U1056" t="str">
            <v>Jarocin</v>
          </cell>
          <cell r="V1056" t="str">
            <v>30-06-025-0016</v>
          </cell>
          <cell r="W1056" t="str">
            <v>Tarce</v>
          </cell>
          <cell r="X1056" t="str">
            <v>8060</v>
          </cell>
          <cell r="Y1056" t="str">
            <v>KZ1J/00026792/3</v>
          </cell>
          <cell r="Z1056">
            <v>6</v>
          </cell>
          <cell r="AA1056">
            <v>0</v>
          </cell>
          <cell r="AB1056">
            <v>0</v>
          </cell>
          <cell r="AC1056">
            <v>1</v>
          </cell>
          <cell r="AD1056">
            <v>0.2</v>
          </cell>
          <cell r="AE1056">
            <v>-1.8200000000000001E-2</v>
          </cell>
          <cell r="AF1056" t="str">
            <v>zmiana litery wydzielenia</v>
          </cell>
          <cell r="AG1056" t="str">
            <v/>
          </cell>
          <cell r="AH1056" t="str">
            <v/>
          </cell>
          <cell r="AI1056" t="str">
            <v/>
          </cell>
          <cell r="AJ1056" t="str">
            <v/>
          </cell>
          <cell r="AK1056" t="str">
            <v/>
          </cell>
          <cell r="AL1056" t="str">
            <v/>
          </cell>
        </row>
        <row r="1057">
          <cell r="C1057" t="str">
            <v>287.181</v>
          </cell>
          <cell r="D1057" t="str">
            <v>287|F|Tarce|60 a|Ł|V|8060|0| KZ1J/00026792/3</v>
          </cell>
          <cell r="E1057">
            <v>287</v>
          </cell>
          <cell r="F1057">
            <v>181</v>
          </cell>
          <cell r="G1057" t="str">
            <v>Nadleśnictwo Jarocin</v>
          </cell>
          <cell r="H1057">
            <v>0</v>
          </cell>
          <cell r="I1057">
            <v>0</v>
          </cell>
          <cell r="J1057">
            <v>0</v>
          </cell>
          <cell r="K1057" t="str">
            <v>13</v>
          </cell>
          <cell r="L1057" t="str">
            <v>Tarce</v>
          </cell>
          <cell r="M1057" t="str">
            <v>60 a</v>
          </cell>
          <cell r="N1057" t="str">
            <v>F30-06-025ŁV</v>
          </cell>
          <cell r="O1057">
            <v>9.0999999999999998E-2</v>
          </cell>
          <cell r="P1057" t="str">
            <v>Ł</v>
          </cell>
          <cell r="Q1057" t="str">
            <v>V</v>
          </cell>
          <cell r="R1057" t="str">
            <v>F</v>
          </cell>
          <cell r="T1057" t="str">
            <v>30-06-025</v>
          </cell>
          <cell r="U1057" t="str">
            <v>Jarocin</v>
          </cell>
          <cell r="V1057" t="str">
            <v>30-06-025-0016</v>
          </cell>
          <cell r="W1057" t="str">
            <v>Tarce</v>
          </cell>
          <cell r="X1057" t="str">
            <v>8060</v>
          </cell>
          <cell r="Y1057" t="str">
            <v>KZ1J/00026792/3</v>
          </cell>
          <cell r="Z1057">
            <v>6</v>
          </cell>
          <cell r="AA1057">
            <v>0</v>
          </cell>
          <cell r="AB1057">
            <v>0</v>
          </cell>
          <cell r="AC1057">
            <v>1</v>
          </cell>
          <cell r="AD1057">
            <v>0.2</v>
          </cell>
          <cell r="AE1057">
            <v>1.8200000000000001E-2</v>
          </cell>
          <cell r="AF1057" t="str">
            <v>zmiana litery wydzielenia</v>
          </cell>
          <cell r="AG1057">
            <v>1.25</v>
          </cell>
          <cell r="AH1057" t="str">
            <v/>
          </cell>
          <cell r="AI1057" t="str">
            <v/>
          </cell>
          <cell r="AJ1057" t="str">
            <v/>
          </cell>
          <cell r="AK1057" t="str">
            <v/>
          </cell>
          <cell r="AL1057" t="str">
            <v/>
          </cell>
        </row>
        <row r="1058">
          <cell r="C1058" t="str">
            <v>287.33</v>
          </cell>
          <cell r="D1058" t="str">
            <v>287|EN|Tarce|102 f|R|IIIA|8102|0|KZ1J/00026792/3</v>
          </cell>
          <cell r="E1058">
            <v>287</v>
          </cell>
          <cell r="F1058">
            <v>33</v>
          </cell>
          <cell r="G1058" t="str">
            <v>Nadleśnictwo Jarocin</v>
          </cell>
          <cell r="H1058">
            <v>0</v>
          </cell>
          <cell r="I1058">
            <v>0</v>
          </cell>
          <cell r="J1058">
            <v>0</v>
          </cell>
          <cell r="K1058" t="str">
            <v>13</v>
          </cell>
          <cell r="L1058" t="str">
            <v>Tarce</v>
          </cell>
          <cell r="M1058" t="str">
            <v>102 f</v>
          </cell>
          <cell r="N1058" t="str">
            <v>EN30-06-025RIIIA</v>
          </cell>
          <cell r="O1058">
            <v>-0.1409</v>
          </cell>
          <cell r="P1058" t="str">
            <v>R</v>
          </cell>
          <cell r="Q1058" t="str">
            <v>IIIA</v>
          </cell>
          <cell r="R1058" t="str">
            <v>EN</v>
          </cell>
          <cell r="T1058" t="str">
            <v>30-06-025</v>
          </cell>
          <cell r="U1058" t="str">
            <v>Jarocin</v>
          </cell>
          <cell r="V1058" t="str">
            <v>30-06-025-0016</v>
          </cell>
          <cell r="W1058" t="str">
            <v>Tarce</v>
          </cell>
          <cell r="X1058" t="str">
            <v>8102</v>
          </cell>
          <cell r="Y1058" t="str">
            <v>KZ1J/00026792/3</v>
          </cell>
          <cell r="Z1058">
            <v>4</v>
          </cell>
          <cell r="AA1058">
            <v>0</v>
          </cell>
          <cell r="AB1058">
            <v>0</v>
          </cell>
          <cell r="AC1058">
            <v>1</v>
          </cell>
          <cell r="AD1058">
            <v>1.65</v>
          </cell>
          <cell r="AE1058">
            <v>-0.23250000000000001</v>
          </cell>
          <cell r="AF1058" t="str">
            <v>zmiana litery wydzielenia</v>
          </cell>
          <cell r="AG1058" t="str">
            <v/>
          </cell>
          <cell r="AH1058" t="str">
            <v/>
          </cell>
          <cell r="AI1058" t="str">
            <v/>
          </cell>
          <cell r="AJ1058" t="str">
            <v/>
          </cell>
          <cell r="AK1058" t="str">
            <v/>
          </cell>
          <cell r="AL1058" t="str">
            <v/>
          </cell>
        </row>
        <row r="1059">
          <cell r="C1059" t="str">
            <v>287.183</v>
          </cell>
          <cell r="D1059" t="str">
            <v>287|EN|Tarce|102 c|R |IIIA|8102|0| KZ1J/00026792/3</v>
          </cell>
          <cell r="E1059">
            <v>287</v>
          </cell>
          <cell r="F1059">
            <v>183</v>
          </cell>
          <cell r="G1059" t="str">
            <v>Nadleśnictwo Jarocin</v>
          </cell>
          <cell r="H1059">
            <v>0</v>
          </cell>
          <cell r="I1059">
            <v>0</v>
          </cell>
          <cell r="J1059">
            <v>0</v>
          </cell>
          <cell r="K1059" t="str">
            <v>13</v>
          </cell>
          <cell r="L1059" t="str">
            <v>Tarce</v>
          </cell>
          <cell r="M1059" t="str">
            <v>102 c</v>
          </cell>
          <cell r="N1059" t="str">
            <v>EN30-06-025RIIIA</v>
          </cell>
          <cell r="O1059">
            <v>0.1429</v>
          </cell>
          <cell r="P1059" t="str">
            <v>R</v>
          </cell>
          <cell r="Q1059" t="str">
            <v>IIIA</v>
          </cell>
          <cell r="R1059" t="str">
            <v>EN</v>
          </cell>
          <cell r="T1059" t="str">
            <v>30-06-025</v>
          </cell>
          <cell r="U1059" t="str">
            <v>Jarocin</v>
          </cell>
          <cell r="V1059" t="str">
            <v>30-06-025-0016</v>
          </cell>
          <cell r="W1059" t="str">
            <v>Tarce</v>
          </cell>
          <cell r="X1059" t="str">
            <v>8102</v>
          </cell>
          <cell r="Y1059" t="str">
            <v>KZ1J/00026792/3</v>
          </cell>
          <cell r="Z1059">
            <v>4</v>
          </cell>
          <cell r="AA1059">
            <v>0</v>
          </cell>
          <cell r="AB1059">
            <v>0</v>
          </cell>
          <cell r="AC1059">
            <v>1</v>
          </cell>
          <cell r="AD1059">
            <v>1.65</v>
          </cell>
          <cell r="AE1059">
            <v>0.23580000000000001</v>
          </cell>
          <cell r="AF1059" t="str">
            <v>zmiana litery wydzielenia i pow.</v>
          </cell>
          <cell r="AG1059" t="e">
            <v>#N/A</v>
          </cell>
          <cell r="AH1059" t="str">
            <v/>
          </cell>
          <cell r="AI1059" t="str">
            <v/>
          </cell>
          <cell r="AJ1059" t="str">
            <v/>
          </cell>
          <cell r="AK1059" t="str">
            <v/>
          </cell>
          <cell r="AL1059" t="str">
            <v/>
          </cell>
        </row>
        <row r="1060">
          <cell r="C1060" t="str">
            <v>287.54</v>
          </cell>
          <cell r="D1060" t="str">
            <v>287|EN|Tarce|102 d|R|IVA|8102|0|KZ1J/00026792/3</v>
          </cell>
          <cell r="E1060">
            <v>287</v>
          </cell>
          <cell r="F1060">
            <v>54</v>
          </cell>
          <cell r="G1060" t="str">
            <v>Nadleśnictwo Jarocin</v>
          </cell>
          <cell r="H1060">
            <v>0</v>
          </cell>
          <cell r="I1060">
            <v>0</v>
          </cell>
          <cell r="J1060">
            <v>0</v>
          </cell>
          <cell r="K1060" t="str">
            <v>13</v>
          </cell>
          <cell r="L1060" t="str">
            <v>Tarce</v>
          </cell>
          <cell r="M1060" t="str">
            <v>102 d</v>
          </cell>
          <cell r="N1060" t="str">
            <v>EN30-06-025RIVA</v>
          </cell>
          <cell r="O1060">
            <v>-0.77190000000000003</v>
          </cell>
          <cell r="P1060" t="str">
            <v>R</v>
          </cell>
          <cell r="Q1060" t="str">
            <v>IVA</v>
          </cell>
          <cell r="R1060" t="str">
            <v>EN</v>
          </cell>
          <cell r="T1060" t="str">
            <v>30-06-025</v>
          </cell>
          <cell r="U1060" t="str">
            <v>Jarocin</v>
          </cell>
          <cell r="V1060" t="str">
            <v>30-06-025-0016</v>
          </cell>
          <cell r="W1060" t="str">
            <v>Tarce</v>
          </cell>
          <cell r="X1060" t="str">
            <v>8102</v>
          </cell>
          <cell r="Y1060" t="str">
            <v>KZ1J/00026792/3</v>
          </cell>
          <cell r="Z1060">
            <v>4</v>
          </cell>
          <cell r="AA1060">
            <v>0</v>
          </cell>
          <cell r="AB1060">
            <v>0</v>
          </cell>
          <cell r="AC1060">
            <v>1</v>
          </cell>
          <cell r="AD1060">
            <v>1.1000000000000001</v>
          </cell>
          <cell r="AE1060">
            <v>-0.84909999999999997</v>
          </cell>
          <cell r="AF1060" t="str">
            <v>zmiana litery wydzielenia</v>
          </cell>
          <cell r="AG1060" t="str">
            <v/>
          </cell>
          <cell r="AH1060" t="str">
            <v/>
          </cell>
          <cell r="AI1060" t="str">
            <v/>
          </cell>
          <cell r="AJ1060" t="str">
            <v/>
          </cell>
          <cell r="AK1060" t="str">
            <v/>
          </cell>
          <cell r="AL1060" t="str">
            <v/>
          </cell>
        </row>
        <row r="1061">
          <cell r="C1061" t="str">
            <v>287.185</v>
          </cell>
          <cell r="D1061" t="str">
            <v>287|EN|Tarce|102 c|R |IVA|8102|0| KZ1J/00026792/3</v>
          </cell>
          <cell r="E1061">
            <v>287</v>
          </cell>
          <cell r="F1061">
            <v>185</v>
          </cell>
          <cell r="G1061" t="str">
            <v>Nadleśnictwo Jarocin</v>
          </cell>
          <cell r="H1061">
            <v>0</v>
          </cell>
          <cell r="I1061">
            <v>0</v>
          </cell>
          <cell r="J1061">
            <v>0</v>
          </cell>
          <cell r="K1061" t="str">
            <v>13</v>
          </cell>
          <cell r="L1061" t="str">
            <v>Tarce</v>
          </cell>
          <cell r="M1061" t="str">
            <v>102 c</v>
          </cell>
          <cell r="N1061" t="str">
            <v>EN30-06-025RIVA</v>
          </cell>
          <cell r="O1061">
            <v>0.73780000000000001</v>
          </cell>
          <cell r="P1061" t="str">
            <v>R</v>
          </cell>
          <cell r="Q1061" t="str">
            <v>IVA</v>
          </cell>
          <cell r="R1061" t="str">
            <v>EN</v>
          </cell>
          <cell r="T1061" t="str">
            <v>30-06-025</v>
          </cell>
          <cell r="U1061" t="str">
            <v>Jarocin</v>
          </cell>
          <cell r="V1061" t="str">
            <v>30-06-025-0016</v>
          </cell>
          <cell r="W1061" t="str">
            <v>Tarce</v>
          </cell>
          <cell r="X1061" t="str">
            <v>8102</v>
          </cell>
          <cell r="Y1061" t="str">
            <v>KZ1J/00026792/3</v>
          </cell>
          <cell r="Z1061">
            <v>4</v>
          </cell>
          <cell r="AA1061">
            <v>0</v>
          </cell>
          <cell r="AB1061">
            <v>0</v>
          </cell>
          <cell r="AC1061">
            <v>1</v>
          </cell>
          <cell r="AD1061">
            <v>1.1000000000000001</v>
          </cell>
          <cell r="AE1061">
            <v>0.81159999999999999</v>
          </cell>
          <cell r="AF1061" t="str">
            <v>zmiana litery wydzielenia i pow.</v>
          </cell>
          <cell r="AG1061" t="e">
            <v>#N/A</v>
          </cell>
          <cell r="AH1061" t="str">
            <v/>
          </cell>
          <cell r="AI1061" t="str">
            <v/>
          </cell>
          <cell r="AJ1061" t="str">
            <v/>
          </cell>
          <cell r="AK1061" t="str">
            <v/>
          </cell>
          <cell r="AL1061" t="str">
            <v/>
          </cell>
        </row>
        <row r="1062">
          <cell r="C1062" t="str">
            <v>6202.2</v>
          </cell>
          <cell r="D1062" t="str">
            <v>6202|D|Tarce|102 b|R|IVA|8102|15,5|KZ1J/00026792/3</v>
          </cell>
          <cell r="E1062">
            <v>6202</v>
          </cell>
          <cell r="F1062">
            <v>2</v>
          </cell>
          <cell r="G1062" t="str">
            <v>Niewiada Wiesław</v>
          </cell>
          <cell r="H1062" t="str">
            <v>Wola Książęca 67</v>
          </cell>
          <cell r="I1062" t="str">
            <v>63-220 Kotlin</v>
          </cell>
          <cell r="J1062" t="str">
            <v>Kotlin</v>
          </cell>
          <cell r="K1062" t="str">
            <v>13</v>
          </cell>
          <cell r="L1062" t="str">
            <v>Tarce</v>
          </cell>
          <cell r="M1062" t="str">
            <v>102 b</v>
          </cell>
          <cell r="N1062" t="str">
            <v/>
          </cell>
          <cell r="O1062">
            <v>-1.5470999999999999</v>
          </cell>
          <cell r="P1062" t="str">
            <v>R</v>
          </cell>
          <cell r="Q1062" t="str">
            <v>IVA</v>
          </cell>
          <cell r="R1062" t="str">
            <v>D</v>
          </cell>
          <cell r="T1062" t="str">
            <v>30-06-025</v>
          </cell>
          <cell r="U1062" t="str">
            <v>Jarocin</v>
          </cell>
          <cell r="V1062" t="str">
            <v>30-06-025-0016</v>
          </cell>
          <cell r="W1062" t="str">
            <v>Tarce</v>
          </cell>
          <cell r="X1062" t="str">
            <v>8102</v>
          </cell>
          <cell r="Y1062" t="str">
            <v>KZ1J/00026792/3</v>
          </cell>
          <cell r="Z1062">
            <v>4</v>
          </cell>
          <cell r="AA1062">
            <v>15.5</v>
          </cell>
          <cell r="AB1062">
            <v>-15.5</v>
          </cell>
          <cell r="AC1062">
            <v>1</v>
          </cell>
          <cell r="AD1062">
            <v>1.1000000000000001</v>
          </cell>
          <cell r="AE1062">
            <v>-1.7018</v>
          </cell>
          <cell r="AF1062" t="str">
            <v>zmiana litery wydzielenia</v>
          </cell>
          <cell r="AG1062" t="str">
            <v/>
          </cell>
          <cell r="AH1062" t="str">
            <v/>
          </cell>
          <cell r="AI1062" t="str">
            <v>ZS.2217.1.205.2019</v>
          </cell>
          <cell r="AJ1062" t="str">
            <v>02-08-2019</v>
          </cell>
          <cell r="AK1062" t="str">
            <v>26-08-2019</v>
          </cell>
          <cell r="AL1062" t="str">
            <v>gospodarki rolnej</v>
          </cell>
        </row>
        <row r="1063">
          <cell r="C1063" t="str">
            <v>6202.5</v>
          </cell>
          <cell r="D1063" t="str">
            <v>6202|D|Tarce|102 a|R |IVA|8102|15,5| KZ1J/00026792/3</v>
          </cell>
          <cell r="E1063">
            <v>6202</v>
          </cell>
          <cell r="F1063">
            <v>5</v>
          </cell>
          <cell r="G1063" t="str">
            <v>Niewiada Wiesław</v>
          </cell>
          <cell r="H1063" t="str">
            <v>Wola Książęca 67</v>
          </cell>
          <cell r="I1063" t="str">
            <v>63-220 Kotlin</v>
          </cell>
          <cell r="J1063" t="str">
            <v>Kotlin</v>
          </cell>
          <cell r="K1063" t="str">
            <v>13</v>
          </cell>
          <cell r="L1063" t="str">
            <v>Tarce</v>
          </cell>
          <cell r="M1063" t="str">
            <v>102 a</v>
          </cell>
          <cell r="N1063" t="str">
            <v/>
          </cell>
          <cell r="O1063">
            <v>1.5470999999999999</v>
          </cell>
          <cell r="P1063" t="str">
            <v>R</v>
          </cell>
          <cell r="Q1063" t="str">
            <v>IVA</v>
          </cell>
          <cell r="R1063" t="str">
            <v>D</v>
          </cell>
          <cell r="T1063" t="str">
            <v>30-06-025</v>
          </cell>
          <cell r="U1063" t="str">
            <v>Jarocin</v>
          </cell>
          <cell r="V1063" t="str">
            <v>30-06-025-0016</v>
          </cell>
          <cell r="W1063" t="str">
            <v>Tarce</v>
          </cell>
          <cell r="X1063" t="str">
            <v>8102</v>
          </cell>
          <cell r="Y1063" t="str">
            <v>KZ1J/00026792/3</v>
          </cell>
          <cell r="Z1063">
            <v>4</v>
          </cell>
          <cell r="AA1063">
            <v>15.5</v>
          </cell>
          <cell r="AB1063">
            <v>23.98</v>
          </cell>
          <cell r="AC1063">
            <v>1</v>
          </cell>
          <cell r="AD1063">
            <v>1.1000000000000001</v>
          </cell>
          <cell r="AE1063">
            <v>1.7018</v>
          </cell>
          <cell r="AF1063" t="str">
            <v>zmiana litery wydzielenia</v>
          </cell>
          <cell r="AH1063" t="str">
            <v/>
          </cell>
          <cell r="AI1063" t="str">
            <v>ZS.2217.1.205.2019</v>
          </cell>
          <cell r="AJ1063" t="str">
            <v>02-08-2019</v>
          </cell>
          <cell r="AK1063" t="str">
            <v>26-08-2019</v>
          </cell>
          <cell r="AL1063" t="str">
            <v>gospodarki rolnej</v>
          </cell>
        </row>
        <row r="1064">
          <cell r="C1064" t="str">
            <v>287.166</v>
          </cell>
          <cell r="D1064" t="str">
            <v>287|EN|Tarce|102 c|R|IVA|8102|0|KZ1J/00026792/3</v>
          </cell>
          <cell r="E1064">
            <v>287</v>
          </cell>
          <cell r="F1064">
            <v>166</v>
          </cell>
          <cell r="G1064" t="str">
            <v>Nadleśnictwo Jarocin</v>
          </cell>
          <cell r="H1064">
            <v>0</v>
          </cell>
          <cell r="I1064">
            <v>0</v>
          </cell>
          <cell r="J1064">
            <v>0</v>
          </cell>
          <cell r="K1064" t="str">
            <v>13</v>
          </cell>
          <cell r="L1064" t="str">
            <v>Tarce</v>
          </cell>
          <cell r="M1064" t="str">
            <v>102 c</v>
          </cell>
          <cell r="N1064" t="str">
            <v>EN30-06-025RIVA</v>
          </cell>
          <cell r="O1064">
            <v>-1.1849000000000001</v>
          </cell>
          <cell r="P1064" t="str">
            <v>R</v>
          </cell>
          <cell r="Q1064" t="str">
            <v>IVA</v>
          </cell>
          <cell r="R1064" t="str">
            <v>EN</v>
          </cell>
          <cell r="T1064" t="str">
            <v>30-06-025</v>
          </cell>
          <cell r="U1064" t="str">
            <v>Jarocin</v>
          </cell>
          <cell r="V1064" t="str">
            <v>30-06-025-0016</v>
          </cell>
          <cell r="W1064" t="str">
            <v>Tarce</v>
          </cell>
          <cell r="X1064" t="str">
            <v>8102</v>
          </cell>
          <cell r="Y1064" t="str">
            <v>KZ1J/00026792/3</v>
          </cell>
          <cell r="Z1064">
            <v>4</v>
          </cell>
          <cell r="AA1064">
            <v>0</v>
          </cell>
          <cell r="AB1064">
            <v>0</v>
          </cell>
          <cell r="AC1064">
            <v>1</v>
          </cell>
          <cell r="AD1064">
            <v>1.1000000000000001</v>
          </cell>
          <cell r="AE1064">
            <v>-1.3033999999999999</v>
          </cell>
          <cell r="AF1064" t="str">
            <v>zmiana litery wydzielenia</v>
          </cell>
          <cell r="AG1064" t="str">
            <v/>
          </cell>
          <cell r="AH1064" t="str">
            <v/>
          </cell>
          <cell r="AI1064" t="str">
            <v/>
          </cell>
          <cell r="AJ1064" t="str">
            <v/>
          </cell>
          <cell r="AK1064" t="str">
            <v/>
          </cell>
          <cell r="AL1064" t="str">
            <v/>
          </cell>
        </row>
        <row r="1065">
          <cell r="C1065" t="str">
            <v>287.187</v>
          </cell>
          <cell r="D1065" t="str">
            <v>287|EN|Tarce|102 b|R |IVA|8102|0| KZ1J/00026792/3</v>
          </cell>
          <cell r="E1065">
            <v>287</v>
          </cell>
          <cell r="F1065">
            <v>187</v>
          </cell>
          <cell r="G1065" t="str">
            <v>Nadleśnictwo Jarocin</v>
          </cell>
          <cell r="H1065">
            <v>0</v>
          </cell>
          <cell r="I1065">
            <v>0</v>
          </cell>
          <cell r="J1065">
            <v>0</v>
          </cell>
          <cell r="K1065" t="str">
            <v>13</v>
          </cell>
          <cell r="L1065" t="str">
            <v>Tarce</v>
          </cell>
          <cell r="M1065" t="str">
            <v>102 b</v>
          </cell>
          <cell r="N1065" t="str">
            <v>EN30-06-025RIVA</v>
          </cell>
          <cell r="O1065">
            <v>1.1629</v>
          </cell>
          <cell r="P1065" t="str">
            <v>R</v>
          </cell>
          <cell r="Q1065" t="str">
            <v>IVA</v>
          </cell>
          <cell r="R1065" t="str">
            <v>EN</v>
          </cell>
          <cell r="T1065" t="str">
            <v>30-06-025</v>
          </cell>
          <cell r="U1065" t="str">
            <v>Jarocin</v>
          </cell>
          <cell r="V1065" t="str">
            <v>30-06-025-0016</v>
          </cell>
          <cell r="W1065" t="str">
            <v>Tarce</v>
          </cell>
          <cell r="X1065" t="str">
            <v>8102</v>
          </cell>
          <cell r="Y1065" t="str">
            <v>KZ1J/00026792/3</v>
          </cell>
          <cell r="Z1065">
            <v>4</v>
          </cell>
          <cell r="AA1065">
            <v>0</v>
          </cell>
          <cell r="AB1065">
            <v>0</v>
          </cell>
          <cell r="AC1065">
            <v>1</v>
          </cell>
          <cell r="AD1065">
            <v>1.1000000000000001</v>
          </cell>
          <cell r="AE1065">
            <v>1.2791999999999999</v>
          </cell>
          <cell r="AF1065" t="str">
            <v>zmiana litery wydzielenia i pow.</v>
          </cell>
          <cell r="AG1065" t="e">
            <v>#N/A</v>
          </cell>
          <cell r="AH1065" t="str">
            <v/>
          </cell>
          <cell r="AI1065" t="str">
            <v/>
          </cell>
          <cell r="AJ1065" t="str">
            <v/>
          </cell>
          <cell r="AK1065" t="str">
            <v/>
          </cell>
          <cell r="AL1065" t="str">
            <v/>
          </cell>
        </row>
        <row r="1066">
          <cell r="C1066" t="str">
            <v>6202.3</v>
          </cell>
          <cell r="D1066" t="str">
            <v>6202|D|Tarce|102 g|R|IIIA|8102|15,5|KZ1J/00026792/3</v>
          </cell>
          <cell r="E1066">
            <v>6202</v>
          </cell>
          <cell r="F1066">
            <v>3</v>
          </cell>
          <cell r="G1066" t="str">
            <v>Niewiada Wiesław</v>
          </cell>
          <cell r="H1066" t="str">
            <v>Wola Książęca 67</v>
          </cell>
          <cell r="I1066" t="str">
            <v>63-220 Kotlin</v>
          </cell>
          <cell r="J1066" t="str">
            <v>Kotlin</v>
          </cell>
          <cell r="K1066" t="str">
            <v>13</v>
          </cell>
          <cell r="L1066" t="str">
            <v>Tarce</v>
          </cell>
          <cell r="M1066" t="str">
            <v>102 g</v>
          </cell>
          <cell r="N1066" t="str">
            <v/>
          </cell>
          <cell r="O1066">
            <v>-9.5100000000000004E-2</v>
          </cell>
          <cell r="P1066" t="str">
            <v>R</v>
          </cell>
          <cell r="Q1066" t="str">
            <v>IIIA</v>
          </cell>
          <cell r="R1066" t="str">
            <v>D</v>
          </cell>
          <cell r="T1066" t="str">
            <v>30-06-025</v>
          </cell>
          <cell r="U1066" t="str">
            <v>Jarocin</v>
          </cell>
          <cell r="V1066" t="str">
            <v>30-06-025-0016</v>
          </cell>
          <cell r="W1066" t="str">
            <v>Tarce</v>
          </cell>
          <cell r="X1066" t="str">
            <v>8102</v>
          </cell>
          <cell r="Y1066" t="str">
            <v>KZ1J/00026792/3</v>
          </cell>
          <cell r="Z1066">
            <v>4</v>
          </cell>
          <cell r="AA1066">
            <v>15.5</v>
          </cell>
          <cell r="AB1066">
            <v>-15.5</v>
          </cell>
          <cell r="AC1066">
            <v>1</v>
          </cell>
          <cell r="AD1066">
            <v>1.65</v>
          </cell>
          <cell r="AE1066">
            <v>-0.15690000000000001</v>
          </cell>
          <cell r="AF1066" t="str">
            <v>zmiana litery wydzielenia</v>
          </cell>
          <cell r="AG1066" t="str">
            <v/>
          </cell>
          <cell r="AH1066" t="str">
            <v/>
          </cell>
          <cell r="AI1066" t="str">
            <v>ZS.2217.1.205.2019</v>
          </cell>
          <cell r="AJ1066" t="str">
            <v>02-08-2019</v>
          </cell>
          <cell r="AK1066" t="str">
            <v>26-08-2019</v>
          </cell>
          <cell r="AL1066" t="str">
            <v>gospodarki rolnej</v>
          </cell>
        </row>
        <row r="1067">
          <cell r="C1067" t="str">
            <v>6202.7</v>
          </cell>
          <cell r="D1067" t="str">
            <v>6202|D|Tarce|102 a|R |IIIA|8102|15,5| KZ1J/00026792/3</v>
          </cell>
          <cell r="E1067">
            <v>6202</v>
          </cell>
          <cell r="F1067">
            <v>7</v>
          </cell>
          <cell r="G1067" t="str">
            <v>Niewiada Wiesław</v>
          </cell>
          <cell r="H1067" t="str">
            <v>Wola Książęca 67</v>
          </cell>
          <cell r="I1067" t="str">
            <v>63-220 Kotlin</v>
          </cell>
          <cell r="J1067" t="str">
            <v>Kotlin</v>
          </cell>
          <cell r="K1067" t="str">
            <v>13</v>
          </cell>
          <cell r="L1067" t="str">
            <v>Tarce</v>
          </cell>
          <cell r="M1067" t="str">
            <v>102 a</v>
          </cell>
          <cell r="N1067" t="str">
            <v/>
          </cell>
          <cell r="O1067">
            <v>9.5100000000000004E-2</v>
          </cell>
          <cell r="P1067" t="str">
            <v>R</v>
          </cell>
          <cell r="Q1067" t="str">
            <v>IIIA</v>
          </cell>
          <cell r="R1067" t="str">
            <v>D</v>
          </cell>
          <cell r="T1067" t="str">
            <v>30-06-025</v>
          </cell>
          <cell r="U1067" t="str">
            <v>Jarocin</v>
          </cell>
          <cell r="V1067" t="str">
            <v>30-06-025-0016</v>
          </cell>
          <cell r="W1067" t="str">
            <v>Tarce</v>
          </cell>
          <cell r="X1067" t="str">
            <v>8102</v>
          </cell>
          <cell r="Y1067" t="str">
            <v>KZ1J/00026792/3</v>
          </cell>
          <cell r="Z1067">
            <v>4</v>
          </cell>
          <cell r="AA1067">
            <v>15.5</v>
          </cell>
          <cell r="AB1067">
            <v>1.47</v>
          </cell>
          <cell r="AC1067">
            <v>1</v>
          </cell>
          <cell r="AD1067">
            <v>1.65</v>
          </cell>
          <cell r="AE1067">
            <v>0.15690000000000001</v>
          </cell>
          <cell r="AF1067" t="str">
            <v>zmiana litery wydzielenia</v>
          </cell>
          <cell r="AH1067" t="str">
            <v/>
          </cell>
          <cell r="AI1067" t="str">
            <v>ZS.2217.1.205.2019</v>
          </cell>
          <cell r="AJ1067" t="str">
            <v>02-08-2019</v>
          </cell>
          <cell r="AK1067" t="str">
            <v>26-08-2019</v>
          </cell>
          <cell r="AL1067" t="str">
            <v>gospodarki rolnej</v>
          </cell>
        </row>
        <row r="1068">
          <cell r="C1068" t="str">
            <v>6202.4</v>
          </cell>
          <cell r="D1068" t="str">
            <v>6202|D|Tarce|102 h|R|IIIA|8102|15,5|KZ1J/00026792/3</v>
          </cell>
          <cell r="E1068">
            <v>6202</v>
          </cell>
          <cell r="F1068">
            <v>4</v>
          </cell>
          <cell r="G1068" t="str">
            <v>Niewiada Wiesław</v>
          </cell>
          <cell r="H1068" t="str">
            <v>Wola Książęca 67</v>
          </cell>
          <cell r="I1068" t="str">
            <v>63-220 Kotlin</v>
          </cell>
          <cell r="J1068" t="str">
            <v>Kotlin</v>
          </cell>
          <cell r="K1068" t="str">
            <v>13</v>
          </cell>
          <cell r="L1068" t="str">
            <v>Tarce</v>
          </cell>
          <cell r="M1068" t="str">
            <v>102 h</v>
          </cell>
          <cell r="N1068" t="str">
            <v/>
          </cell>
          <cell r="O1068">
            <v>-0.17510000000000001</v>
          </cell>
          <cell r="P1068" t="str">
            <v>R</v>
          </cell>
          <cell r="Q1068" t="str">
            <v>IIIA</v>
          </cell>
          <cell r="R1068" t="str">
            <v>D</v>
          </cell>
          <cell r="T1068" t="str">
            <v>30-06-025</v>
          </cell>
          <cell r="U1068" t="str">
            <v>Jarocin</v>
          </cell>
          <cell r="V1068" t="str">
            <v>30-06-025-0016</v>
          </cell>
          <cell r="W1068" t="str">
            <v>Tarce</v>
          </cell>
          <cell r="X1068" t="str">
            <v>8102</v>
          </cell>
          <cell r="Y1068" t="str">
            <v>KZ1J/00026792/3</v>
          </cell>
          <cell r="Z1068">
            <v>4</v>
          </cell>
          <cell r="AA1068">
            <v>15.5</v>
          </cell>
          <cell r="AB1068">
            <v>-15.5</v>
          </cell>
          <cell r="AC1068">
            <v>1</v>
          </cell>
          <cell r="AD1068">
            <v>1.65</v>
          </cell>
          <cell r="AE1068">
            <v>-0.28889999999999999</v>
          </cell>
          <cell r="AF1068" t="str">
            <v>zmiana litery wydzielenia</v>
          </cell>
          <cell r="AG1068" t="str">
            <v/>
          </cell>
          <cell r="AH1068" t="str">
            <v/>
          </cell>
          <cell r="AI1068" t="str">
            <v>ZS.2217.1.205.2019</v>
          </cell>
          <cell r="AJ1068" t="str">
            <v>02-08-2019</v>
          </cell>
          <cell r="AK1068" t="str">
            <v>26-08-2019</v>
          </cell>
          <cell r="AL1068" t="str">
            <v>gospodarki rolnej</v>
          </cell>
        </row>
        <row r="1069">
          <cell r="C1069" t="str">
            <v>6202.9</v>
          </cell>
          <cell r="D1069" t="str">
            <v>6202|D|Tarce|102 a|R |IIIA|8102|15,5| KZ1J/00026792/3</v>
          </cell>
          <cell r="E1069">
            <v>6202</v>
          </cell>
          <cell r="F1069">
            <v>9</v>
          </cell>
          <cell r="G1069" t="str">
            <v>Niewiada Wiesław</v>
          </cell>
          <cell r="H1069" t="str">
            <v>Wola Książęca 67</v>
          </cell>
          <cell r="I1069" t="str">
            <v>63-220 Kotlin</v>
          </cell>
          <cell r="J1069" t="str">
            <v>Kotlin</v>
          </cell>
          <cell r="K1069" t="str">
            <v>13</v>
          </cell>
          <cell r="L1069" t="str">
            <v>Tarce</v>
          </cell>
          <cell r="M1069" t="str">
            <v>102 a</v>
          </cell>
          <cell r="N1069" t="str">
            <v/>
          </cell>
          <cell r="O1069">
            <v>0.17510000000000001</v>
          </cell>
          <cell r="P1069" t="str">
            <v>R</v>
          </cell>
          <cell r="Q1069" t="str">
            <v>IIIA</v>
          </cell>
          <cell r="R1069" t="str">
            <v>D</v>
          </cell>
          <cell r="T1069" t="str">
            <v>30-06-025</v>
          </cell>
          <cell r="U1069" t="str">
            <v>Jarocin</v>
          </cell>
          <cell r="V1069" t="str">
            <v>30-06-025-0016</v>
          </cell>
          <cell r="W1069" t="str">
            <v>Tarce</v>
          </cell>
          <cell r="X1069" t="str">
            <v>8102</v>
          </cell>
          <cell r="Y1069" t="str">
            <v>KZ1J/00026792/3</v>
          </cell>
          <cell r="Z1069">
            <v>4</v>
          </cell>
          <cell r="AA1069">
            <v>15.5</v>
          </cell>
          <cell r="AB1069">
            <v>2.71</v>
          </cell>
          <cell r="AC1069">
            <v>1</v>
          </cell>
          <cell r="AD1069">
            <v>1.65</v>
          </cell>
          <cell r="AE1069">
            <v>0.28889999999999999</v>
          </cell>
          <cell r="AF1069" t="str">
            <v>zmiana litery wydzielenia</v>
          </cell>
          <cell r="AH1069" t="str">
            <v/>
          </cell>
          <cell r="AI1069" t="str">
            <v>ZS.2217.1.205.2019</v>
          </cell>
          <cell r="AJ1069" t="str">
            <v>02-08-2019</v>
          </cell>
          <cell r="AK1069" t="str">
            <v>26-08-2019</v>
          </cell>
          <cell r="AL1069" t="str">
            <v>gospodarki rolnej</v>
          </cell>
        </row>
        <row r="1070">
          <cell r="C1070" t="str">
            <v>287.72</v>
          </cell>
          <cell r="D1070" t="str">
            <v>287|EN|Tarce|102 j|R|IIIA|8102|0|KZ1J/00026792/3</v>
          </cell>
          <cell r="E1070">
            <v>287</v>
          </cell>
          <cell r="F1070">
            <v>72</v>
          </cell>
          <cell r="G1070" t="str">
            <v>Nadleśnictwo Jarocin</v>
          </cell>
          <cell r="H1070">
            <v>0</v>
          </cell>
          <cell r="I1070">
            <v>0</v>
          </cell>
          <cell r="J1070">
            <v>0</v>
          </cell>
          <cell r="K1070" t="str">
            <v>13</v>
          </cell>
          <cell r="L1070" t="str">
            <v>Tarce</v>
          </cell>
          <cell r="M1070" t="str">
            <v>102 j</v>
          </cell>
          <cell r="N1070" t="str">
            <v>EN30-06-025RIIIA</v>
          </cell>
          <cell r="O1070">
            <v>-7.51E-2</v>
          </cell>
          <cell r="P1070" t="str">
            <v>R</v>
          </cell>
          <cell r="Q1070" t="str">
            <v>IIIA</v>
          </cell>
          <cell r="R1070" t="str">
            <v>EN</v>
          </cell>
          <cell r="T1070" t="str">
            <v>30-06-025</v>
          </cell>
          <cell r="U1070" t="str">
            <v>Jarocin</v>
          </cell>
          <cell r="V1070" t="str">
            <v>30-06-025-0016</v>
          </cell>
          <cell r="W1070" t="str">
            <v>Tarce</v>
          </cell>
          <cell r="X1070" t="str">
            <v>8102</v>
          </cell>
          <cell r="Y1070" t="str">
            <v>KZ1J/00026792/3</v>
          </cell>
          <cell r="Z1070">
            <v>4</v>
          </cell>
          <cell r="AA1070">
            <v>0</v>
          </cell>
          <cell r="AB1070">
            <v>0</v>
          </cell>
          <cell r="AC1070">
            <v>1</v>
          </cell>
          <cell r="AD1070">
            <v>1.65</v>
          </cell>
          <cell r="AE1070">
            <v>-0.1239</v>
          </cell>
          <cell r="AF1070" t="str">
            <v>zmiana litery wydzielenia</v>
          </cell>
          <cell r="AG1070" t="str">
            <v/>
          </cell>
          <cell r="AH1070" t="str">
            <v/>
          </cell>
          <cell r="AI1070" t="str">
            <v/>
          </cell>
          <cell r="AJ1070" t="str">
            <v/>
          </cell>
          <cell r="AK1070" t="str">
            <v/>
          </cell>
          <cell r="AL1070" t="str">
            <v/>
          </cell>
        </row>
        <row r="1071">
          <cell r="C1071" t="str">
            <v>287.189</v>
          </cell>
          <cell r="D1071" t="str">
            <v>287|EN|Tarce|102 b|R |IIIA|8102|0| KZ1J/00026792/3</v>
          </cell>
          <cell r="E1071">
            <v>287</v>
          </cell>
          <cell r="F1071">
            <v>189</v>
          </cell>
          <cell r="G1071" t="str">
            <v>Nadleśnictwo Jarocin</v>
          </cell>
          <cell r="H1071">
            <v>0</v>
          </cell>
          <cell r="I1071">
            <v>0</v>
          </cell>
          <cell r="J1071">
            <v>0</v>
          </cell>
          <cell r="K1071" t="str">
            <v>13</v>
          </cell>
          <cell r="L1071" t="str">
            <v>Tarce</v>
          </cell>
          <cell r="M1071" t="str">
            <v>102 b</v>
          </cell>
          <cell r="N1071" t="str">
            <v>EN30-06-025RIIIA</v>
          </cell>
          <cell r="O1071">
            <v>6.8900000000000003E-2</v>
          </cell>
          <cell r="P1071" t="str">
            <v>R</v>
          </cell>
          <cell r="Q1071" t="str">
            <v>IIIA</v>
          </cell>
          <cell r="R1071" t="str">
            <v>EN</v>
          </cell>
          <cell r="T1071" t="str">
            <v>30-06-025</v>
          </cell>
          <cell r="U1071" t="str">
            <v>Jarocin</v>
          </cell>
          <cell r="V1071" t="str">
            <v>30-06-025-0016</v>
          </cell>
          <cell r="W1071" t="str">
            <v>Tarce</v>
          </cell>
          <cell r="X1071" t="str">
            <v>8102</v>
          </cell>
          <cell r="Y1071" t="str">
            <v>KZ1J/00026792/3</v>
          </cell>
          <cell r="Z1071">
            <v>4</v>
          </cell>
          <cell r="AA1071">
            <v>0</v>
          </cell>
          <cell r="AB1071">
            <v>0</v>
          </cell>
          <cell r="AC1071">
            <v>1</v>
          </cell>
          <cell r="AD1071">
            <v>1.65</v>
          </cell>
          <cell r="AE1071">
            <v>0.1137</v>
          </cell>
          <cell r="AF1071" t="str">
            <v>zmiana litery wydzielenia</v>
          </cell>
          <cell r="AG1071" t="e">
            <v>#N/A</v>
          </cell>
          <cell r="AH1071" t="str">
            <v/>
          </cell>
          <cell r="AI1071" t="str">
            <v/>
          </cell>
          <cell r="AJ1071" t="str">
            <v/>
          </cell>
          <cell r="AK1071" t="str">
            <v/>
          </cell>
          <cell r="AL1071" t="str">
            <v/>
          </cell>
        </row>
        <row r="1072">
          <cell r="C1072" t="str">
            <v>3581.20</v>
          </cell>
          <cell r="D1072" t="str">
            <v>3581|D|Cielcza|110 k|R|IVB|8110|13,3|KZ1J/00026798/5</v>
          </cell>
          <cell r="E1072">
            <v>3581</v>
          </cell>
          <cell r="F1072">
            <v>20</v>
          </cell>
          <cell r="G1072" t="str">
            <v>Herka Andrzej</v>
          </cell>
          <cell r="H1072" t="str">
            <v>Lubinia Mała 87</v>
          </cell>
          <cell r="I1072" t="str">
            <v>63-210 Żerków</v>
          </cell>
          <cell r="J1072" t="str">
            <v>Żerków</v>
          </cell>
          <cell r="K1072" t="str">
            <v>08</v>
          </cell>
          <cell r="L1072" t="str">
            <v>Cielcza</v>
          </cell>
          <cell r="M1072" t="str">
            <v>110 k</v>
          </cell>
          <cell r="N1072" t="str">
            <v/>
          </cell>
          <cell r="O1072">
            <v>-1.67</v>
          </cell>
          <cell r="P1072" t="str">
            <v>R</v>
          </cell>
          <cell r="Q1072" t="str">
            <v>IVB</v>
          </cell>
          <cell r="R1072" t="str">
            <v>D</v>
          </cell>
          <cell r="T1072" t="str">
            <v>30-06-025</v>
          </cell>
          <cell r="U1072" t="str">
            <v>Jarocin</v>
          </cell>
          <cell r="V1072" t="str">
            <v>30-06-025-0002</v>
          </cell>
          <cell r="W1072" t="str">
            <v>Bachorzew</v>
          </cell>
          <cell r="X1072" t="str">
            <v>8110</v>
          </cell>
          <cell r="Y1072" t="str">
            <v>KZ1J/00026798/5</v>
          </cell>
          <cell r="Z1072">
            <v>1</v>
          </cell>
          <cell r="AA1072">
            <v>13.3</v>
          </cell>
          <cell r="AB1072">
            <v>-22.21</v>
          </cell>
          <cell r="AC1072">
            <v>1</v>
          </cell>
          <cell r="AD1072">
            <v>0.8</v>
          </cell>
          <cell r="AE1072">
            <v>-1.3360000000000001</v>
          </cell>
          <cell r="AF1072" t="str">
            <v>zmiana litery wydzielenia</v>
          </cell>
          <cell r="AG1072" t="str">
            <v/>
          </cell>
          <cell r="AH1072" t="str">
            <v/>
          </cell>
          <cell r="AI1072" t="str">
            <v>ZS.2217.1.205.2019</v>
          </cell>
          <cell r="AJ1072" t="str">
            <v>02-08-2019</v>
          </cell>
          <cell r="AK1072" t="str">
            <v>26-08-2019</v>
          </cell>
          <cell r="AL1072" t="str">
            <v>gospodarki rolnej</v>
          </cell>
        </row>
        <row r="1073">
          <cell r="C1073" t="str">
            <v>3581.18</v>
          </cell>
          <cell r="D1073" t="str">
            <v>3581|D|Cielcza|110 n|R|IVA|8110|13,3|KZ1J/00026798/5</v>
          </cell>
          <cell r="E1073">
            <v>3581</v>
          </cell>
          <cell r="F1073">
            <v>18</v>
          </cell>
          <cell r="G1073" t="str">
            <v>Herka Andrzej</v>
          </cell>
          <cell r="H1073" t="str">
            <v>Lubinia Mała 87</v>
          </cell>
          <cell r="I1073" t="str">
            <v>63-210 Żerków</v>
          </cell>
          <cell r="J1073" t="str">
            <v>Żerków</v>
          </cell>
          <cell r="K1073" t="str">
            <v>08</v>
          </cell>
          <cell r="L1073" t="str">
            <v>Cielcza</v>
          </cell>
          <cell r="M1073" t="str">
            <v>110 n</v>
          </cell>
          <cell r="N1073" t="str">
            <v/>
          </cell>
          <cell r="O1073">
            <v>-0.81</v>
          </cell>
          <cell r="P1073" t="str">
            <v>R</v>
          </cell>
          <cell r="Q1073" t="str">
            <v>IVA</v>
          </cell>
          <cell r="R1073" t="str">
            <v>D</v>
          </cell>
          <cell r="S1073" t="str">
            <v>kosić 1 - 2 razy w roku</v>
          </cell>
          <cell r="T1073" t="str">
            <v>30-06-025</v>
          </cell>
          <cell r="U1073" t="str">
            <v>Jarocin</v>
          </cell>
          <cell r="V1073" t="str">
            <v>30-06-025-0002</v>
          </cell>
          <cell r="W1073" t="str">
            <v>Bachorzew</v>
          </cell>
          <cell r="X1073" t="str">
            <v>8110</v>
          </cell>
          <cell r="Y1073" t="str">
            <v>KZ1J/00026798/5</v>
          </cell>
          <cell r="Z1073">
            <v>1</v>
          </cell>
          <cell r="AA1073">
            <v>13.3</v>
          </cell>
          <cell r="AB1073">
            <v>-10.77</v>
          </cell>
          <cell r="AC1073">
            <v>1</v>
          </cell>
          <cell r="AD1073">
            <v>1.1000000000000001</v>
          </cell>
          <cell r="AE1073">
            <v>-0.89100000000000001</v>
          </cell>
          <cell r="AF1073" t="str">
            <v>zmiana litery wydzielenia</v>
          </cell>
          <cell r="AG1073" t="str">
            <v/>
          </cell>
          <cell r="AH1073" t="str">
            <v/>
          </cell>
          <cell r="AI1073" t="str">
            <v>ZS.2217.1.205.2019</v>
          </cell>
          <cell r="AJ1073" t="str">
            <v>02-08-2019</v>
          </cell>
          <cell r="AK1073" t="str">
            <v>26-08-2019</v>
          </cell>
          <cell r="AL1073" t="str">
            <v>gospodarki rolnej</v>
          </cell>
        </row>
        <row r="1074">
          <cell r="C1074" t="str">
            <v>3581.24</v>
          </cell>
          <cell r="D1074" t="str">
            <v>3581|D|Cielcza|110 m|R |IVA|8110|13,3| KZ1J/00026798/5</v>
          </cell>
          <cell r="E1074">
            <v>3581</v>
          </cell>
          <cell r="F1074">
            <v>24</v>
          </cell>
          <cell r="G1074" t="str">
            <v>Herka Andrzej</v>
          </cell>
          <cell r="H1074" t="str">
            <v>Lubinia Mała 87</v>
          </cell>
          <cell r="I1074" t="str">
            <v>63-210 Żerków</v>
          </cell>
          <cell r="J1074" t="str">
            <v>Żerków</v>
          </cell>
          <cell r="K1074" t="str">
            <v>08</v>
          </cell>
          <cell r="L1074" t="str">
            <v>Cielcza</v>
          </cell>
          <cell r="M1074" t="str">
            <v>110 m</v>
          </cell>
          <cell r="N1074" t="str">
            <v/>
          </cell>
          <cell r="O1074">
            <v>0.81</v>
          </cell>
          <cell r="P1074" t="str">
            <v>R</v>
          </cell>
          <cell r="Q1074" t="str">
            <v>IVA</v>
          </cell>
          <cell r="R1074" t="str">
            <v>D</v>
          </cell>
          <cell r="T1074" t="str">
            <v>30-06-025</v>
          </cell>
          <cell r="U1074" t="str">
            <v>Jarocin</v>
          </cell>
          <cell r="V1074" t="str">
            <v>30-06-025-0002</v>
          </cell>
          <cell r="W1074" t="str">
            <v>Bachorzew</v>
          </cell>
          <cell r="X1074" t="str">
            <v>8110</v>
          </cell>
          <cell r="Y1074" t="str">
            <v>KZ1J/00026798/5</v>
          </cell>
          <cell r="Z1074">
            <v>1</v>
          </cell>
          <cell r="AA1074">
            <v>13.3</v>
          </cell>
          <cell r="AB1074">
            <v>10.77</v>
          </cell>
          <cell r="AC1074">
            <v>1</v>
          </cell>
          <cell r="AD1074">
            <v>1.1000000000000001</v>
          </cell>
          <cell r="AE1074">
            <v>0.89100000000000001</v>
          </cell>
          <cell r="AF1074" t="str">
            <v>zmiana litery wydzielenia</v>
          </cell>
          <cell r="AH1074" t="str">
            <v/>
          </cell>
          <cell r="AI1074" t="str">
            <v>ZS.2217.1.205.2019</v>
          </cell>
          <cell r="AJ1074" t="str">
            <v>02-08-2019</v>
          </cell>
          <cell r="AK1074" t="str">
            <v>26-08-2019</v>
          </cell>
          <cell r="AL1074" t="str">
            <v>gospodarki rolnej</v>
          </cell>
        </row>
        <row r="1075">
          <cell r="C1075" t="str">
            <v>3581.17</v>
          </cell>
          <cell r="D1075" t="str">
            <v>3581|D|Cielcza|110 o|Ł|V|8110|11,6|KZ1J/00026798/5</v>
          </cell>
          <cell r="E1075">
            <v>3581</v>
          </cell>
          <cell r="F1075">
            <v>17</v>
          </cell>
          <cell r="G1075" t="str">
            <v>Herka Andrzej</v>
          </cell>
          <cell r="H1075" t="str">
            <v>Lubinia Mała 87</v>
          </cell>
          <cell r="I1075" t="str">
            <v>63-210 Żerków</v>
          </cell>
          <cell r="J1075" t="str">
            <v>Żerków</v>
          </cell>
          <cell r="K1075" t="str">
            <v>08</v>
          </cell>
          <cell r="L1075" t="str">
            <v>Cielcza</v>
          </cell>
          <cell r="M1075" t="str">
            <v>110 o</v>
          </cell>
          <cell r="N1075" t="str">
            <v/>
          </cell>
          <cell r="O1075">
            <v>-1.1200000000000001</v>
          </cell>
          <cell r="P1075" t="str">
            <v>Ł</v>
          </cell>
          <cell r="Q1075" t="str">
            <v>V</v>
          </cell>
          <cell r="R1075" t="str">
            <v>D</v>
          </cell>
          <cell r="T1075" t="str">
            <v>30-06-025</v>
          </cell>
          <cell r="U1075" t="str">
            <v>Jarocin</v>
          </cell>
          <cell r="V1075" t="str">
            <v>30-06-025-0002</v>
          </cell>
          <cell r="W1075" t="str">
            <v>Bachorzew</v>
          </cell>
          <cell r="X1075" t="str">
            <v>8110</v>
          </cell>
          <cell r="Y1075" t="str">
            <v>KZ1J/00026798/5</v>
          </cell>
          <cell r="Z1075">
            <v>1</v>
          </cell>
          <cell r="AA1075">
            <v>11.6</v>
          </cell>
          <cell r="AB1075">
            <v>-12.99</v>
          </cell>
          <cell r="AC1075">
            <v>1</v>
          </cell>
          <cell r="AD1075">
            <v>0.2</v>
          </cell>
          <cell r="AE1075">
            <v>-0.224</v>
          </cell>
          <cell r="AF1075" t="str">
            <v>zmiana litery wydzielenia i pow.</v>
          </cell>
          <cell r="AG1075" t="str">
            <v/>
          </cell>
          <cell r="AH1075" t="str">
            <v/>
          </cell>
          <cell r="AI1075" t="str">
            <v>ZS.2217.1.205.2019</v>
          </cell>
          <cell r="AJ1075" t="str">
            <v>02-08-2019</v>
          </cell>
          <cell r="AK1075" t="str">
            <v>26-08-2019</v>
          </cell>
          <cell r="AL1075" t="str">
            <v>gospodarki rolnej</v>
          </cell>
        </row>
        <row r="1076">
          <cell r="C1076" t="str">
            <v>3581.26</v>
          </cell>
          <cell r="D1076" t="str">
            <v>3581|D|Cielcza|110 o|Ł|V|8110|11,6| KZ1J/00026798/5</v>
          </cell>
          <cell r="E1076">
            <v>3581</v>
          </cell>
          <cell r="F1076">
            <v>26</v>
          </cell>
          <cell r="G1076" t="str">
            <v>Herka Andrzej</v>
          </cell>
          <cell r="H1076" t="str">
            <v>Lubinia Mała 87</v>
          </cell>
          <cell r="I1076" t="str">
            <v>63-210 Żerków</v>
          </cell>
          <cell r="J1076" t="str">
            <v>Żerków</v>
          </cell>
          <cell r="K1076" t="str">
            <v>08</v>
          </cell>
          <cell r="L1076" t="str">
            <v>Cielcza</v>
          </cell>
          <cell r="M1076" t="str">
            <v>110 o</v>
          </cell>
          <cell r="N1076" t="str">
            <v/>
          </cell>
          <cell r="O1076">
            <v>0.48659999999999998</v>
          </cell>
          <cell r="P1076" t="str">
            <v>Ł</v>
          </cell>
          <cell r="Q1076" t="str">
            <v>V</v>
          </cell>
          <cell r="R1076" t="str">
            <v>D</v>
          </cell>
          <cell r="T1076" t="str">
            <v>30-06-025</v>
          </cell>
          <cell r="U1076" t="str">
            <v>Jarocin</v>
          </cell>
          <cell r="V1076" t="str">
            <v>30-06-025-0002</v>
          </cell>
          <cell r="W1076" t="str">
            <v>Bachorzew</v>
          </cell>
          <cell r="X1076" t="str">
            <v>8110</v>
          </cell>
          <cell r="Y1076" t="str">
            <v>KZ1J/00026798/5</v>
          </cell>
          <cell r="Z1076">
            <v>1</v>
          </cell>
          <cell r="AA1076">
            <v>11.6</v>
          </cell>
          <cell r="AB1076">
            <v>5.64</v>
          </cell>
          <cell r="AC1076">
            <v>1</v>
          </cell>
          <cell r="AD1076">
            <v>0.2</v>
          </cell>
          <cell r="AE1076">
            <v>9.7299999999999998E-2</v>
          </cell>
          <cell r="AF1076" t="str">
            <v>zmiana litery wydzielenia i pow.</v>
          </cell>
          <cell r="AH1076" t="str">
            <v/>
          </cell>
          <cell r="AI1076" t="str">
            <v>ZS.2217.1.205.2019</v>
          </cell>
          <cell r="AJ1076" t="str">
            <v>02-08-2019</v>
          </cell>
          <cell r="AK1076" t="str">
            <v>26-08-2019</v>
          </cell>
          <cell r="AL1076" t="str">
            <v>gospodarki rolnej</v>
          </cell>
        </row>
        <row r="1077">
          <cell r="C1077" t="str">
            <v>3581.17</v>
          </cell>
          <cell r="D1077" t="str">
            <v>3581|D|Cielcza|110 o|Ł|V|8110|11,6|KZ1J/00026798/5</v>
          </cell>
          <cell r="E1077">
            <v>3581</v>
          </cell>
          <cell r="F1077">
            <v>17</v>
          </cell>
          <cell r="G1077" t="str">
            <v>Herka Andrzej</v>
          </cell>
          <cell r="H1077" t="str">
            <v>Lubinia Mała 87</v>
          </cell>
          <cell r="I1077" t="str">
            <v>63-210 Żerków</v>
          </cell>
          <cell r="J1077" t="str">
            <v>Żerków</v>
          </cell>
          <cell r="K1077" t="str">
            <v>08</v>
          </cell>
          <cell r="L1077" t="str">
            <v>Cielcza</v>
          </cell>
          <cell r="M1077" t="str">
            <v>110 o</v>
          </cell>
          <cell r="N1077" t="str">
            <v/>
          </cell>
          <cell r="O1077">
            <v>0</v>
          </cell>
          <cell r="P1077" t="str">
            <v>Ł</v>
          </cell>
          <cell r="Q1077" t="str">
            <v>V</v>
          </cell>
          <cell r="R1077" t="str">
            <v>D</v>
          </cell>
          <cell r="T1077" t="str">
            <v>30-06-025</v>
          </cell>
          <cell r="U1077" t="str">
            <v>Jarocin</v>
          </cell>
          <cell r="V1077" t="str">
            <v>30-06-025-0002</v>
          </cell>
          <cell r="W1077" t="str">
            <v>Bachorzew</v>
          </cell>
          <cell r="X1077" t="str">
            <v>8110</v>
          </cell>
          <cell r="Y1077" t="str">
            <v>KZ1J/00026798/5</v>
          </cell>
          <cell r="Z1077">
            <v>1</v>
          </cell>
          <cell r="AA1077">
            <v>0</v>
          </cell>
          <cell r="AB1077">
            <v>0</v>
          </cell>
          <cell r="AC1077">
            <v>1</v>
          </cell>
          <cell r="AD1077">
            <v>0.2</v>
          </cell>
          <cell r="AF1077" t="str">
            <v>zmiana litery wydzielenia i pow.</v>
          </cell>
          <cell r="AG1077" t="str">
            <v/>
          </cell>
          <cell r="AH1077" t="str">
            <v/>
          </cell>
          <cell r="AI1077" t="str">
            <v>ZS.2217.1.205.2019</v>
          </cell>
          <cell r="AJ1077" t="str">
            <v>02-08-2019</v>
          </cell>
          <cell r="AK1077" t="str">
            <v>26-08-2019</v>
          </cell>
          <cell r="AL1077" t="str">
            <v>gospodarki rolnej</v>
          </cell>
        </row>
        <row r="1078">
          <cell r="C1078" t="str">
            <v>3581.28</v>
          </cell>
          <cell r="D1078" t="str">
            <v>3581|D|Cielcza|110 n|Ł|V|8110|11,6| KZ1J/00026798/5</v>
          </cell>
          <cell r="E1078">
            <v>3581</v>
          </cell>
          <cell r="F1078">
            <v>28</v>
          </cell>
          <cell r="G1078" t="str">
            <v>Herka Andrzej</v>
          </cell>
          <cell r="H1078" t="str">
            <v>Lubinia Mała 87</v>
          </cell>
          <cell r="I1078" t="str">
            <v>63-210 Żerków</v>
          </cell>
          <cell r="J1078" t="str">
            <v>Żerków</v>
          </cell>
          <cell r="K1078" t="str">
            <v>08</v>
          </cell>
          <cell r="L1078" t="str">
            <v>Cielcza</v>
          </cell>
          <cell r="M1078" t="str">
            <v>110 n</v>
          </cell>
          <cell r="N1078" t="str">
            <v/>
          </cell>
          <cell r="O1078">
            <v>0.63339999999999996</v>
          </cell>
          <cell r="P1078" t="str">
            <v>Ł</v>
          </cell>
          <cell r="Q1078" t="str">
            <v>V</v>
          </cell>
          <cell r="R1078" t="str">
            <v>D</v>
          </cell>
          <cell r="S1078" t="str">
            <v>kosić 1 - 2 razy w roku</v>
          </cell>
          <cell r="T1078" t="str">
            <v>30-06-025</v>
          </cell>
          <cell r="U1078" t="str">
            <v>Jarocin</v>
          </cell>
          <cell r="V1078" t="str">
            <v>30-06-025-0002</v>
          </cell>
          <cell r="W1078" t="str">
            <v>Bachorzew</v>
          </cell>
          <cell r="X1078" t="str">
            <v>8110</v>
          </cell>
          <cell r="Y1078" t="str">
            <v>KZ1J/00026798/5</v>
          </cell>
          <cell r="Z1078">
            <v>1</v>
          </cell>
          <cell r="AA1078">
            <v>11.6</v>
          </cell>
          <cell r="AB1078">
            <v>7.35</v>
          </cell>
          <cell r="AC1078">
            <v>1</v>
          </cell>
          <cell r="AD1078">
            <v>0.2</v>
          </cell>
          <cell r="AE1078">
            <v>0.12670000000000001</v>
          </cell>
          <cell r="AF1078" t="str">
            <v>zmiana litery wydzielenia</v>
          </cell>
          <cell r="AG1078">
            <v>1.25</v>
          </cell>
          <cell r="AH1078" t="str">
            <v/>
          </cell>
          <cell r="AI1078" t="str">
            <v>ZS.2217.1.205.2019</v>
          </cell>
          <cell r="AJ1078" t="str">
            <v>02-08-2019</v>
          </cell>
          <cell r="AK1078" t="str">
            <v>26-08-2019</v>
          </cell>
          <cell r="AL1078" t="str">
            <v>gospodarki rolnej</v>
          </cell>
        </row>
        <row r="1079">
          <cell r="C1079" t="str">
            <v>287.107</v>
          </cell>
          <cell r="D1079" t="str">
            <v>287|F|Tumidaj|124 j|R|IVA|8124|0|KZ1J/00026793/0</v>
          </cell>
          <cell r="E1079">
            <v>287</v>
          </cell>
          <cell r="F1079">
            <v>107</v>
          </cell>
          <cell r="G1079" t="str">
            <v>Nadleśnictwo Jarocin</v>
          </cell>
          <cell r="H1079">
            <v>0</v>
          </cell>
          <cell r="I1079">
            <v>0</v>
          </cell>
          <cell r="J1079">
            <v>0</v>
          </cell>
          <cell r="K1079" t="str">
            <v>14</v>
          </cell>
          <cell r="L1079" t="str">
            <v>Tumidaj</v>
          </cell>
          <cell r="M1079" t="str">
            <v>124 j</v>
          </cell>
          <cell r="N1079" t="str">
            <v>F30-06-025RIVA</v>
          </cell>
          <cell r="O1079">
            <v>-9.5699999999999993E-2</v>
          </cell>
          <cell r="P1079" t="str">
            <v>R</v>
          </cell>
          <cell r="Q1079" t="str">
            <v>IVA</v>
          </cell>
          <cell r="R1079" t="str">
            <v>F</v>
          </cell>
          <cell r="T1079" t="str">
            <v>30-06-025</v>
          </cell>
          <cell r="U1079" t="str">
            <v>Jarocin</v>
          </cell>
          <cell r="V1079" t="str">
            <v>30-06-025-0019</v>
          </cell>
          <cell r="W1079" t="str">
            <v>Witaszyce</v>
          </cell>
          <cell r="X1079" t="str">
            <v>8124</v>
          </cell>
          <cell r="Y1079" t="str">
            <v>KZ1J/00026793/0</v>
          </cell>
          <cell r="Z1079">
            <v>1</v>
          </cell>
          <cell r="AA1079">
            <v>0</v>
          </cell>
          <cell r="AB1079">
            <v>0</v>
          </cell>
          <cell r="AC1079">
            <v>1</v>
          </cell>
          <cell r="AD1079">
            <v>1.1000000000000001</v>
          </cell>
          <cell r="AE1079">
            <v>-0.1053</v>
          </cell>
          <cell r="AF1079" t="str">
            <v>zmiana litery wydzielenia</v>
          </cell>
          <cell r="AG1079" t="str">
            <v/>
          </cell>
          <cell r="AH1079" t="str">
            <v/>
          </cell>
          <cell r="AI1079" t="str">
            <v/>
          </cell>
          <cell r="AJ1079" t="str">
            <v/>
          </cell>
          <cell r="AK1079" t="str">
            <v/>
          </cell>
          <cell r="AL1079" t="str">
            <v/>
          </cell>
        </row>
        <row r="1080">
          <cell r="C1080" t="str">
            <v>287.191</v>
          </cell>
          <cell r="D1080" t="str">
            <v>287|F|Tumidaj|124 i|R |IVA|8124|0| KZ1J/00026793/0</v>
          </cell>
          <cell r="E1080">
            <v>287</v>
          </cell>
          <cell r="F1080">
            <v>191</v>
          </cell>
          <cell r="G1080" t="str">
            <v>Nadleśnictwo Jarocin</v>
          </cell>
          <cell r="H1080">
            <v>0</v>
          </cell>
          <cell r="I1080">
            <v>0</v>
          </cell>
          <cell r="J1080">
            <v>0</v>
          </cell>
          <cell r="K1080" t="str">
            <v>14</v>
          </cell>
          <cell r="L1080" t="str">
            <v>Tumidaj</v>
          </cell>
          <cell r="M1080" t="str">
            <v>124 i</v>
          </cell>
          <cell r="N1080" t="str">
            <v>F30-06-025RIVA</v>
          </cell>
          <cell r="O1080">
            <v>9.5699999999999993E-2</v>
          </cell>
          <cell r="P1080" t="str">
            <v>R</v>
          </cell>
          <cell r="Q1080" t="str">
            <v>IVA</v>
          </cell>
          <cell r="R1080" t="str">
            <v>F</v>
          </cell>
          <cell r="T1080" t="str">
            <v>30-06-025</v>
          </cell>
          <cell r="U1080" t="str">
            <v>Jarocin</v>
          </cell>
          <cell r="V1080" t="str">
            <v>30-06-025-0019</v>
          </cell>
          <cell r="W1080" t="str">
            <v>Witaszyce</v>
          </cell>
          <cell r="X1080" t="str">
            <v>8124</v>
          </cell>
          <cell r="Y1080" t="str">
            <v>KZ1J/00026793/0</v>
          </cell>
          <cell r="Z1080">
            <v>1</v>
          </cell>
          <cell r="AA1080">
            <v>0</v>
          </cell>
          <cell r="AB1080">
            <v>0</v>
          </cell>
          <cell r="AC1080">
            <v>1</v>
          </cell>
          <cell r="AD1080">
            <v>1.1000000000000001</v>
          </cell>
          <cell r="AE1080">
            <v>0.1053</v>
          </cell>
          <cell r="AF1080" t="str">
            <v>zmiana litery wydzielenia</v>
          </cell>
          <cell r="AG1080" t="e">
            <v>#N/A</v>
          </cell>
          <cell r="AH1080" t="str">
            <v/>
          </cell>
          <cell r="AI1080" t="str">
            <v/>
          </cell>
          <cell r="AJ1080" t="str">
            <v/>
          </cell>
          <cell r="AK1080" t="str">
            <v/>
          </cell>
          <cell r="AL1080" t="str">
            <v/>
          </cell>
        </row>
        <row r="1081">
          <cell r="C1081" t="str">
            <v>2535.6</v>
          </cell>
          <cell r="D1081" t="str">
            <v>2535|D|Tumidaj|127 l|R|IVA|8127|8,01|KZ1J/00026793/0</v>
          </cell>
          <cell r="E1081">
            <v>2535</v>
          </cell>
          <cell r="F1081">
            <v>6</v>
          </cell>
          <cell r="G1081" t="str">
            <v>Bolewicz Jacek</v>
          </cell>
          <cell r="H1081" t="str">
            <v>ul. Wrzesińska 18/1</v>
          </cell>
          <cell r="I1081" t="str">
            <v>62-320 Miłosław</v>
          </cell>
          <cell r="J1081" t="str">
            <v>Miłosław</v>
          </cell>
          <cell r="K1081" t="str">
            <v>14</v>
          </cell>
          <cell r="L1081" t="str">
            <v>Tumidaj</v>
          </cell>
          <cell r="M1081" t="str">
            <v>127 l</v>
          </cell>
          <cell r="N1081" t="str">
            <v/>
          </cell>
          <cell r="O1081">
            <v>-0.19</v>
          </cell>
          <cell r="P1081" t="str">
            <v>R</v>
          </cell>
          <cell r="Q1081" t="str">
            <v>IVA</v>
          </cell>
          <cell r="R1081" t="str">
            <v>D</v>
          </cell>
          <cell r="T1081" t="str">
            <v>30-06-025</v>
          </cell>
          <cell r="U1081" t="str">
            <v>Jarocin</v>
          </cell>
          <cell r="V1081" t="str">
            <v>30-06-025-0019</v>
          </cell>
          <cell r="W1081" t="str">
            <v>Witaszyce</v>
          </cell>
          <cell r="X1081" t="str">
            <v>8127</v>
          </cell>
          <cell r="Y1081" t="str">
            <v>KZ1J/00026793/0</v>
          </cell>
          <cell r="Z1081">
            <v>2</v>
          </cell>
          <cell r="AA1081">
            <v>8.01</v>
          </cell>
          <cell r="AB1081">
            <v>-1.52</v>
          </cell>
          <cell r="AC1081">
            <v>1</v>
          </cell>
          <cell r="AD1081">
            <v>1.1000000000000001</v>
          </cell>
          <cell r="AE1081">
            <v>-0.20899999999999999</v>
          </cell>
          <cell r="AF1081" t="str">
            <v>zmiana litery wydzielenia</v>
          </cell>
          <cell r="AG1081" t="str">
            <v/>
          </cell>
          <cell r="AH1081" t="str">
            <v/>
          </cell>
          <cell r="AI1081" t="str">
            <v>ZS.2217.1.205.2019</v>
          </cell>
          <cell r="AJ1081" t="str">
            <v>02-08-2019</v>
          </cell>
          <cell r="AK1081" t="str">
            <v>26-08-2019</v>
          </cell>
          <cell r="AL1081" t="str">
            <v>gospodarki rolnej</v>
          </cell>
        </row>
        <row r="1082">
          <cell r="C1082" t="str">
            <v>2535.19</v>
          </cell>
          <cell r="D1082" t="str">
            <v>2535|D|Tumidaj|127 m|R |IVA|8127|8,01| KZ1J/00026793/0</v>
          </cell>
          <cell r="E1082">
            <v>2535</v>
          </cell>
          <cell r="F1082">
            <v>19</v>
          </cell>
          <cell r="G1082" t="str">
            <v>Bolewicz Jacek</v>
          </cell>
          <cell r="H1082" t="str">
            <v>ul. Wrzesińska 18/1</v>
          </cell>
          <cell r="I1082" t="str">
            <v>62-320 Miłosław</v>
          </cell>
          <cell r="J1082" t="str">
            <v>Miłosław</v>
          </cell>
          <cell r="K1082" t="str">
            <v>14</v>
          </cell>
          <cell r="L1082" t="str">
            <v>Tumidaj</v>
          </cell>
          <cell r="M1082" t="str">
            <v>127 m</v>
          </cell>
          <cell r="N1082" t="str">
            <v/>
          </cell>
          <cell r="O1082">
            <v>0.19</v>
          </cell>
          <cell r="P1082" t="str">
            <v>R</v>
          </cell>
          <cell r="Q1082" t="str">
            <v>IVA</v>
          </cell>
          <cell r="R1082" t="str">
            <v>D</v>
          </cell>
          <cell r="T1082" t="str">
            <v>30-06-025</v>
          </cell>
          <cell r="U1082" t="str">
            <v>Jarocin</v>
          </cell>
          <cell r="V1082" t="str">
            <v>30-06-025-0019</v>
          </cell>
          <cell r="W1082" t="str">
            <v>Witaszyce</v>
          </cell>
          <cell r="X1082" t="str">
            <v>8127</v>
          </cell>
          <cell r="Y1082" t="str">
            <v>KZ1J/00026793/0</v>
          </cell>
          <cell r="Z1082">
            <v>2</v>
          </cell>
          <cell r="AA1082">
            <v>8.01</v>
          </cell>
          <cell r="AB1082">
            <v>1.52</v>
          </cell>
          <cell r="AC1082">
            <v>1</v>
          </cell>
          <cell r="AD1082">
            <v>1.1000000000000001</v>
          </cell>
          <cell r="AE1082">
            <v>0.20899999999999999</v>
          </cell>
          <cell r="AF1082" t="str">
            <v>zmiana litery wydzielenia</v>
          </cell>
          <cell r="AH1082" t="str">
            <v/>
          </cell>
          <cell r="AI1082" t="str">
            <v>ZS.2217.1.205.2019</v>
          </cell>
          <cell r="AJ1082" t="str">
            <v>02-08-2019</v>
          </cell>
          <cell r="AK1082" t="str">
            <v>26-08-2019</v>
          </cell>
          <cell r="AL1082" t="str">
            <v>gospodarki rolnej</v>
          </cell>
        </row>
        <row r="1083">
          <cell r="C1083" t="str">
            <v>6182.8</v>
          </cell>
          <cell r="D1083" t="str">
            <v>6182|D|Tumidaj|143 c|R|V|8143|30,5|KZ1J/00026539/2</v>
          </cell>
          <cell r="E1083">
            <v>6182</v>
          </cell>
          <cell r="F1083">
            <v>8</v>
          </cell>
          <cell r="G1083" t="str">
            <v>Andrzejewski Maciej</v>
          </cell>
          <cell r="H1083" t="str">
            <v>Prusy 51</v>
          </cell>
          <cell r="I1083" t="str">
            <v>63-230 Witaszyce</v>
          </cell>
          <cell r="J1083" t="str">
            <v>Jarocin</v>
          </cell>
          <cell r="K1083" t="str">
            <v>14</v>
          </cell>
          <cell r="L1083" t="str">
            <v>Tumidaj</v>
          </cell>
          <cell r="M1083" t="str">
            <v>143 c</v>
          </cell>
          <cell r="N1083" t="str">
            <v/>
          </cell>
          <cell r="O1083">
            <v>-1.87</v>
          </cell>
          <cell r="P1083" t="str">
            <v>R</v>
          </cell>
          <cell r="Q1083" t="str">
            <v>V</v>
          </cell>
          <cell r="R1083" t="str">
            <v>D</v>
          </cell>
          <cell r="T1083" t="str">
            <v>30-06-025</v>
          </cell>
          <cell r="U1083" t="str">
            <v>Jarocin</v>
          </cell>
          <cell r="V1083" t="str">
            <v>30-06-025-0020</v>
          </cell>
          <cell r="W1083" t="str">
            <v>Witaszyczki</v>
          </cell>
          <cell r="X1083" t="str">
            <v>8143</v>
          </cell>
          <cell r="Y1083" t="str">
            <v>KZ1J/00026539/2</v>
          </cell>
          <cell r="Z1083">
            <v>1</v>
          </cell>
          <cell r="AA1083">
            <v>30.5</v>
          </cell>
          <cell r="AB1083">
            <v>-57.04</v>
          </cell>
          <cell r="AC1083">
            <v>1</v>
          </cell>
          <cell r="AD1083">
            <v>0.35</v>
          </cell>
          <cell r="AE1083">
            <v>-0.65449999999999997</v>
          </cell>
          <cell r="AF1083" t="str">
            <v>zmiana litery wydzielenia</v>
          </cell>
          <cell r="AG1083" t="str">
            <v/>
          </cell>
          <cell r="AH1083" t="str">
            <v/>
          </cell>
          <cell r="AI1083" t="str">
            <v>ZS.2217.1.205.2019</v>
          </cell>
          <cell r="AJ1083" t="str">
            <v>02-08-2019</v>
          </cell>
          <cell r="AK1083" t="str">
            <v>26-08-2019</v>
          </cell>
          <cell r="AL1083" t="str">
            <v>gospodarki rolnej</v>
          </cell>
        </row>
        <row r="1084">
          <cell r="C1084" t="str">
            <v>6182.11</v>
          </cell>
          <cell r="D1084" t="str">
            <v>6182|D|Tumidaj|143 b|R |V|8143|30,5| KZ1J/00026538/2</v>
          </cell>
          <cell r="E1084">
            <v>6182</v>
          </cell>
          <cell r="F1084">
            <v>11</v>
          </cell>
          <cell r="G1084" t="str">
            <v>Andrzejewski Maciej</v>
          </cell>
          <cell r="H1084" t="str">
            <v>Prusy 51</v>
          </cell>
          <cell r="I1084" t="str">
            <v>63-230 Witaszyce</v>
          </cell>
          <cell r="J1084" t="str">
            <v>Jarocin</v>
          </cell>
          <cell r="K1084" t="str">
            <v>14</v>
          </cell>
          <cell r="L1084" t="str">
            <v>Tumidaj</v>
          </cell>
          <cell r="M1084" t="str">
            <v>143 b</v>
          </cell>
          <cell r="N1084" t="str">
            <v/>
          </cell>
          <cell r="O1084">
            <v>1.87</v>
          </cell>
          <cell r="P1084" t="str">
            <v>R</v>
          </cell>
          <cell r="Q1084" t="str">
            <v>V</v>
          </cell>
          <cell r="R1084" t="str">
            <v>D</v>
          </cell>
          <cell r="T1084" t="str">
            <v>30-06-025</v>
          </cell>
          <cell r="U1084" t="str">
            <v>Jarocin</v>
          </cell>
          <cell r="V1084" t="str">
            <v>30-06-025-0020</v>
          </cell>
          <cell r="W1084" t="str">
            <v>Witaszyczki</v>
          </cell>
          <cell r="X1084" t="str">
            <v>8143</v>
          </cell>
          <cell r="Y1084" t="str">
            <v>KZ1J/00026538/2</v>
          </cell>
          <cell r="Z1084">
            <v>1</v>
          </cell>
          <cell r="AA1084">
            <v>30.5</v>
          </cell>
          <cell r="AB1084">
            <v>57.04</v>
          </cell>
          <cell r="AC1084">
            <v>1</v>
          </cell>
          <cell r="AD1084">
            <v>0.35</v>
          </cell>
          <cell r="AE1084">
            <v>0.65449999999999997</v>
          </cell>
          <cell r="AF1084" t="str">
            <v>zmiana litery wydzielenia</v>
          </cell>
          <cell r="AH1084" t="str">
            <v/>
          </cell>
          <cell r="AI1084" t="str">
            <v>ZS.2217.1.205.2019</v>
          </cell>
          <cell r="AJ1084" t="str">
            <v>02-08-2019</v>
          </cell>
          <cell r="AK1084" t="str">
            <v>26-08-2019</v>
          </cell>
          <cell r="AL1084" t="str">
            <v>gospodarki rolnej</v>
          </cell>
        </row>
        <row r="1085">
          <cell r="C1085" t="str">
            <v>2535.7</v>
          </cell>
          <cell r="D1085" t="str">
            <v>2535|D|Boguszyn|274 d|R|V|8274|8,01|KZ1J/00030206/0</v>
          </cell>
          <cell r="E1085">
            <v>2535</v>
          </cell>
          <cell r="F1085">
            <v>7</v>
          </cell>
          <cell r="G1085" t="str">
            <v>Bolewicz Jacek</v>
          </cell>
          <cell r="H1085" t="str">
            <v>ul. Wrzesińska 18/1</v>
          </cell>
          <cell r="I1085" t="str">
            <v>62-320 Miłosław</v>
          </cell>
          <cell r="J1085" t="str">
            <v>Miłosław</v>
          </cell>
          <cell r="K1085" t="str">
            <v>16</v>
          </cell>
          <cell r="L1085" t="str">
            <v>Boguszyn</v>
          </cell>
          <cell r="M1085" t="str">
            <v>274 d</v>
          </cell>
          <cell r="N1085" t="str">
            <v/>
          </cell>
          <cell r="O1085">
            <v>-1.36</v>
          </cell>
          <cell r="P1085" t="str">
            <v>R</v>
          </cell>
          <cell r="Q1085" t="str">
            <v>V</v>
          </cell>
          <cell r="R1085" t="str">
            <v>D</v>
          </cell>
          <cell r="T1085" t="str">
            <v>30-06-015</v>
          </cell>
          <cell r="U1085" t="str">
            <v>Jaraczewo</v>
          </cell>
          <cell r="V1085" t="str">
            <v>30-06-015-0001</v>
          </cell>
          <cell r="W1085" t="str">
            <v>Bielejewo</v>
          </cell>
          <cell r="X1085" t="str">
            <v>8274</v>
          </cell>
          <cell r="Y1085" t="str">
            <v>KZ1J/00030206/0</v>
          </cell>
          <cell r="Z1085">
            <v>1</v>
          </cell>
          <cell r="AA1085">
            <v>8.01</v>
          </cell>
          <cell r="AB1085">
            <v>-10.89</v>
          </cell>
          <cell r="AC1085">
            <v>1</v>
          </cell>
          <cell r="AD1085">
            <v>0.35</v>
          </cell>
          <cell r="AE1085">
            <v>-0.47599999999999998</v>
          </cell>
          <cell r="AF1085" t="str">
            <v>zmiana litery wydzielenia</v>
          </cell>
          <cell r="AG1085" t="str">
            <v/>
          </cell>
          <cell r="AH1085" t="str">
            <v/>
          </cell>
          <cell r="AI1085" t="str">
            <v>ZS.2217.1.205.2019</v>
          </cell>
          <cell r="AJ1085" t="str">
            <v>02-08-2019</v>
          </cell>
          <cell r="AK1085" t="str">
            <v>26-08-2019</v>
          </cell>
          <cell r="AL1085" t="str">
            <v>gospodarki rolnej</v>
          </cell>
        </row>
        <row r="1086">
          <cell r="C1086" t="str">
            <v>2535.20</v>
          </cell>
          <cell r="D1086" t="str">
            <v>2535|D|Boguszyn|274 c|R |V|8274|8,01| KZ1J/00030206/0</v>
          </cell>
          <cell r="E1086">
            <v>2535</v>
          </cell>
          <cell r="F1086">
            <v>20</v>
          </cell>
          <cell r="G1086" t="str">
            <v>Bolewicz Jacek</v>
          </cell>
          <cell r="H1086" t="str">
            <v>ul. Wrzesińska 18/1</v>
          </cell>
          <cell r="I1086" t="str">
            <v>62-320 Miłosław</v>
          </cell>
          <cell r="J1086" t="str">
            <v>Miłosław</v>
          </cell>
          <cell r="K1086" t="str">
            <v>16</v>
          </cell>
          <cell r="L1086" t="str">
            <v>Boguszyn</v>
          </cell>
          <cell r="M1086" t="str">
            <v>274 c</v>
          </cell>
          <cell r="N1086" t="str">
            <v/>
          </cell>
          <cell r="O1086">
            <v>1.36</v>
          </cell>
          <cell r="P1086" t="str">
            <v>R</v>
          </cell>
          <cell r="Q1086" t="str">
            <v>V</v>
          </cell>
          <cell r="R1086" t="str">
            <v>D</v>
          </cell>
          <cell r="T1086" t="str">
            <v>30-06-015</v>
          </cell>
          <cell r="U1086" t="str">
            <v>Jaraczewo</v>
          </cell>
          <cell r="V1086" t="str">
            <v>30-06-015-0001</v>
          </cell>
          <cell r="W1086" t="str">
            <v>Bielejewo</v>
          </cell>
          <cell r="X1086" t="str">
            <v>8274</v>
          </cell>
          <cell r="Y1086" t="str">
            <v>KZ1J/00030206/0</v>
          </cell>
          <cell r="Z1086">
            <v>1</v>
          </cell>
          <cell r="AA1086">
            <v>8.01</v>
          </cell>
          <cell r="AB1086">
            <v>10.89</v>
          </cell>
          <cell r="AC1086">
            <v>1</v>
          </cell>
          <cell r="AD1086">
            <v>0.35</v>
          </cell>
          <cell r="AE1086">
            <v>0.47599999999999998</v>
          </cell>
          <cell r="AF1086" t="str">
            <v>zmiana litery wydzielenia</v>
          </cell>
          <cell r="AH1086" t="str">
            <v/>
          </cell>
          <cell r="AI1086" t="str">
            <v>ZS.2217.1.205.2019</v>
          </cell>
          <cell r="AJ1086" t="str">
            <v>02-08-2019</v>
          </cell>
          <cell r="AK1086" t="str">
            <v>26-08-2019</v>
          </cell>
          <cell r="AL1086" t="str">
            <v>gospodarki rolnej</v>
          </cell>
        </row>
        <row r="1087">
          <cell r="C1087" t="str">
            <v>586.1</v>
          </cell>
          <cell r="D1087" t="str">
            <v>586|A|Lubonieczek|134 h|R|V|9134|0|PO1D/00044700/9</v>
          </cell>
          <cell r="E1087">
            <v>586</v>
          </cell>
          <cell r="F1087">
            <v>1</v>
          </cell>
          <cell r="G1087" t="str">
            <v>Czerniejewski Jacek</v>
          </cell>
          <cell r="H1087" t="str">
            <v>ul. Podgórna 6</v>
          </cell>
          <cell r="I1087" t="str">
            <v>63-023 Sulęcinek</v>
          </cell>
          <cell r="J1087" t="str">
            <v>Krzykosy</v>
          </cell>
          <cell r="K1087" t="str">
            <v>18</v>
          </cell>
          <cell r="L1087" t="str">
            <v>Lubonieczek</v>
          </cell>
          <cell r="M1087" t="str">
            <v>134 h</v>
          </cell>
          <cell r="N1087" t="str">
            <v/>
          </cell>
          <cell r="O1087">
            <v>-0.9</v>
          </cell>
          <cell r="P1087" t="str">
            <v>R</v>
          </cell>
          <cell r="Q1087" t="str">
            <v>V</v>
          </cell>
          <cell r="R1087" t="str">
            <v>A</v>
          </cell>
          <cell r="T1087" t="str">
            <v>30-25-022</v>
          </cell>
          <cell r="U1087" t="str">
            <v>Krzykosy</v>
          </cell>
          <cell r="V1087" t="str">
            <v>30-25-022-0010</v>
          </cell>
          <cell r="W1087" t="str">
            <v>Sulęcinek</v>
          </cell>
          <cell r="X1087" t="str">
            <v>9134</v>
          </cell>
          <cell r="Y1087" t="str">
            <v>PO1D/00044700/9</v>
          </cell>
          <cell r="Z1087">
            <v>6</v>
          </cell>
          <cell r="AA1087">
            <v>0</v>
          </cell>
          <cell r="AB1087">
            <v>0</v>
          </cell>
          <cell r="AC1087">
            <v>2</v>
          </cell>
          <cell r="AD1087">
            <v>0.3</v>
          </cell>
          <cell r="AE1087">
            <v>-0.27</v>
          </cell>
          <cell r="AF1087" t="str">
            <v>zmiana litery wydzielenia</v>
          </cell>
          <cell r="AG1087">
            <v>1.25</v>
          </cell>
          <cell r="AH1087">
            <v>-1.125</v>
          </cell>
          <cell r="AI1087" t="str">
            <v/>
          </cell>
          <cell r="AJ1087" t="str">
            <v/>
          </cell>
          <cell r="AK1087" t="str">
            <v/>
          </cell>
          <cell r="AL1087" t="str">
            <v/>
          </cell>
        </row>
        <row r="1088">
          <cell r="C1088" t="str">
            <v>586.6</v>
          </cell>
          <cell r="D1088" t="str">
            <v>586|A|Lubonieczek|134 g|R|V|9134|0|PO1D/00044700/9</v>
          </cell>
          <cell r="E1088">
            <v>586</v>
          </cell>
          <cell r="F1088">
            <v>6</v>
          </cell>
          <cell r="G1088" t="str">
            <v>Czerniejewski Jacek</v>
          </cell>
          <cell r="H1088" t="str">
            <v>ul. Podgórna 6</v>
          </cell>
          <cell r="I1088" t="str">
            <v>63-023 Sulęcinek</v>
          </cell>
          <cell r="J1088" t="str">
            <v>Krzykosy</v>
          </cell>
          <cell r="K1088" t="str">
            <v>18</v>
          </cell>
          <cell r="L1088" t="str">
            <v>Lubonieczek</v>
          </cell>
          <cell r="M1088" t="str">
            <v>134 g</v>
          </cell>
          <cell r="N1088" t="str">
            <v/>
          </cell>
          <cell r="O1088">
            <v>0.9</v>
          </cell>
          <cell r="P1088" t="str">
            <v>R</v>
          </cell>
          <cell r="Q1088" t="str">
            <v>V</v>
          </cell>
          <cell r="R1088" t="str">
            <v>A</v>
          </cell>
          <cell r="T1088" t="str">
            <v>30-25-022</v>
          </cell>
          <cell r="U1088" t="str">
            <v>Krzykosy</v>
          </cell>
          <cell r="V1088" t="str">
            <v>30-25-022-0010</v>
          </cell>
          <cell r="W1088" t="str">
            <v>Sulęcinek</v>
          </cell>
          <cell r="X1088" t="str">
            <v>9134</v>
          </cell>
          <cell r="Y1088" t="str">
            <v>PO1D/00044700/9</v>
          </cell>
          <cell r="Z1088">
            <v>6</v>
          </cell>
          <cell r="AA1088">
            <v>0</v>
          </cell>
          <cell r="AB1088">
            <v>0</v>
          </cell>
          <cell r="AC1088">
            <v>2</v>
          </cell>
          <cell r="AD1088">
            <v>0.3</v>
          </cell>
          <cell r="AE1088">
            <v>0.27</v>
          </cell>
          <cell r="AF1088" t="str">
            <v>zmiana litery wydzielenia</v>
          </cell>
          <cell r="AG1088">
            <v>1.25</v>
          </cell>
          <cell r="AH1088">
            <v>1.125</v>
          </cell>
          <cell r="AI1088" t="str">
            <v/>
          </cell>
          <cell r="AJ1088" t="str">
            <v/>
          </cell>
          <cell r="AK1088" t="str">
            <v/>
          </cell>
          <cell r="AL1088" t="str">
            <v/>
          </cell>
        </row>
        <row r="1089">
          <cell r="C1089" t="str">
            <v>5153.4</v>
          </cell>
          <cell r="D1089" t="str">
            <v>5153|D|Radliniec|204 h|Ł|V|9204|12,5|PO1D/00040644/0</v>
          </cell>
          <cell r="E1089">
            <v>5153</v>
          </cell>
          <cell r="F1089">
            <v>4</v>
          </cell>
          <cell r="G1089" t="str">
            <v>Bartkowiak Elżbieta</v>
          </cell>
          <cell r="H1089" t="str">
            <v>Bieździadów 60</v>
          </cell>
          <cell r="I1089" t="str">
            <v>63-210 Żerków</v>
          </cell>
          <cell r="J1089" t="str">
            <v>Żerków</v>
          </cell>
          <cell r="K1089" t="str">
            <v>22</v>
          </cell>
          <cell r="L1089" t="str">
            <v>Radliniec</v>
          </cell>
          <cell r="M1089" t="str">
            <v>204 h</v>
          </cell>
          <cell r="N1089" t="str">
            <v/>
          </cell>
          <cell r="O1089">
            <v>-2.13</v>
          </cell>
          <cell r="P1089" t="str">
            <v>Ł</v>
          </cell>
          <cell r="Q1089" t="str">
            <v>V</v>
          </cell>
          <cell r="R1089" t="str">
            <v>D</v>
          </cell>
          <cell r="T1089" t="str">
            <v>30-25-032</v>
          </cell>
          <cell r="U1089" t="str">
            <v>N.Miasto</v>
          </cell>
          <cell r="V1089" t="str">
            <v>30-25-032-0020</v>
          </cell>
          <cell r="W1089" t="str">
            <v>Wolica Kozia</v>
          </cell>
          <cell r="X1089" t="str">
            <v>9204</v>
          </cell>
          <cell r="Y1089" t="str">
            <v>PO1D/00040644/0</v>
          </cell>
          <cell r="Z1089">
            <v>1</v>
          </cell>
          <cell r="AA1089">
            <v>12.5</v>
          </cell>
          <cell r="AB1089">
            <v>-26.63</v>
          </cell>
          <cell r="AC1089">
            <v>1</v>
          </cell>
          <cell r="AD1089">
            <v>0.2</v>
          </cell>
          <cell r="AE1089">
            <v>-0.42599999999999999</v>
          </cell>
          <cell r="AF1089" t="str">
            <v>zmiana litery wydzielenia</v>
          </cell>
          <cell r="AG1089" t="str">
            <v/>
          </cell>
          <cell r="AH1089" t="str">
            <v/>
          </cell>
          <cell r="AI1089" t="str">
            <v>ZS.2217.1.205.2019</v>
          </cell>
          <cell r="AJ1089" t="str">
            <v>02-08-2019</v>
          </cell>
          <cell r="AK1089" t="str">
            <v>26-08-2019</v>
          </cell>
          <cell r="AL1089" t="str">
            <v>gospodarki rolnej</v>
          </cell>
        </row>
        <row r="1090">
          <cell r="C1090" t="str">
            <v>5153.14</v>
          </cell>
          <cell r="D1090" t="str">
            <v>5153|D|Radliniec|204 j|Ł|V|9204|12,5|PO1D/00040644/0</v>
          </cell>
          <cell r="E1090">
            <v>5153</v>
          </cell>
          <cell r="F1090">
            <v>14</v>
          </cell>
          <cell r="G1090" t="str">
            <v>Bartkowiak Elżbieta</v>
          </cell>
          <cell r="H1090" t="str">
            <v>Bieździadów 60</v>
          </cell>
          <cell r="I1090" t="str">
            <v>63-210 Żerków</v>
          </cell>
          <cell r="J1090" t="str">
            <v>Żerków</v>
          </cell>
          <cell r="K1090" t="str">
            <v>22</v>
          </cell>
          <cell r="L1090" t="str">
            <v>Radliniec</v>
          </cell>
          <cell r="M1090" t="str">
            <v>204 j</v>
          </cell>
          <cell r="N1090" t="str">
            <v/>
          </cell>
          <cell r="O1090">
            <v>2.13</v>
          </cell>
          <cell r="P1090" t="str">
            <v>Ł</v>
          </cell>
          <cell r="Q1090" t="str">
            <v>V</v>
          </cell>
          <cell r="R1090" t="str">
            <v>D</v>
          </cell>
          <cell r="S1090" t="str">
            <v>Jednokrotne, późne koszenie łąki (przynajmniej po 15 sierpnia) z pozostawianiem fragmentów nieskoszonych o wielkości 20% powierzchni działki; fragmenty niekoszone powinny być zlokalizowane na powierzchniach z najlepiej wykształconymi fitocenozami zespołu Violo-Cnidietum, przede wszystkim fragmenty niekoszone lokować należy w miejscach występowania czarcikęsika Kluka. Na działce nie powinny być składane stogi siana i nie powinno mieć miejsce dokarmianie zwierzyny. Wszystkie działania ochronne wykonywać w ścisłej konsultacji z Nadleśnictwem.</v>
          </cell>
          <cell r="T1090" t="str">
            <v>30-25-032</v>
          </cell>
          <cell r="U1090" t="str">
            <v>N.Miasto</v>
          </cell>
          <cell r="V1090" t="str">
            <v>30-25-032-0020</v>
          </cell>
          <cell r="W1090" t="str">
            <v>Wolica Kozia</v>
          </cell>
          <cell r="X1090" t="str">
            <v>9204</v>
          </cell>
          <cell r="Y1090" t="str">
            <v>PO1D/00040644/0</v>
          </cell>
          <cell r="Z1090">
            <v>1</v>
          </cell>
          <cell r="AA1090">
            <v>12.5</v>
          </cell>
          <cell r="AB1090">
            <v>26.63</v>
          </cell>
          <cell r="AC1090">
            <v>1</v>
          </cell>
          <cell r="AD1090">
            <v>0.2</v>
          </cell>
          <cell r="AE1090">
            <v>0.42599999999999999</v>
          </cell>
          <cell r="AF1090" t="str">
            <v>zmiana litery wydzielenia</v>
          </cell>
          <cell r="AG1090">
            <v>1.25</v>
          </cell>
          <cell r="AH1090" t="str">
            <v/>
          </cell>
          <cell r="AI1090" t="str">
            <v>ZS.2217.1.205.2019</v>
          </cell>
          <cell r="AJ1090" t="str">
            <v>02-08-2019</v>
          </cell>
          <cell r="AK1090" t="str">
            <v>26-08-2019</v>
          </cell>
          <cell r="AL1090" t="str">
            <v>gospodarki rolnej</v>
          </cell>
        </row>
        <row r="1091">
          <cell r="C1091" t="str">
            <v>5153.7</v>
          </cell>
          <cell r="D1091" t="str">
            <v>5153|D|Radliniec|217 g|R|VI|9217|12,5|PO1D/00040644/0</v>
          </cell>
          <cell r="E1091">
            <v>5153</v>
          </cell>
          <cell r="F1091">
            <v>7</v>
          </cell>
          <cell r="G1091" t="str">
            <v>Bartkowiak Elżbieta</v>
          </cell>
          <cell r="H1091" t="str">
            <v>Bieździadów 60</v>
          </cell>
          <cell r="I1091" t="str">
            <v>63-210 Żerków</v>
          </cell>
          <cell r="J1091" t="str">
            <v>Żerków</v>
          </cell>
          <cell r="K1091" t="str">
            <v>22</v>
          </cell>
          <cell r="L1091" t="str">
            <v>Radliniec</v>
          </cell>
          <cell r="M1091" t="str">
            <v>217 g</v>
          </cell>
          <cell r="N1091" t="str">
            <v/>
          </cell>
          <cell r="O1091">
            <v>-1.39</v>
          </cell>
          <cell r="P1091" t="str">
            <v>R</v>
          </cell>
          <cell r="Q1091" t="str">
            <v>VI</v>
          </cell>
          <cell r="R1091" t="str">
            <v>D</v>
          </cell>
          <cell r="T1091" t="str">
            <v>30-25-032</v>
          </cell>
          <cell r="U1091" t="str">
            <v>N.Miasto</v>
          </cell>
          <cell r="V1091" t="str">
            <v>30-25-032-0020</v>
          </cell>
          <cell r="W1091" t="str">
            <v>Wolica Kozia</v>
          </cell>
          <cell r="X1091" t="str">
            <v>9217</v>
          </cell>
          <cell r="Y1091" t="str">
            <v>PO1D/00040644/0</v>
          </cell>
          <cell r="Z1091">
            <v>2</v>
          </cell>
          <cell r="AA1091">
            <v>12.5</v>
          </cell>
          <cell r="AB1091">
            <v>-17.38</v>
          </cell>
          <cell r="AC1091">
            <v>1</v>
          </cell>
          <cell r="AD1091">
            <v>0.2</v>
          </cell>
          <cell r="AE1091">
            <v>-0.27800000000000002</v>
          </cell>
          <cell r="AF1091" t="str">
            <v>zmiana litery wydzielenia</v>
          </cell>
          <cell r="AG1091" t="str">
            <v/>
          </cell>
          <cell r="AH1091" t="str">
            <v/>
          </cell>
          <cell r="AI1091" t="str">
            <v>ZS.2217.1.205.2019</v>
          </cell>
          <cell r="AJ1091" t="str">
            <v>02-08-2019</v>
          </cell>
          <cell r="AK1091" t="str">
            <v>26-08-2019</v>
          </cell>
          <cell r="AL1091" t="str">
            <v>gospodarki rolnej</v>
          </cell>
        </row>
        <row r="1092">
          <cell r="C1092" t="str">
            <v>5153.16</v>
          </cell>
          <cell r="D1092" t="str">
            <v>5153|D|Radliniec|217 i|R|VI|9217|12,5|PO1D/00040644/0</v>
          </cell>
          <cell r="E1092">
            <v>5153</v>
          </cell>
          <cell r="F1092">
            <v>16</v>
          </cell>
          <cell r="G1092" t="str">
            <v>Bartkowiak Elżbieta</v>
          </cell>
          <cell r="H1092" t="str">
            <v>Bieździadów 60</v>
          </cell>
          <cell r="I1092" t="str">
            <v>63-210 Żerków</v>
          </cell>
          <cell r="J1092" t="str">
            <v>Żerków</v>
          </cell>
          <cell r="K1092" t="str">
            <v>22</v>
          </cell>
          <cell r="L1092" t="str">
            <v>Radliniec</v>
          </cell>
          <cell r="M1092" t="str">
            <v>217 i</v>
          </cell>
          <cell r="N1092" t="str">
            <v/>
          </cell>
          <cell r="O1092">
            <v>1.39</v>
          </cell>
          <cell r="P1092" t="str">
            <v>R</v>
          </cell>
          <cell r="Q1092" t="str">
            <v>VI</v>
          </cell>
          <cell r="R1092" t="str">
            <v>D</v>
          </cell>
          <cell r="T1092" t="str">
            <v>30-25-032</v>
          </cell>
          <cell r="U1092" t="str">
            <v>N.Miasto</v>
          </cell>
          <cell r="V1092" t="str">
            <v>30-25-032-0020</v>
          </cell>
          <cell r="W1092" t="str">
            <v>Wolica Kozia</v>
          </cell>
          <cell r="X1092" t="str">
            <v>9217</v>
          </cell>
          <cell r="Y1092" t="str">
            <v>PO1D/00040644/0</v>
          </cell>
          <cell r="Z1092">
            <v>2</v>
          </cell>
          <cell r="AA1092">
            <v>12.5</v>
          </cell>
          <cell r="AB1092">
            <v>17.38</v>
          </cell>
          <cell r="AC1092">
            <v>1</v>
          </cell>
          <cell r="AD1092">
            <v>0.2</v>
          </cell>
          <cell r="AE1092">
            <v>0.27800000000000002</v>
          </cell>
          <cell r="AF1092" t="str">
            <v>zmiana litery wydzielenia</v>
          </cell>
          <cell r="AH1092" t="str">
            <v/>
          </cell>
          <cell r="AI1092" t="str">
            <v>ZS.2217.1.205.2019</v>
          </cell>
          <cell r="AJ1092" t="str">
            <v>02-08-2019</v>
          </cell>
          <cell r="AK1092" t="str">
            <v>26-08-2019</v>
          </cell>
          <cell r="AL1092" t="str">
            <v>gospodarki rolnej</v>
          </cell>
        </row>
        <row r="1093">
          <cell r="C1093" t="str">
            <v>1436.4</v>
          </cell>
          <cell r="D1093" t="str">
            <v>1436|D|Radliniec|222 f|R|IVB|9222|26,1|PO1D/00035144/7</v>
          </cell>
          <cell r="E1093">
            <v>1436</v>
          </cell>
          <cell r="F1093">
            <v>4</v>
          </cell>
          <cell r="G1093" t="str">
            <v>Durczak Sławomir</v>
          </cell>
          <cell r="H1093" t="str">
            <v>Dębno 5</v>
          </cell>
          <cell r="I1093" t="str">
            <v>63-040 Nowe Miasto</v>
          </cell>
          <cell r="J1093" t="str">
            <v>Nowe Miasto</v>
          </cell>
          <cell r="K1093" t="str">
            <v>22</v>
          </cell>
          <cell r="L1093" t="str">
            <v>Radliniec</v>
          </cell>
          <cell r="M1093" t="str">
            <v>222 f</v>
          </cell>
          <cell r="N1093" t="str">
            <v/>
          </cell>
          <cell r="O1093">
            <v>-3.9</v>
          </cell>
          <cell r="P1093" t="str">
            <v>R</v>
          </cell>
          <cell r="Q1093" t="str">
            <v>IVB</v>
          </cell>
          <cell r="R1093" t="str">
            <v>D</v>
          </cell>
          <cell r="T1093" t="str">
            <v>30-25-032</v>
          </cell>
          <cell r="U1093" t="str">
            <v>N.Miasto</v>
          </cell>
          <cell r="V1093" t="str">
            <v>30-25-032-0007</v>
          </cell>
          <cell r="W1093" t="str">
            <v>Dębno</v>
          </cell>
          <cell r="X1093" t="str">
            <v>9222</v>
          </cell>
          <cell r="Y1093" t="str">
            <v>PO1D/00035144/7</v>
          </cell>
          <cell r="Z1093">
            <v>3</v>
          </cell>
          <cell r="AA1093">
            <v>26.1</v>
          </cell>
          <cell r="AB1093">
            <v>-101.79</v>
          </cell>
          <cell r="AC1093">
            <v>1</v>
          </cell>
          <cell r="AD1093">
            <v>0.8</v>
          </cell>
          <cell r="AE1093">
            <v>-3.12</v>
          </cell>
          <cell r="AF1093" t="str">
            <v>zmiana litery wydzielenia</v>
          </cell>
          <cell r="AG1093" t="str">
            <v/>
          </cell>
          <cell r="AH1093" t="str">
            <v/>
          </cell>
          <cell r="AI1093" t="str">
            <v>ZS.2217.1.205.2019</v>
          </cell>
          <cell r="AJ1093" t="str">
            <v>02-08-2019</v>
          </cell>
          <cell r="AK1093" t="str">
            <v>26-08-2019</v>
          </cell>
          <cell r="AL1093" t="str">
            <v>gospodarki rolnej</v>
          </cell>
        </row>
        <row r="1094">
          <cell r="C1094" t="str">
            <v>1436.19</v>
          </cell>
          <cell r="D1094" t="str">
            <v>1436|D|Radliniec|222 g|R |IVB|9222|26,1|PO1D/00035144/7</v>
          </cell>
          <cell r="E1094">
            <v>1436</v>
          </cell>
          <cell r="F1094">
            <v>19</v>
          </cell>
          <cell r="G1094" t="str">
            <v>Durczak Sławomir</v>
          </cell>
          <cell r="H1094" t="str">
            <v>Dębno 5</v>
          </cell>
          <cell r="I1094" t="str">
            <v>63-040 Nowe Miasto</v>
          </cell>
          <cell r="J1094" t="str">
            <v>Nowe Miasto</v>
          </cell>
          <cell r="K1094" t="str">
            <v>22</v>
          </cell>
          <cell r="L1094" t="str">
            <v>Radliniec</v>
          </cell>
          <cell r="M1094" t="str">
            <v>222 g</v>
          </cell>
          <cell r="N1094" t="str">
            <v/>
          </cell>
          <cell r="O1094">
            <v>3.9</v>
          </cell>
          <cell r="P1094" t="str">
            <v>R</v>
          </cell>
          <cell r="Q1094" t="str">
            <v>IVB</v>
          </cell>
          <cell r="R1094" t="str">
            <v>D</v>
          </cell>
          <cell r="T1094" t="str">
            <v>30-25-032</v>
          </cell>
          <cell r="U1094" t="str">
            <v>N.Miasto</v>
          </cell>
          <cell r="V1094" t="str">
            <v>30-25-032-0007</v>
          </cell>
          <cell r="W1094" t="str">
            <v>Dębno</v>
          </cell>
          <cell r="X1094" t="str">
            <v>9222</v>
          </cell>
          <cell r="Y1094" t="str">
            <v>PO1D/00035144/7</v>
          </cell>
          <cell r="Z1094">
            <v>3</v>
          </cell>
          <cell r="AA1094">
            <v>26.1</v>
          </cell>
          <cell r="AB1094">
            <v>101.79</v>
          </cell>
          <cell r="AC1094">
            <v>1</v>
          </cell>
          <cell r="AD1094">
            <v>0.8</v>
          </cell>
          <cell r="AE1094">
            <v>3.12</v>
          </cell>
          <cell r="AF1094" t="str">
            <v>zmiana litery wydzielenia</v>
          </cell>
          <cell r="AH1094" t="str">
            <v/>
          </cell>
          <cell r="AI1094" t="str">
            <v>ZS.2217.1.205.2019</v>
          </cell>
          <cell r="AJ1094" t="str">
            <v>02-08-2019</v>
          </cell>
          <cell r="AK1094" t="str">
            <v>26-08-2019</v>
          </cell>
          <cell r="AL1094" t="str">
            <v>gospodarki rolnej</v>
          </cell>
        </row>
        <row r="1095">
          <cell r="C1095" t="str">
            <v>287.55</v>
          </cell>
          <cell r="D1095" t="str">
            <v>287|F|Radliniec|230 j|Ł|IV|9230|0|PO1D/00040644/0</v>
          </cell>
          <cell r="E1095">
            <v>287</v>
          </cell>
          <cell r="F1095">
            <v>55</v>
          </cell>
          <cell r="G1095" t="str">
            <v>Nadleśnictwo Jarocin</v>
          </cell>
          <cell r="H1095">
            <v>0</v>
          </cell>
          <cell r="I1095">
            <v>0</v>
          </cell>
          <cell r="J1095">
            <v>0</v>
          </cell>
          <cell r="K1095" t="str">
            <v>22</v>
          </cell>
          <cell r="L1095" t="str">
            <v>Radliniec</v>
          </cell>
          <cell r="M1095" t="str">
            <v>230 j</v>
          </cell>
          <cell r="N1095" t="str">
            <v>F30-25-032ŁIV</v>
          </cell>
          <cell r="O1095">
            <v>-0.28000000000000003</v>
          </cell>
          <cell r="P1095" t="str">
            <v>Ł</v>
          </cell>
          <cell r="Q1095" t="str">
            <v>IV</v>
          </cell>
          <cell r="R1095" t="str">
            <v>F</v>
          </cell>
          <cell r="T1095" t="str">
            <v>30-25-032</v>
          </cell>
          <cell r="U1095" t="str">
            <v>N.Miasto</v>
          </cell>
          <cell r="V1095" t="str">
            <v>30-25-032-0020</v>
          </cell>
          <cell r="W1095" t="str">
            <v>Wolica Kozia</v>
          </cell>
          <cell r="X1095" t="str">
            <v>9230</v>
          </cell>
          <cell r="Y1095" t="str">
            <v>PO1D/00040644/0</v>
          </cell>
          <cell r="Z1095">
            <v>1</v>
          </cell>
          <cell r="AA1095">
            <v>0</v>
          </cell>
          <cell r="AB1095">
            <v>0</v>
          </cell>
          <cell r="AC1095">
            <v>1</v>
          </cell>
          <cell r="AD1095">
            <v>0.75</v>
          </cell>
          <cell r="AE1095">
            <v>-0.21000000000000002</v>
          </cell>
          <cell r="AF1095" t="str">
            <v>zmiana litery wydzielenia</v>
          </cell>
          <cell r="AG1095" t="str">
            <v/>
          </cell>
          <cell r="AH1095" t="str">
            <v/>
          </cell>
          <cell r="AI1095" t="str">
            <v/>
          </cell>
          <cell r="AJ1095" t="str">
            <v/>
          </cell>
          <cell r="AK1095" t="str">
            <v/>
          </cell>
          <cell r="AL1095" t="str">
            <v/>
          </cell>
        </row>
        <row r="1096">
          <cell r="C1096" t="str">
            <v>287.193</v>
          </cell>
          <cell r="D1096" t="str">
            <v>287|F|Radliniec|230 k|Ł|IV|9230|0|PO1D/00040644/0</v>
          </cell>
          <cell r="E1096">
            <v>287</v>
          </cell>
          <cell r="F1096">
            <v>193</v>
          </cell>
          <cell r="G1096" t="str">
            <v>Nadleśnictwo Jarocin</v>
          </cell>
          <cell r="H1096">
            <v>0</v>
          </cell>
          <cell r="I1096">
            <v>0</v>
          </cell>
          <cell r="J1096">
            <v>0</v>
          </cell>
          <cell r="K1096" t="str">
            <v>22</v>
          </cell>
          <cell r="L1096" t="str">
            <v>Radliniec</v>
          </cell>
          <cell r="M1096" t="str">
            <v>230 k</v>
          </cell>
          <cell r="N1096" t="str">
            <v>F30-25-032ŁIV</v>
          </cell>
          <cell r="O1096">
            <v>0.28000000000000003</v>
          </cell>
          <cell r="P1096" t="str">
            <v>Ł</v>
          </cell>
          <cell r="Q1096" t="str">
            <v>IV</v>
          </cell>
          <cell r="R1096" t="str">
            <v>F</v>
          </cell>
          <cell r="T1096" t="str">
            <v>30-25-032</v>
          </cell>
          <cell r="U1096" t="str">
            <v>N.Miasto</v>
          </cell>
          <cell r="V1096" t="str">
            <v>30-25-032-0020</v>
          </cell>
          <cell r="W1096" t="str">
            <v>Wolica Kozia</v>
          </cell>
          <cell r="X1096" t="str">
            <v>9230</v>
          </cell>
          <cell r="Y1096" t="str">
            <v>PO1D/00040644/0</v>
          </cell>
          <cell r="Z1096">
            <v>1</v>
          </cell>
          <cell r="AA1096">
            <v>0</v>
          </cell>
          <cell r="AB1096">
            <v>0</v>
          </cell>
          <cell r="AC1096">
            <v>1</v>
          </cell>
          <cell r="AD1096">
            <v>0.75</v>
          </cell>
          <cell r="AE1096">
            <v>0.21</v>
          </cell>
          <cell r="AF1096" t="str">
            <v>zmiana litery wydzielenia</v>
          </cell>
          <cell r="AG1096">
            <v>1.5</v>
          </cell>
          <cell r="AH1096" t="str">
            <v/>
          </cell>
          <cell r="AI1096" t="str">
            <v/>
          </cell>
          <cell r="AJ1096" t="str">
            <v/>
          </cell>
          <cell r="AK1096" t="str">
            <v/>
          </cell>
          <cell r="AL1096" t="str">
            <v/>
          </cell>
        </row>
        <row r="1097">
          <cell r="C1097" t="str">
            <v>1525.5</v>
          </cell>
          <cell r="D1097" t="str">
            <v>1525|D|Radliniec|234 i|R|IIIB|9234|20,8|PO1D/00040644/0</v>
          </cell>
          <cell r="E1097">
            <v>1525</v>
          </cell>
          <cell r="F1097">
            <v>5</v>
          </cell>
          <cell r="G1097" t="str">
            <v>Ostoj Paweł</v>
          </cell>
          <cell r="H1097" t="str">
            <v>Lgów 20</v>
          </cell>
          <cell r="I1097" t="str">
            <v>63-210 Żerków</v>
          </cell>
          <cell r="J1097" t="str">
            <v>Żerków</v>
          </cell>
          <cell r="K1097" t="str">
            <v>22</v>
          </cell>
          <cell r="L1097" t="str">
            <v>Radliniec</v>
          </cell>
          <cell r="M1097" t="str">
            <v>234 i</v>
          </cell>
          <cell r="N1097" t="str">
            <v/>
          </cell>
          <cell r="O1097">
            <v>-0.27</v>
          </cell>
          <cell r="P1097" t="str">
            <v>R</v>
          </cell>
          <cell r="Q1097" t="str">
            <v>IIIB</v>
          </cell>
          <cell r="R1097" t="str">
            <v>D</v>
          </cell>
          <cell r="T1097" t="str">
            <v>30-25-032</v>
          </cell>
          <cell r="U1097" t="str">
            <v>N.Miasto</v>
          </cell>
          <cell r="V1097" t="str">
            <v>30-25-032-0020</v>
          </cell>
          <cell r="W1097" t="str">
            <v>Wolica Kozia</v>
          </cell>
          <cell r="X1097" t="str">
            <v>9234</v>
          </cell>
          <cell r="Y1097" t="str">
            <v>PO1D/00040644/0</v>
          </cell>
          <cell r="Z1097">
            <v>1</v>
          </cell>
          <cell r="AA1097">
            <v>20.8</v>
          </cell>
          <cell r="AB1097">
            <v>-5.62</v>
          </cell>
          <cell r="AC1097">
            <v>1</v>
          </cell>
          <cell r="AD1097">
            <v>1.35</v>
          </cell>
          <cell r="AE1097">
            <v>-0.36449999999999999</v>
          </cell>
          <cell r="AF1097" t="str">
            <v>zmiana litery wydzielenia</v>
          </cell>
          <cell r="AG1097" t="str">
            <v/>
          </cell>
          <cell r="AH1097" t="str">
            <v/>
          </cell>
          <cell r="AI1097" t="str">
            <v>ZS.2217.1.205.2019</v>
          </cell>
          <cell r="AJ1097" t="str">
            <v>02-08-2019</v>
          </cell>
          <cell r="AK1097">
            <v>43763</v>
          </cell>
          <cell r="AL1097" t="str">
            <v>gospodarki rolnej</v>
          </cell>
        </row>
        <row r="1098">
          <cell r="C1098" t="str">
            <v>1525.8</v>
          </cell>
          <cell r="D1098" t="str">
            <v>1525|D|Radliniec|234 c|R |IIIB|9234|20,8|PO1D/00040644/0</v>
          </cell>
          <cell r="E1098">
            <v>1525</v>
          </cell>
          <cell r="F1098">
            <v>8</v>
          </cell>
          <cell r="G1098" t="str">
            <v>Ostoj Paweł</v>
          </cell>
          <cell r="H1098" t="str">
            <v>Lgów 20</v>
          </cell>
          <cell r="I1098" t="str">
            <v>63-210 Żerków</v>
          </cell>
          <cell r="J1098" t="str">
            <v>Żerków</v>
          </cell>
          <cell r="K1098" t="str">
            <v>22</v>
          </cell>
          <cell r="L1098" t="str">
            <v>Radliniec</v>
          </cell>
          <cell r="M1098" t="str">
            <v>234 c</v>
          </cell>
          <cell r="N1098" t="str">
            <v/>
          </cell>
          <cell r="O1098">
            <v>0.27</v>
          </cell>
          <cell r="P1098" t="str">
            <v>R</v>
          </cell>
          <cell r="Q1098" t="str">
            <v>IIIB</v>
          </cell>
          <cell r="R1098" t="str">
            <v>D</v>
          </cell>
          <cell r="T1098" t="str">
            <v>30-25-032</v>
          </cell>
          <cell r="U1098" t="str">
            <v>N.Miasto</v>
          </cell>
          <cell r="V1098" t="str">
            <v>30-25-032-0020</v>
          </cell>
          <cell r="W1098" t="str">
            <v>Wolica Kozia</v>
          </cell>
          <cell r="X1098" t="str">
            <v>9234</v>
          </cell>
          <cell r="Y1098" t="str">
            <v>PO1D/00040644/0</v>
          </cell>
          <cell r="Z1098">
            <v>1</v>
          </cell>
          <cell r="AA1098">
            <v>20.8</v>
          </cell>
          <cell r="AB1098">
            <v>5.62</v>
          </cell>
          <cell r="AC1098">
            <v>1</v>
          </cell>
          <cell r="AD1098">
            <v>1.35</v>
          </cell>
          <cell r="AE1098">
            <v>0.36449999999999999</v>
          </cell>
          <cell r="AF1098" t="str">
            <v>zmiana litery wydzielenia</v>
          </cell>
          <cell r="AH1098" t="str">
            <v/>
          </cell>
          <cell r="AI1098" t="str">
            <v>ZS.2217.1.205.2019</v>
          </cell>
          <cell r="AJ1098" t="str">
            <v>02-08-2019</v>
          </cell>
          <cell r="AK1098">
            <v>43763</v>
          </cell>
          <cell r="AL1098" t="str">
            <v>gospodarki rolnej</v>
          </cell>
        </row>
        <row r="1099">
          <cell r="C1099" t="str">
            <v>1525.4</v>
          </cell>
          <cell r="D1099" t="str">
            <v>1525|D|Radliniec|234 h|R|IIIB|9234|20,8|PO1D/00040644/0</v>
          </cell>
          <cell r="E1099">
            <v>1525</v>
          </cell>
          <cell r="F1099">
            <v>4</v>
          </cell>
          <cell r="G1099" t="str">
            <v>Ostoj Paweł</v>
          </cell>
          <cell r="H1099" t="str">
            <v>Lgów 20</v>
          </cell>
          <cell r="I1099" t="str">
            <v>63-210 Żerków</v>
          </cell>
          <cell r="J1099" t="str">
            <v>Żerków</v>
          </cell>
          <cell r="K1099" t="str">
            <v>22</v>
          </cell>
          <cell r="L1099" t="str">
            <v>Radliniec</v>
          </cell>
          <cell r="M1099" t="str">
            <v>234 h</v>
          </cell>
          <cell r="N1099" t="str">
            <v/>
          </cell>
          <cell r="O1099">
            <v>-3.1215000000000002</v>
          </cell>
          <cell r="P1099" t="str">
            <v>R</v>
          </cell>
          <cell r="Q1099" t="str">
            <v>IIIB</v>
          </cell>
          <cell r="R1099" t="str">
            <v>D</v>
          </cell>
          <cell r="T1099" t="str">
            <v>30-25-032</v>
          </cell>
          <cell r="U1099" t="str">
            <v>N.Miasto</v>
          </cell>
          <cell r="V1099" t="str">
            <v>30-25-032-0020</v>
          </cell>
          <cell r="W1099" t="str">
            <v>Wolica Kozia</v>
          </cell>
          <cell r="X1099" t="str">
            <v>9234</v>
          </cell>
          <cell r="Y1099" t="str">
            <v>PO1D/00040644/0</v>
          </cell>
          <cell r="Z1099">
            <v>1</v>
          </cell>
          <cell r="AA1099">
            <v>20.8</v>
          </cell>
          <cell r="AB1099">
            <v>-64.930000000000007</v>
          </cell>
          <cell r="AC1099">
            <v>1</v>
          </cell>
          <cell r="AD1099">
            <v>1.35</v>
          </cell>
          <cell r="AE1099">
            <v>-4.2140000000000004</v>
          </cell>
          <cell r="AF1099" t="str">
            <v>zmiana litery wydzielenia</v>
          </cell>
          <cell r="AG1099" t="str">
            <v/>
          </cell>
          <cell r="AH1099" t="str">
            <v/>
          </cell>
          <cell r="AI1099" t="str">
            <v>ZS.2217.1.205.2019</v>
          </cell>
          <cell r="AJ1099" t="str">
            <v>02-08-2019</v>
          </cell>
          <cell r="AK1099">
            <v>43763</v>
          </cell>
          <cell r="AL1099" t="str">
            <v>gospodarki rolnej</v>
          </cell>
        </row>
        <row r="1100">
          <cell r="C1100" t="str">
            <v>1525.10</v>
          </cell>
          <cell r="D1100" t="str">
            <v>1525|D|Radliniec|234 c|R |IIIB|9234|20,8|PO1D/00040644/0</v>
          </cell>
          <cell r="E1100">
            <v>1525</v>
          </cell>
          <cell r="F1100">
            <v>10</v>
          </cell>
          <cell r="G1100" t="str">
            <v>Ostoj Paweł</v>
          </cell>
          <cell r="H1100" t="str">
            <v>Lgów 20</v>
          </cell>
          <cell r="I1100" t="str">
            <v>63-210 Żerków</v>
          </cell>
          <cell r="J1100" t="str">
            <v>Żerków</v>
          </cell>
          <cell r="K1100" t="str">
            <v>22</v>
          </cell>
          <cell r="L1100" t="str">
            <v>Radliniec</v>
          </cell>
          <cell r="M1100" t="str">
            <v>234 c</v>
          </cell>
          <cell r="N1100" t="str">
            <v/>
          </cell>
          <cell r="O1100">
            <v>3.1215000000000002</v>
          </cell>
          <cell r="P1100" t="str">
            <v>R</v>
          </cell>
          <cell r="Q1100" t="str">
            <v>IIIB</v>
          </cell>
          <cell r="R1100" t="str">
            <v>D</v>
          </cell>
          <cell r="T1100" t="str">
            <v>30-25-032</v>
          </cell>
          <cell r="U1100" t="str">
            <v>N.Miasto</v>
          </cell>
          <cell r="V1100" t="str">
            <v>30-25-032-0020</v>
          </cell>
          <cell r="W1100" t="str">
            <v>Wolica Kozia</v>
          </cell>
          <cell r="X1100" t="str">
            <v>9234</v>
          </cell>
          <cell r="Y1100" t="str">
            <v>PO1D/00040644/0</v>
          </cell>
          <cell r="Z1100">
            <v>1</v>
          </cell>
          <cell r="AA1100">
            <v>20.8</v>
          </cell>
          <cell r="AB1100">
            <v>64.930000000000007</v>
          </cell>
          <cell r="AC1100">
            <v>1</v>
          </cell>
          <cell r="AD1100">
            <v>1.35</v>
          </cell>
          <cell r="AE1100">
            <v>4.2140000000000004</v>
          </cell>
          <cell r="AF1100" t="str">
            <v>zmiana litery wydzielenia</v>
          </cell>
          <cell r="AH1100" t="str">
            <v/>
          </cell>
          <cell r="AI1100" t="str">
            <v>ZS.2217.1.205.2019</v>
          </cell>
          <cell r="AJ1100" t="str">
            <v>02-08-2019</v>
          </cell>
          <cell r="AK1100">
            <v>43763</v>
          </cell>
          <cell r="AL1100" t="str">
            <v>gospodarki rolnej</v>
          </cell>
        </row>
        <row r="1101">
          <cell r="C1101" t="str">
            <v>4981.1</v>
          </cell>
          <cell r="D1101" t="str">
            <v>4981|A|Radliniec|234 h|R|IIIB|9234|0|PO1D/00040644/0</v>
          </cell>
          <cell r="E1101">
            <v>4981</v>
          </cell>
          <cell r="F1101">
            <v>1</v>
          </cell>
          <cell r="G1101" t="str">
            <v>Janicki Bronisław</v>
          </cell>
          <cell r="H1101" t="str">
            <v>ul.Poznańska 7</v>
          </cell>
          <cell r="I1101" t="str">
            <v>63-040 Nowe Miasto</v>
          </cell>
          <cell r="J1101" t="str">
            <v>Nowe Miasto</v>
          </cell>
          <cell r="K1101" t="str">
            <v>22</v>
          </cell>
          <cell r="L1101" t="str">
            <v>Radliniec</v>
          </cell>
          <cell r="M1101" t="str">
            <v>234 h</v>
          </cell>
          <cell r="N1101" t="str">
            <v/>
          </cell>
          <cell r="O1101">
            <v>-0.59850000000000003</v>
          </cell>
          <cell r="P1101" t="str">
            <v>R</v>
          </cell>
          <cell r="Q1101" t="str">
            <v>IIIB</v>
          </cell>
          <cell r="R1101" t="str">
            <v>A</v>
          </cell>
          <cell r="T1101" t="str">
            <v>30-25-032</v>
          </cell>
          <cell r="U1101" t="str">
            <v>N.Miasto</v>
          </cell>
          <cell r="V1101" t="str">
            <v>30-25-032-0020</v>
          </cell>
          <cell r="W1101" t="str">
            <v>Wolica Kozia</v>
          </cell>
          <cell r="X1101" t="str">
            <v>9234</v>
          </cell>
          <cell r="Y1101" t="str">
            <v>PO1D/00040644/0</v>
          </cell>
          <cell r="Z1101">
            <v>1</v>
          </cell>
          <cell r="AA1101">
            <v>0</v>
          </cell>
          <cell r="AB1101">
            <v>0</v>
          </cell>
          <cell r="AC1101">
            <v>1</v>
          </cell>
          <cell r="AD1101">
            <v>1.35</v>
          </cell>
          <cell r="AE1101">
            <v>-0.80800000000000005</v>
          </cell>
          <cell r="AF1101" t="str">
            <v>zmiana litery wydzielenia</v>
          </cell>
          <cell r="AG1101">
            <v>1.75</v>
          </cell>
          <cell r="AH1101">
            <v>-1.0474000000000001</v>
          </cell>
          <cell r="AI1101" t="str">
            <v/>
          </cell>
          <cell r="AJ1101" t="str">
            <v/>
          </cell>
          <cell r="AK1101" t="str">
            <v/>
          </cell>
          <cell r="AL1101" t="str">
            <v/>
          </cell>
        </row>
        <row r="1102">
          <cell r="C1102" t="str">
            <v>4981.5</v>
          </cell>
          <cell r="D1102" t="str">
            <v>4981|A|Radliniec|234 c|R |IIIB|9234|0|PO1D/00040644/0</v>
          </cell>
          <cell r="E1102">
            <v>4981</v>
          </cell>
          <cell r="F1102">
            <v>5</v>
          </cell>
          <cell r="G1102" t="str">
            <v>Janicki Bronisław</v>
          </cell>
          <cell r="H1102" t="str">
            <v>ul.Poznańska 7</v>
          </cell>
          <cell r="I1102" t="str">
            <v>63-040 Nowe Miasto</v>
          </cell>
          <cell r="J1102" t="str">
            <v>Nowe Miasto</v>
          </cell>
          <cell r="K1102" t="str">
            <v>22</v>
          </cell>
          <cell r="L1102" t="str">
            <v>Radliniec</v>
          </cell>
          <cell r="M1102" t="str">
            <v>234 c</v>
          </cell>
          <cell r="N1102" t="str">
            <v/>
          </cell>
          <cell r="O1102">
            <v>0.59850000000000003</v>
          </cell>
          <cell r="P1102" t="str">
            <v>R</v>
          </cell>
          <cell r="Q1102" t="str">
            <v>IIIB</v>
          </cell>
          <cell r="R1102" t="str">
            <v>A</v>
          </cell>
          <cell r="T1102" t="str">
            <v>30-25-032</v>
          </cell>
          <cell r="U1102" t="str">
            <v>N.Miasto</v>
          </cell>
          <cell r="V1102" t="str">
            <v>30-25-032-0020</v>
          </cell>
          <cell r="W1102" t="str">
            <v>Wolica Kozia</v>
          </cell>
          <cell r="X1102" t="str">
            <v>9234</v>
          </cell>
          <cell r="Y1102" t="str">
            <v>PO1D/00040644/0</v>
          </cell>
          <cell r="Z1102">
            <v>1</v>
          </cell>
          <cell r="AA1102">
            <v>0</v>
          </cell>
          <cell r="AB1102">
            <v>0</v>
          </cell>
          <cell r="AC1102">
            <v>1</v>
          </cell>
          <cell r="AD1102">
            <v>1.35</v>
          </cell>
          <cell r="AE1102">
            <v>0.80800000000000005</v>
          </cell>
          <cell r="AF1102" t="str">
            <v>zmiana litery wydzielenia</v>
          </cell>
          <cell r="AG1102">
            <v>1.75</v>
          </cell>
          <cell r="AH1102">
            <v>1.0474000000000001</v>
          </cell>
          <cell r="AI1102" t="str">
            <v/>
          </cell>
          <cell r="AJ1102" t="str">
            <v/>
          </cell>
          <cell r="AK1102" t="str">
            <v/>
          </cell>
          <cell r="AL1102" t="str">
            <v/>
          </cell>
        </row>
        <row r="1103">
          <cell r="C1103" t="str">
            <v>1525.6</v>
          </cell>
          <cell r="D1103" t="str">
            <v>1525|D|Radliniec|234 j|R|IVA|9234|20,8|PO1D/00040644/0</v>
          </cell>
          <cell r="E1103">
            <v>1525</v>
          </cell>
          <cell r="F1103">
            <v>6</v>
          </cell>
          <cell r="G1103" t="str">
            <v>Ostoj Paweł</v>
          </cell>
          <cell r="H1103" t="str">
            <v>Lgów 20</v>
          </cell>
          <cell r="I1103" t="str">
            <v>63-210 Żerków</v>
          </cell>
          <cell r="J1103" t="str">
            <v>Żerków</v>
          </cell>
          <cell r="K1103" t="str">
            <v>22</v>
          </cell>
          <cell r="L1103" t="str">
            <v>Radliniec</v>
          </cell>
          <cell r="M1103" t="str">
            <v>234 j</v>
          </cell>
          <cell r="N1103" t="str">
            <v/>
          </cell>
          <cell r="O1103">
            <v>-0.26</v>
          </cell>
          <cell r="P1103" t="str">
            <v>R</v>
          </cell>
          <cell r="Q1103" t="str">
            <v>IVA</v>
          </cell>
          <cell r="R1103" t="str">
            <v>D</v>
          </cell>
          <cell r="T1103" t="str">
            <v>30-25-032</v>
          </cell>
          <cell r="U1103" t="str">
            <v>N.Miasto</v>
          </cell>
          <cell r="V1103" t="str">
            <v>30-25-032-0020</v>
          </cell>
          <cell r="W1103" t="str">
            <v>Wolica Kozia</v>
          </cell>
          <cell r="X1103" t="str">
            <v>9234</v>
          </cell>
          <cell r="Y1103" t="str">
            <v>PO1D/00040644/0</v>
          </cell>
          <cell r="Z1103">
            <v>1</v>
          </cell>
          <cell r="AA1103">
            <v>20.8</v>
          </cell>
          <cell r="AB1103">
            <v>-5.41</v>
          </cell>
          <cell r="AC1103">
            <v>1</v>
          </cell>
          <cell r="AD1103">
            <v>1.1000000000000001</v>
          </cell>
          <cell r="AE1103">
            <v>-0.28599999999999998</v>
          </cell>
          <cell r="AF1103" t="str">
            <v>zmiana litery wydzielenia</v>
          </cell>
          <cell r="AG1103" t="str">
            <v/>
          </cell>
          <cell r="AH1103" t="str">
            <v/>
          </cell>
          <cell r="AI1103" t="str">
            <v>ZS.2217.1.205.2019</v>
          </cell>
          <cell r="AJ1103" t="str">
            <v>02-08-2019</v>
          </cell>
          <cell r="AK1103">
            <v>43763</v>
          </cell>
          <cell r="AL1103" t="str">
            <v>gospodarki rolnej</v>
          </cell>
        </row>
        <row r="1104">
          <cell r="C1104" t="str">
            <v>1525.12</v>
          </cell>
          <cell r="D1104" t="str">
            <v>1525|D|Radliniec|234 c|R |IVA|9234|20,8|PO1D/00040644/0</v>
          </cell>
          <cell r="E1104">
            <v>1525</v>
          </cell>
          <cell r="F1104">
            <v>12</v>
          </cell>
          <cell r="G1104" t="str">
            <v>Ostoj Paweł</v>
          </cell>
          <cell r="H1104" t="str">
            <v>Lgów 20</v>
          </cell>
          <cell r="I1104" t="str">
            <v>63-210 Żerków</v>
          </cell>
          <cell r="J1104" t="str">
            <v>Żerków</v>
          </cell>
          <cell r="K1104" t="str">
            <v>22</v>
          </cell>
          <cell r="L1104" t="str">
            <v>Radliniec</v>
          </cell>
          <cell r="M1104" t="str">
            <v>234 c</v>
          </cell>
          <cell r="N1104" t="str">
            <v/>
          </cell>
          <cell r="O1104">
            <v>0.26</v>
          </cell>
          <cell r="P1104" t="str">
            <v>R</v>
          </cell>
          <cell r="Q1104" t="str">
            <v>IVA</v>
          </cell>
          <cell r="R1104" t="str">
            <v>D</v>
          </cell>
          <cell r="T1104" t="str">
            <v>30-25-032</v>
          </cell>
          <cell r="U1104" t="str">
            <v>N.Miasto</v>
          </cell>
          <cell r="V1104" t="str">
            <v>30-25-032-0020</v>
          </cell>
          <cell r="W1104" t="str">
            <v>Wolica Kozia</v>
          </cell>
          <cell r="X1104" t="str">
            <v>9234</v>
          </cell>
          <cell r="Y1104" t="str">
            <v>PO1D/00040644/0</v>
          </cell>
          <cell r="Z1104">
            <v>1</v>
          </cell>
          <cell r="AA1104">
            <v>20.8</v>
          </cell>
          <cell r="AB1104">
            <v>5.41</v>
          </cell>
          <cell r="AC1104">
            <v>1</v>
          </cell>
          <cell r="AD1104">
            <v>1.1000000000000001</v>
          </cell>
          <cell r="AE1104">
            <v>0.28599999999999998</v>
          </cell>
          <cell r="AF1104" t="str">
            <v>zmiana litery wydzielenia</v>
          </cell>
          <cell r="AH1104" t="str">
            <v/>
          </cell>
          <cell r="AI1104" t="str">
            <v>ZS.2217.1.205.2019</v>
          </cell>
          <cell r="AJ1104" t="str">
            <v>02-08-2019</v>
          </cell>
          <cell r="AK1104">
            <v>43763</v>
          </cell>
          <cell r="AL1104" t="str">
            <v>gospodarki rolnej</v>
          </cell>
        </row>
        <row r="1105">
          <cell r="C1105" t="str">
            <v>1525.2</v>
          </cell>
          <cell r="D1105" t="str">
            <v>1525|D|Radliniec|234 f|R|IVA|9234|20,8|PO1D/00040644/0</v>
          </cell>
          <cell r="E1105">
            <v>1525</v>
          </cell>
          <cell r="F1105">
            <v>2</v>
          </cell>
          <cell r="G1105" t="str">
            <v>Ostoj Paweł</v>
          </cell>
          <cell r="H1105" t="str">
            <v>Lgów 20</v>
          </cell>
          <cell r="I1105" t="str">
            <v>63-210 Żerków</v>
          </cell>
          <cell r="J1105" t="str">
            <v>Żerków</v>
          </cell>
          <cell r="K1105" t="str">
            <v>22</v>
          </cell>
          <cell r="L1105" t="str">
            <v>Radliniec</v>
          </cell>
          <cell r="M1105" t="str">
            <v>234 f</v>
          </cell>
          <cell r="N1105" t="str">
            <v/>
          </cell>
          <cell r="O1105">
            <v>-3.8654999999999999</v>
          </cell>
          <cell r="P1105" t="str">
            <v>R</v>
          </cell>
          <cell r="Q1105" t="str">
            <v>IVA</v>
          </cell>
          <cell r="R1105" t="str">
            <v>D</v>
          </cell>
          <cell r="T1105" t="str">
            <v>30-25-032</v>
          </cell>
          <cell r="U1105" t="str">
            <v>N.Miasto</v>
          </cell>
          <cell r="V1105" t="str">
            <v>30-25-032-0020</v>
          </cell>
          <cell r="W1105" t="str">
            <v>Wolica Kozia</v>
          </cell>
          <cell r="X1105" t="str">
            <v>9234</v>
          </cell>
          <cell r="Y1105" t="str">
            <v>PO1D/00040644/0</v>
          </cell>
          <cell r="Z1105">
            <v>1</v>
          </cell>
          <cell r="AA1105">
            <v>20.8</v>
          </cell>
          <cell r="AB1105">
            <v>-80.400000000000006</v>
          </cell>
          <cell r="AC1105">
            <v>1</v>
          </cell>
          <cell r="AD1105">
            <v>1.1000000000000001</v>
          </cell>
          <cell r="AE1105">
            <v>-4.2521000000000004</v>
          </cell>
          <cell r="AF1105" t="str">
            <v>zmiana litery wydzielenia</v>
          </cell>
          <cell r="AG1105" t="str">
            <v/>
          </cell>
          <cell r="AH1105" t="str">
            <v/>
          </cell>
          <cell r="AI1105" t="str">
            <v>ZS.2217.1.205.2019</v>
          </cell>
          <cell r="AJ1105" t="str">
            <v>02-08-2019</v>
          </cell>
          <cell r="AK1105">
            <v>43763</v>
          </cell>
          <cell r="AL1105" t="str">
            <v>gospodarki rolnej</v>
          </cell>
        </row>
        <row r="1106">
          <cell r="C1106" t="str">
            <v>1525.14</v>
          </cell>
          <cell r="D1106" t="str">
            <v>1525|D|Radliniec|234 c|R |IVA|9234|20,8|PO1D/00040644/0</v>
          </cell>
          <cell r="E1106">
            <v>1525</v>
          </cell>
          <cell r="F1106">
            <v>14</v>
          </cell>
          <cell r="G1106" t="str">
            <v>Ostoj Paweł</v>
          </cell>
          <cell r="H1106" t="str">
            <v>Lgów 20</v>
          </cell>
          <cell r="I1106" t="str">
            <v>63-210 Żerków</v>
          </cell>
          <cell r="J1106" t="str">
            <v>Żerków</v>
          </cell>
          <cell r="K1106" t="str">
            <v>22</v>
          </cell>
          <cell r="L1106" t="str">
            <v>Radliniec</v>
          </cell>
          <cell r="M1106" t="str">
            <v>234 c</v>
          </cell>
          <cell r="N1106" t="str">
            <v/>
          </cell>
          <cell r="O1106">
            <v>3.8654999999999999</v>
          </cell>
          <cell r="P1106" t="str">
            <v>R</v>
          </cell>
          <cell r="Q1106" t="str">
            <v>IVA</v>
          </cell>
          <cell r="R1106" t="str">
            <v>D</v>
          </cell>
          <cell r="T1106" t="str">
            <v>30-25-032</v>
          </cell>
          <cell r="U1106" t="str">
            <v>N.Miasto</v>
          </cell>
          <cell r="V1106" t="str">
            <v>30-25-032-0020</v>
          </cell>
          <cell r="W1106" t="str">
            <v>Wolica Kozia</v>
          </cell>
          <cell r="X1106" t="str">
            <v>9234</v>
          </cell>
          <cell r="Y1106" t="str">
            <v>PO1D/00040644/0</v>
          </cell>
          <cell r="Z1106">
            <v>1</v>
          </cell>
          <cell r="AA1106">
            <v>20.8</v>
          </cell>
          <cell r="AB1106">
            <v>80.400000000000006</v>
          </cell>
          <cell r="AC1106">
            <v>1</v>
          </cell>
          <cell r="AD1106">
            <v>1.1000000000000001</v>
          </cell>
          <cell r="AE1106">
            <v>4.2521000000000004</v>
          </cell>
          <cell r="AF1106" t="str">
            <v>zmiana litery wydzielenia</v>
          </cell>
          <cell r="AH1106" t="str">
            <v/>
          </cell>
          <cell r="AI1106" t="str">
            <v>ZS.2217.1.205.2019</v>
          </cell>
          <cell r="AJ1106" t="str">
            <v>02-08-2019</v>
          </cell>
          <cell r="AK1106">
            <v>43763</v>
          </cell>
          <cell r="AL1106" t="str">
            <v>gospodarki rolnej</v>
          </cell>
        </row>
        <row r="1107">
          <cell r="C1107" t="str">
            <v>4981.3</v>
          </cell>
          <cell r="D1107" t="str">
            <v>4981|A|Radliniec|234 f|R|IVA|9234|0|PO1D/00040644/0</v>
          </cell>
          <cell r="E1107">
            <v>4981</v>
          </cell>
          <cell r="F1107">
            <v>3</v>
          </cell>
          <cell r="G1107" t="str">
            <v>Janicki Bronisław</v>
          </cell>
          <cell r="H1107" t="str">
            <v>ul.Poznańska 7</v>
          </cell>
          <cell r="I1107" t="str">
            <v>63-040 Nowe Miasto</v>
          </cell>
          <cell r="J1107" t="str">
            <v>Nowe Miasto</v>
          </cell>
          <cell r="K1107" t="str">
            <v>22</v>
          </cell>
          <cell r="L1107" t="str">
            <v>Radliniec</v>
          </cell>
          <cell r="M1107" t="str">
            <v>234 f</v>
          </cell>
          <cell r="N1107" t="str">
            <v/>
          </cell>
          <cell r="O1107">
            <v>-0.16</v>
          </cell>
          <cell r="P1107" t="str">
            <v>R</v>
          </cell>
          <cell r="Q1107" t="str">
            <v>IVA</v>
          </cell>
          <cell r="R1107" t="str">
            <v>A</v>
          </cell>
          <cell r="T1107" t="str">
            <v>30-25-032</v>
          </cell>
          <cell r="U1107" t="str">
            <v>N.Miasto</v>
          </cell>
          <cell r="V1107" t="str">
            <v>30-25-032-0020</v>
          </cell>
          <cell r="W1107" t="str">
            <v>Wolica Kozia</v>
          </cell>
          <cell r="X1107" t="str">
            <v>9234</v>
          </cell>
          <cell r="Y1107" t="str">
            <v>PO1D/00040644/0</v>
          </cell>
          <cell r="Z1107">
            <v>1</v>
          </cell>
          <cell r="AA1107">
            <v>0</v>
          </cell>
          <cell r="AB1107">
            <v>0</v>
          </cell>
          <cell r="AC1107">
            <v>1</v>
          </cell>
          <cell r="AD1107">
            <v>1.1000000000000001</v>
          </cell>
          <cell r="AE1107">
            <v>-0.17600000000000002</v>
          </cell>
          <cell r="AF1107" t="str">
            <v>zmiana litery wydzielenia</v>
          </cell>
          <cell r="AG1107">
            <v>1.5</v>
          </cell>
          <cell r="AH1107">
            <v>-0.24</v>
          </cell>
          <cell r="AI1107" t="str">
            <v/>
          </cell>
          <cell r="AJ1107" t="str">
            <v/>
          </cell>
          <cell r="AK1107" t="str">
            <v/>
          </cell>
          <cell r="AL1107" t="str">
            <v/>
          </cell>
        </row>
        <row r="1108">
          <cell r="C1108" t="str">
            <v>4981.7</v>
          </cell>
          <cell r="D1108" t="str">
            <v>4981|A|Radliniec|234 c|R |IVA|9234|0|PO1D/00040644/0</v>
          </cell>
          <cell r="E1108">
            <v>4981</v>
          </cell>
          <cell r="F1108">
            <v>7</v>
          </cell>
          <cell r="G1108" t="str">
            <v>Janicki Bronisław</v>
          </cell>
          <cell r="H1108" t="str">
            <v>ul.Poznańska 7</v>
          </cell>
          <cell r="I1108" t="str">
            <v>63-040 Nowe Miasto</v>
          </cell>
          <cell r="J1108" t="str">
            <v>Nowe Miasto</v>
          </cell>
          <cell r="K1108" t="str">
            <v>22</v>
          </cell>
          <cell r="L1108" t="str">
            <v>Radliniec</v>
          </cell>
          <cell r="M1108" t="str">
            <v>234 c</v>
          </cell>
          <cell r="N1108" t="str">
            <v/>
          </cell>
          <cell r="O1108">
            <v>0.16</v>
          </cell>
          <cell r="P1108" t="str">
            <v>R</v>
          </cell>
          <cell r="Q1108" t="str">
            <v>IVA</v>
          </cell>
          <cell r="R1108" t="str">
            <v>A</v>
          </cell>
          <cell r="T1108" t="str">
            <v>30-25-032</v>
          </cell>
          <cell r="U1108" t="str">
            <v>N.Miasto</v>
          </cell>
          <cell r="V1108" t="str">
            <v>30-25-032-0020</v>
          </cell>
          <cell r="W1108" t="str">
            <v>Wolica Kozia</v>
          </cell>
          <cell r="X1108" t="str">
            <v>9234</v>
          </cell>
          <cell r="Y1108" t="str">
            <v>PO1D/00040644/0</v>
          </cell>
          <cell r="Z1108">
            <v>1</v>
          </cell>
          <cell r="AA1108">
            <v>0</v>
          </cell>
          <cell r="AB1108">
            <v>0</v>
          </cell>
          <cell r="AC1108">
            <v>1</v>
          </cell>
          <cell r="AD1108">
            <v>1.1000000000000001</v>
          </cell>
          <cell r="AE1108">
            <v>0.17599999999999999</v>
          </cell>
          <cell r="AF1108" t="str">
            <v>zmiana litery wydzielenia</v>
          </cell>
          <cell r="AG1108">
            <v>1.5</v>
          </cell>
          <cell r="AH1108">
            <v>0.24</v>
          </cell>
          <cell r="AI1108" t="str">
            <v/>
          </cell>
          <cell r="AJ1108" t="str">
            <v/>
          </cell>
          <cell r="AK1108" t="str">
            <v/>
          </cell>
          <cell r="AL1108" t="str">
            <v/>
          </cell>
        </row>
        <row r="1109">
          <cell r="C1109" t="str">
            <v>1525.3</v>
          </cell>
          <cell r="D1109" t="str">
            <v>1525|D|Radliniec|234 g|R|IVA|9234|20,8|PO1D/00040644/0</v>
          </cell>
          <cell r="E1109">
            <v>1525</v>
          </cell>
          <cell r="F1109">
            <v>3</v>
          </cell>
          <cell r="G1109" t="str">
            <v>Ostoj Paweł</v>
          </cell>
          <cell r="H1109" t="str">
            <v>Lgów 20</v>
          </cell>
          <cell r="I1109" t="str">
            <v>63-210 Żerków</v>
          </cell>
          <cell r="J1109" t="str">
            <v>Żerków</v>
          </cell>
          <cell r="K1109" t="str">
            <v>22</v>
          </cell>
          <cell r="L1109" t="str">
            <v>Radliniec</v>
          </cell>
          <cell r="M1109" t="str">
            <v>234 g</v>
          </cell>
          <cell r="N1109" t="str">
            <v/>
          </cell>
          <cell r="O1109">
            <v>-2.4500000000000001E-2</v>
          </cell>
          <cell r="P1109" t="str">
            <v>R</v>
          </cell>
          <cell r="Q1109" t="str">
            <v>IVA</v>
          </cell>
          <cell r="R1109" t="str">
            <v>D</v>
          </cell>
          <cell r="T1109" t="str">
            <v>30-25-032</v>
          </cell>
          <cell r="U1109" t="str">
            <v>N.Miasto</v>
          </cell>
          <cell r="V1109" t="str">
            <v>30-25-032-0020</v>
          </cell>
          <cell r="W1109" t="str">
            <v>Wolica Kozia</v>
          </cell>
          <cell r="X1109" t="str">
            <v>9234</v>
          </cell>
          <cell r="Y1109" t="str">
            <v>PO1D/00040644/0</v>
          </cell>
          <cell r="Z1109">
            <v>1</v>
          </cell>
          <cell r="AA1109">
            <v>20.8</v>
          </cell>
          <cell r="AB1109">
            <v>-0.51</v>
          </cell>
          <cell r="AC1109">
            <v>1</v>
          </cell>
          <cell r="AD1109">
            <v>1.1000000000000001</v>
          </cell>
          <cell r="AE1109">
            <v>-2.7E-2</v>
          </cell>
          <cell r="AF1109" t="str">
            <v>zmiana litery wydzielenia</v>
          </cell>
          <cell r="AG1109" t="str">
            <v/>
          </cell>
          <cell r="AH1109" t="str">
            <v/>
          </cell>
          <cell r="AI1109" t="str">
            <v>ZS.2217.1.58.2017.TA</v>
          </cell>
          <cell r="AJ1109" t="str">
            <v>10-03-2017</v>
          </cell>
          <cell r="AK1109">
            <v>43763</v>
          </cell>
          <cell r="AL1109" t="str">
            <v>gospodarki rolnej</v>
          </cell>
        </row>
        <row r="1110">
          <cell r="C1110" t="str">
            <v>1525.16</v>
          </cell>
          <cell r="D1110" t="str">
            <v>1525|D|Radliniec|234 c|R |IVA|9234|20,8|PO1D/00040644/0</v>
          </cell>
          <cell r="E1110">
            <v>1525</v>
          </cell>
          <cell r="F1110">
            <v>16</v>
          </cell>
          <cell r="G1110" t="str">
            <v>Ostoj Paweł</v>
          </cell>
          <cell r="H1110" t="str">
            <v>Lgów 20</v>
          </cell>
          <cell r="I1110" t="str">
            <v>63-210 Żerków</v>
          </cell>
          <cell r="J1110" t="str">
            <v>Żerków</v>
          </cell>
          <cell r="K1110" t="str">
            <v>22</v>
          </cell>
          <cell r="L1110" t="str">
            <v>Radliniec</v>
          </cell>
          <cell r="M1110" t="str">
            <v>234 c</v>
          </cell>
          <cell r="N1110" t="str">
            <v/>
          </cell>
          <cell r="O1110">
            <v>2.4500000000000001E-2</v>
          </cell>
          <cell r="P1110" t="str">
            <v>R</v>
          </cell>
          <cell r="Q1110" t="str">
            <v>IVA</v>
          </cell>
          <cell r="R1110" t="str">
            <v>D</v>
          </cell>
          <cell r="T1110" t="str">
            <v>30-25-032</v>
          </cell>
          <cell r="U1110" t="str">
            <v>N.Miasto</v>
          </cell>
          <cell r="V1110" t="str">
            <v>30-25-032-0020</v>
          </cell>
          <cell r="W1110" t="str">
            <v>Wolica Kozia</v>
          </cell>
          <cell r="X1110" t="str">
            <v>9234</v>
          </cell>
          <cell r="Y1110" t="str">
            <v>PO1D/00040644/0</v>
          </cell>
          <cell r="Z1110">
            <v>1</v>
          </cell>
          <cell r="AA1110">
            <v>20.8</v>
          </cell>
          <cell r="AB1110">
            <v>0.51</v>
          </cell>
          <cell r="AC1110">
            <v>1</v>
          </cell>
          <cell r="AD1110">
            <v>1.1000000000000001</v>
          </cell>
          <cell r="AE1110">
            <v>2.7E-2</v>
          </cell>
          <cell r="AF1110" t="str">
            <v>zmiana litery wydzielenia</v>
          </cell>
          <cell r="AH1110" t="str">
            <v/>
          </cell>
          <cell r="AI1110" t="str">
            <v>ZS.2217.1.58.2017.TA</v>
          </cell>
          <cell r="AJ1110" t="str">
            <v>10-03-2017</v>
          </cell>
          <cell r="AK1110">
            <v>43763</v>
          </cell>
          <cell r="AL1110" t="str">
            <v>gospodarki rolnej</v>
          </cell>
        </row>
        <row r="1111">
          <cell r="C1111" t="str">
            <v>1525.7</v>
          </cell>
          <cell r="D1111" t="str">
            <v>1525|D|Radliniec|234 k|R|IVB|9234|20,8|PO1D/00040644/0</v>
          </cell>
          <cell r="E1111">
            <v>1525</v>
          </cell>
          <cell r="F1111">
            <v>7</v>
          </cell>
          <cell r="G1111" t="str">
            <v>Ostoj Paweł</v>
          </cell>
          <cell r="H1111" t="str">
            <v>Lgów 20</v>
          </cell>
          <cell r="I1111" t="str">
            <v>63-210 Żerków</v>
          </cell>
          <cell r="J1111" t="str">
            <v>Żerków</v>
          </cell>
          <cell r="K1111" t="str">
            <v>22</v>
          </cell>
          <cell r="L1111" t="str">
            <v>Radliniec</v>
          </cell>
          <cell r="M1111" t="str">
            <v>234 k</v>
          </cell>
          <cell r="N1111" t="str">
            <v/>
          </cell>
          <cell r="O1111">
            <v>-0.28000000000000003</v>
          </cell>
          <cell r="P1111" t="str">
            <v>R</v>
          </cell>
          <cell r="Q1111" t="str">
            <v>IVB</v>
          </cell>
          <cell r="R1111" t="str">
            <v>D</v>
          </cell>
          <cell r="T1111" t="str">
            <v>30-25-032</v>
          </cell>
          <cell r="U1111" t="str">
            <v>N.Miasto</v>
          </cell>
          <cell r="V1111" t="str">
            <v>30-25-032-0020</v>
          </cell>
          <cell r="W1111" t="str">
            <v>Wolica Kozia</v>
          </cell>
          <cell r="X1111" t="str">
            <v>9234</v>
          </cell>
          <cell r="Y1111" t="str">
            <v>PO1D/00040644/0</v>
          </cell>
          <cell r="Z1111">
            <v>1</v>
          </cell>
          <cell r="AA1111">
            <v>20.8</v>
          </cell>
          <cell r="AB1111">
            <v>-5.82</v>
          </cell>
          <cell r="AC1111">
            <v>1</v>
          </cell>
          <cell r="AD1111">
            <v>0.8</v>
          </cell>
          <cell r="AE1111">
            <v>-0.224</v>
          </cell>
          <cell r="AF1111" t="str">
            <v>zmiana litery wydzielenia</v>
          </cell>
          <cell r="AG1111" t="str">
            <v/>
          </cell>
          <cell r="AH1111" t="str">
            <v/>
          </cell>
          <cell r="AI1111" t="str">
            <v>ZS.2217.1.205.2019</v>
          </cell>
          <cell r="AJ1111" t="str">
            <v>02-08-2019</v>
          </cell>
          <cell r="AK1111">
            <v>43763</v>
          </cell>
          <cell r="AL1111" t="str">
            <v>gospodarki rolnej</v>
          </cell>
        </row>
        <row r="1112">
          <cell r="C1112" t="str">
            <v>1525.18</v>
          </cell>
          <cell r="D1112" t="str">
            <v>1525|D|Radliniec|234 c|R |IVB|9234|20,8|PO1D/00040644/0</v>
          </cell>
          <cell r="E1112">
            <v>1525</v>
          </cell>
          <cell r="F1112">
            <v>18</v>
          </cell>
          <cell r="G1112" t="str">
            <v>Ostoj Paweł</v>
          </cell>
          <cell r="H1112" t="str">
            <v>Lgów 20</v>
          </cell>
          <cell r="I1112" t="str">
            <v>63-210 Żerków</v>
          </cell>
          <cell r="J1112" t="str">
            <v>Żerków</v>
          </cell>
          <cell r="K1112" t="str">
            <v>22</v>
          </cell>
          <cell r="L1112" t="str">
            <v>Radliniec</v>
          </cell>
          <cell r="M1112" t="str">
            <v>234 c</v>
          </cell>
          <cell r="N1112" t="str">
            <v/>
          </cell>
          <cell r="O1112">
            <v>0.28000000000000003</v>
          </cell>
          <cell r="P1112" t="str">
            <v>R</v>
          </cell>
          <cell r="Q1112" t="str">
            <v>IVB</v>
          </cell>
          <cell r="R1112" t="str">
            <v>D</v>
          </cell>
          <cell r="T1112" t="str">
            <v>30-25-032</v>
          </cell>
          <cell r="U1112" t="str">
            <v>N.Miasto</v>
          </cell>
          <cell r="V1112" t="str">
            <v>30-25-032-0020</v>
          </cell>
          <cell r="W1112" t="str">
            <v>Wolica Kozia</v>
          </cell>
          <cell r="X1112" t="str">
            <v>9234</v>
          </cell>
          <cell r="Y1112" t="str">
            <v>PO1D/00040644/0</v>
          </cell>
          <cell r="Z1112">
            <v>1</v>
          </cell>
          <cell r="AA1112">
            <v>20.8</v>
          </cell>
          <cell r="AB1112">
            <v>5.82</v>
          </cell>
          <cell r="AC1112">
            <v>1</v>
          </cell>
          <cell r="AD1112">
            <v>0.8</v>
          </cell>
          <cell r="AE1112">
            <v>0.224</v>
          </cell>
          <cell r="AF1112" t="str">
            <v>zmiana litery wydzielenia</v>
          </cell>
          <cell r="AH1112" t="str">
            <v/>
          </cell>
          <cell r="AI1112" t="str">
            <v>ZS.2217.1.205.2019</v>
          </cell>
          <cell r="AJ1112" t="str">
            <v>02-08-2019</v>
          </cell>
          <cell r="AK1112">
            <v>43763</v>
          </cell>
          <cell r="AL1112" t="str">
            <v>gospodarki rolnej</v>
          </cell>
        </row>
        <row r="1113">
          <cell r="C1113" t="str">
            <v>1525.1</v>
          </cell>
          <cell r="D1113" t="str">
            <v>1525|D|Radliniec|234 d|R|IVB|9234|20,8|PO1D/00040644/0</v>
          </cell>
          <cell r="E1113">
            <v>1525</v>
          </cell>
          <cell r="F1113">
            <v>1</v>
          </cell>
          <cell r="G1113" t="str">
            <v>Ostoj Paweł</v>
          </cell>
          <cell r="H1113" t="str">
            <v>Lgów 20</v>
          </cell>
          <cell r="I1113" t="str">
            <v>63-210 Żerków</v>
          </cell>
          <cell r="J1113" t="str">
            <v>Żerków</v>
          </cell>
          <cell r="K1113" t="str">
            <v>22</v>
          </cell>
          <cell r="L1113" t="str">
            <v>Radliniec</v>
          </cell>
          <cell r="M1113" t="str">
            <v>234 d</v>
          </cell>
          <cell r="N1113" t="str">
            <v/>
          </cell>
          <cell r="O1113">
            <v>-0.9</v>
          </cell>
          <cell r="P1113" t="str">
            <v>R</v>
          </cell>
          <cell r="Q1113" t="str">
            <v>IVB</v>
          </cell>
          <cell r="R1113" t="str">
            <v>D</v>
          </cell>
          <cell r="T1113" t="str">
            <v>30-25-032</v>
          </cell>
          <cell r="U1113" t="str">
            <v>N.Miasto</v>
          </cell>
          <cell r="V1113" t="str">
            <v>30-25-032-0020</v>
          </cell>
          <cell r="W1113" t="str">
            <v>Wolica Kozia</v>
          </cell>
          <cell r="X1113" t="str">
            <v>9234</v>
          </cell>
          <cell r="Y1113" t="str">
            <v>PO1D/00040644/0</v>
          </cell>
          <cell r="Z1113">
            <v>1</v>
          </cell>
          <cell r="AA1113">
            <v>20.8</v>
          </cell>
          <cell r="AB1113">
            <v>-18.72</v>
          </cell>
          <cell r="AC1113">
            <v>1</v>
          </cell>
          <cell r="AD1113">
            <v>0.8</v>
          </cell>
          <cell r="AE1113">
            <v>-0.72</v>
          </cell>
          <cell r="AF1113" t="str">
            <v>zmiana litery wydzielenia</v>
          </cell>
          <cell r="AG1113" t="str">
            <v/>
          </cell>
          <cell r="AH1113" t="str">
            <v/>
          </cell>
          <cell r="AI1113" t="str">
            <v>ZS.2217.1.205.2019</v>
          </cell>
          <cell r="AJ1113" t="str">
            <v>02-08-2019</v>
          </cell>
          <cell r="AK1113">
            <v>43763</v>
          </cell>
          <cell r="AL1113" t="str">
            <v>gospodarki rolnej</v>
          </cell>
        </row>
        <row r="1114">
          <cell r="C1114" t="str">
            <v>1525.20</v>
          </cell>
          <cell r="D1114" t="str">
            <v>1525|D|Radliniec|234 c|R |IVB|9234|20,8|PO1D/00040644/0</v>
          </cell>
          <cell r="E1114">
            <v>1525</v>
          </cell>
          <cell r="F1114">
            <v>20</v>
          </cell>
          <cell r="G1114" t="str">
            <v>Ostoj Paweł</v>
          </cell>
          <cell r="H1114" t="str">
            <v>Lgów 20</v>
          </cell>
          <cell r="I1114" t="str">
            <v>63-210 Żerków</v>
          </cell>
          <cell r="J1114" t="str">
            <v>Żerków</v>
          </cell>
          <cell r="K1114" t="str">
            <v>22</v>
          </cell>
          <cell r="L1114" t="str">
            <v>Radliniec</v>
          </cell>
          <cell r="M1114" t="str">
            <v>234 c</v>
          </cell>
          <cell r="N1114" t="str">
            <v/>
          </cell>
          <cell r="O1114">
            <v>0.9</v>
          </cell>
          <cell r="P1114" t="str">
            <v>R</v>
          </cell>
          <cell r="Q1114" t="str">
            <v>IVB</v>
          </cell>
          <cell r="R1114" t="str">
            <v>D</v>
          </cell>
          <cell r="T1114" t="str">
            <v>30-25-032</v>
          </cell>
          <cell r="U1114" t="str">
            <v>N.Miasto</v>
          </cell>
          <cell r="V1114" t="str">
            <v>30-25-032-0020</v>
          </cell>
          <cell r="W1114" t="str">
            <v>Wolica Kozia</v>
          </cell>
          <cell r="X1114" t="str">
            <v>9234</v>
          </cell>
          <cell r="Y1114" t="str">
            <v>PO1D/00040644/0</v>
          </cell>
          <cell r="Z1114">
            <v>1</v>
          </cell>
          <cell r="AA1114">
            <v>20.8</v>
          </cell>
          <cell r="AB1114">
            <v>18.72</v>
          </cell>
          <cell r="AC1114">
            <v>1</v>
          </cell>
          <cell r="AD1114">
            <v>0.8</v>
          </cell>
          <cell r="AE1114">
            <v>0.72</v>
          </cell>
          <cell r="AF1114" t="str">
            <v>zmiana litery wydzielenia i pow.</v>
          </cell>
          <cell r="AH1114" t="str">
            <v/>
          </cell>
          <cell r="AI1114" t="str">
            <v>ZS.2217.1.205.2019</v>
          </cell>
          <cell r="AJ1114" t="str">
            <v>02-08-2019</v>
          </cell>
          <cell r="AK1114">
            <v>43763</v>
          </cell>
          <cell r="AL1114" t="str">
            <v>gospodarki rolnej</v>
          </cell>
        </row>
        <row r="1115">
          <cell r="C1115" t="str">
            <v>4981.2</v>
          </cell>
          <cell r="D1115" t="str">
            <v>4981|A|Radliniec|234 d|R|IVB|9234|0|PO1D/00040644/0</v>
          </cell>
          <cell r="E1115">
            <v>4981</v>
          </cell>
          <cell r="F1115">
            <v>2</v>
          </cell>
          <cell r="G1115" t="str">
            <v>Janicki Bronisław</v>
          </cell>
          <cell r="H1115" t="str">
            <v>ul.Poznańska 7</v>
          </cell>
          <cell r="I1115" t="str">
            <v>63-040 Nowe Miasto</v>
          </cell>
          <cell r="J1115" t="str">
            <v>Nowe Miasto</v>
          </cell>
          <cell r="K1115" t="str">
            <v>22</v>
          </cell>
          <cell r="L1115" t="str">
            <v>Radliniec</v>
          </cell>
          <cell r="M1115" t="str">
            <v>234 d</v>
          </cell>
          <cell r="N1115" t="str">
            <v/>
          </cell>
          <cell r="O1115">
            <v>-0.06</v>
          </cell>
          <cell r="P1115" t="str">
            <v>R</v>
          </cell>
          <cell r="Q1115" t="str">
            <v>IVB</v>
          </cell>
          <cell r="R1115" t="str">
            <v>A</v>
          </cell>
          <cell r="T1115" t="str">
            <v>30-25-032</v>
          </cell>
          <cell r="U1115" t="str">
            <v>N.Miasto</v>
          </cell>
          <cell r="V1115" t="str">
            <v>30-25-032-0020</v>
          </cell>
          <cell r="W1115" t="str">
            <v>Wolica Kozia</v>
          </cell>
          <cell r="X1115" t="str">
            <v>9234</v>
          </cell>
          <cell r="Y1115" t="str">
            <v>PO1D/00040644/0</v>
          </cell>
          <cell r="Z1115">
            <v>1</v>
          </cell>
          <cell r="AA1115">
            <v>0</v>
          </cell>
          <cell r="AB1115">
            <v>0</v>
          </cell>
          <cell r="AC1115">
            <v>1</v>
          </cell>
          <cell r="AD1115">
            <v>0.8</v>
          </cell>
          <cell r="AE1115">
            <v>-4.8000000000000001E-2</v>
          </cell>
          <cell r="AF1115" t="str">
            <v>zmiana litery wydzielenia</v>
          </cell>
          <cell r="AG1115">
            <v>1.5</v>
          </cell>
          <cell r="AH1115">
            <v>-0.94724999999999993</v>
          </cell>
          <cell r="AI1115" t="str">
            <v/>
          </cell>
          <cell r="AJ1115" t="str">
            <v/>
          </cell>
          <cell r="AK1115" t="str">
            <v/>
          </cell>
          <cell r="AL1115" t="str">
            <v/>
          </cell>
        </row>
        <row r="1116">
          <cell r="C1116" t="str">
            <v>4981.9</v>
          </cell>
          <cell r="D1116" t="str">
            <v>4981|A|Radliniec|234 c|R |IVB|9234|0|PO1D/00040644/0</v>
          </cell>
          <cell r="E1116">
            <v>4981</v>
          </cell>
          <cell r="F1116">
            <v>9</v>
          </cell>
          <cell r="G1116" t="str">
            <v>Janicki Bronisław</v>
          </cell>
          <cell r="H1116" t="str">
            <v>ul.Poznańska 7</v>
          </cell>
          <cell r="I1116" t="str">
            <v>63-040 Nowe Miasto</v>
          </cell>
          <cell r="J1116" t="str">
            <v>Nowe Miasto</v>
          </cell>
          <cell r="K1116" t="str">
            <v>22</v>
          </cell>
          <cell r="L1116" t="str">
            <v>Radliniec</v>
          </cell>
          <cell r="M1116" t="str">
            <v>234 c</v>
          </cell>
          <cell r="N1116" t="str">
            <v/>
          </cell>
          <cell r="O1116">
            <v>0.06</v>
          </cell>
          <cell r="P1116" t="str">
            <v>R</v>
          </cell>
          <cell r="Q1116" t="str">
            <v>IVB</v>
          </cell>
          <cell r="R1116" t="str">
            <v>A</v>
          </cell>
          <cell r="T1116" t="str">
            <v>30-25-032</v>
          </cell>
          <cell r="U1116" t="str">
            <v>N.Miasto</v>
          </cell>
          <cell r="V1116" t="str">
            <v>30-25-032-0020</v>
          </cell>
          <cell r="W1116" t="str">
            <v>Wolica Kozia</v>
          </cell>
          <cell r="X1116" t="str">
            <v>9234</v>
          </cell>
          <cell r="Y1116" t="str">
            <v>PO1D/00040644/0</v>
          </cell>
          <cell r="Z1116">
            <v>1</v>
          </cell>
          <cell r="AA1116">
            <v>0</v>
          </cell>
          <cell r="AB1116">
            <v>0</v>
          </cell>
          <cell r="AC1116">
            <v>1</v>
          </cell>
          <cell r="AD1116">
            <v>0.8</v>
          </cell>
          <cell r="AE1116">
            <v>4.8000000000000001E-2</v>
          </cell>
          <cell r="AF1116" t="str">
            <v>zmiana litery wydzielenia</v>
          </cell>
          <cell r="AG1116">
            <v>1.5</v>
          </cell>
          <cell r="AH1116">
            <v>0.94725000000000004</v>
          </cell>
          <cell r="AI1116" t="str">
            <v/>
          </cell>
          <cell r="AJ1116" t="str">
            <v/>
          </cell>
          <cell r="AK1116" t="str">
            <v/>
          </cell>
          <cell r="AL1116" t="str">
            <v/>
          </cell>
        </row>
        <row r="1117">
          <cell r="C1117" t="str">
            <v>4571.2</v>
          </cell>
          <cell r="D1117" t="str">
            <v>4571|A|Boguszyn|339 d|R|IVA|9339|0|PO1D/00042321/4</v>
          </cell>
          <cell r="E1117">
            <v>4571</v>
          </cell>
          <cell r="F1117">
            <v>2</v>
          </cell>
          <cell r="G1117" t="str">
            <v>Jankowiak Maria</v>
          </cell>
          <cell r="H1117" t="str">
            <v>ul. Widok 100/94</v>
          </cell>
          <cell r="I1117" t="str">
            <v>62-800 Kalisz</v>
          </cell>
          <cell r="J1117" t="str">
            <v>Kalisz</v>
          </cell>
          <cell r="K1117" t="str">
            <v>16</v>
          </cell>
          <cell r="L1117" t="str">
            <v>Boguszyn</v>
          </cell>
          <cell r="M1117" t="str">
            <v>339 d</v>
          </cell>
          <cell r="N1117" t="str">
            <v/>
          </cell>
          <cell r="O1117">
            <v>-0.9</v>
          </cell>
          <cell r="P1117" t="str">
            <v>R</v>
          </cell>
          <cell r="Q1117" t="str">
            <v>IVA</v>
          </cell>
          <cell r="R1117" t="str">
            <v>A</v>
          </cell>
          <cell r="T1117" t="str">
            <v>30-25-032</v>
          </cell>
          <cell r="U1117" t="str">
            <v>N.Miasto</v>
          </cell>
          <cell r="V1117" t="str">
            <v>30-25-032-0002</v>
          </cell>
          <cell r="W1117" t="str">
            <v>Boguszyn</v>
          </cell>
          <cell r="X1117" t="str">
            <v>9339</v>
          </cell>
          <cell r="Y1117" t="str">
            <v>PO1D/00042321/4</v>
          </cell>
          <cell r="Z1117">
            <v>1</v>
          </cell>
          <cell r="AA1117">
            <v>0</v>
          </cell>
          <cell r="AB1117">
            <v>0</v>
          </cell>
          <cell r="AC1117">
            <v>1</v>
          </cell>
          <cell r="AD1117">
            <v>1.1000000000000001</v>
          </cell>
          <cell r="AE1117">
            <v>-0.9900000000000001</v>
          </cell>
          <cell r="AF1117" t="str">
            <v>zmiana litery wydzielenia</v>
          </cell>
          <cell r="AG1117">
            <v>1.5</v>
          </cell>
          <cell r="AH1117">
            <v>-1.35</v>
          </cell>
          <cell r="AI1117" t="str">
            <v/>
          </cell>
          <cell r="AJ1117" t="str">
            <v/>
          </cell>
          <cell r="AK1117" t="str">
            <v/>
          </cell>
          <cell r="AL1117" t="str">
            <v/>
          </cell>
        </row>
        <row r="1118">
          <cell r="C1118" t="str">
            <v>4571.4</v>
          </cell>
          <cell r="D1118" t="str">
            <v>4571|A|Boguszyn|339 c|R|IVA|9339|0|PO1D/00042321/4</v>
          </cell>
          <cell r="E1118">
            <v>4571</v>
          </cell>
          <cell r="F1118">
            <v>4</v>
          </cell>
          <cell r="G1118" t="str">
            <v>Jankowiak Maria</v>
          </cell>
          <cell r="H1118" t="str">
            <v>ul. Widok 100/94</v>
          </cell>
          <cell r="I1118" t="str">
            <v>62-800 Kalisz</v>
          </cell>
          <cell r="J1118" t="str">
            <v>Kalisz</v>
          </cell>
          <cell r="K1118" t="str">
            <v>16</v>
          </cell>
          <cell r="L1118" t="str">
            <v>Boguszyn</v>
          </cell>
          <cell r="M1118" t="str">
            <v>339 c</v>
          </cell>
          <cell r="N1118" t="str">
            <v/>
          </cell>
          <cell r="O1118">
            <v>0.9</v>
          </cell>
          <cell r="P1118" t="str">
            <v>R</v>
          </cell>
          <cell r="Q1118" t="str">
            <v>IVA</v>
          </cell>
          <cell r="R1118" t="str">
            <v>A</v>
          </cell>
          <cell r="T1118" t="str">
            <v>30-25-032</v>
          </cell>
          <cell r="U1118" t="str">
            <v>N.Miasto</v>
          </cell>
          <cell r="V1118" t="str">
            <v>30-25-032-0002</v>
          </cell>
          <cell r="W1118" t="str">
            <v>Boguszyn</v>
          </cell>
          <cell r="X1118" t="str">
            <v>9339</v>
          </cell>
          <cell r="Y1118" t="str">
            <v>PO1D/00042321/4</v>
          </cell>
          <cell r="Z1118">
            <v>1</v>
          </cell>
          <cell r="AA1118">
            <v>0</v>
          </cell>
          <cell r="AB1118">
            <v>0</v>
          </cell>
          <cell r="AC1118">
            <v>1</v>
          </cell>
          <cell r="AD1118">
            <v>1.1000000000000001</v>
          </cell>
          <cell r="AE1118">
            <v>0.99</v>
          </cell>
          <cell r="AG1118">
            <v>1.5</v>
          </cell>
          <cell r="AH1118">
            <v>1.35</v>
          </cell>
          <cell r="AI1118" t="str">
            <v/>
          </cell>
          <cell r="AJ1118" t="str">
            <v/>
          </cell>
          <cell r="AK1118" t="str">
            <v/>
          </cell>
          <cell r="AL1118" t="str">
            <v/>
          </cell>
        </row>
        <row r="1119">
          <cell r="C1119" t="str">
            <v>287.73</v>
          </cell>
          <cell r="D1119" t="str">
            <v>287|F|Boguszyn|339 d|R|IVA|9339|0|PO1D/00042321/4</v>
          </cell>
          <cell r="E1119">
            <v>287</v>
          </cell>
          <cell r="F1119">
            <v>73</v>
          </cell>
          <cell r="G1119" t="str">
            <v>Nadleśnictwo Jarocin</v>
          </cell>
          <cell r="H1119">
            <v>0</v>
          </cell>
          <cell r="I1119">
            <v>0</v>
          </cell>
          <cell r="J1119">
            <v>0</v>
          </cell>
          <cell r="K1119" t="str">
            <v>16</v>
          </cell>
          <cell r="L1119" t="str">
            <v>Boguszyn</v>
          </cell>
          <cell r="M1119" t="str">
            <v>339 d</v>
          </cell>
          <cell r="N1119" t="str">
            <v>F30-25-032RIVA</v>
          </cell>
          <cell r="O1119">
            <v>-0.19</v>
          </cell>
          <cell r="P1119" t="str">
            <v>R</v>
          </cell>
          <cell r="Q1119" t="str">
            <v>IVA</v>
          </cell>
          <cell r="R1119" t="str">
            <v>F</v>
          </cell>
          <cell r="T1119" t="str">
            <v>30-25-032</v>
          </cell>
          <cell r="U1119" t="str">
            <v>N.Miasto</v>
          </cell>
          <cell r="V1119" t="str">
            <v>30-25-032-0002</v>
          </cell>
          <cell r="W1119" t="str">
            <v>Boguszyn</v>
          </cell>
          <cell r="X1119" t="str">
            <v>9339</v>
          </cell>
          <cell r="Y1119" t="str">
            <v>PO1D/00042321/4</v>
          </cell>
          <cell r="Z1119">
            <v>1</v>
          </cell>
          <cell r="AA1119">
            <v>0</v>
          </cell>
          <cell r="AB1119">
            <v>0</v>
          </cell>
          <cell r="AC1119">
            <v>1</v>
          </cell>
          <cell r="AD1119">
            <v>1.1000000000000001</v>
          </cell>
          <cell r="AE1119">
            <v>-0.20900000000000002</v>
          </cell>
          <cell r="AF1119" t="str">
            <v>zmiana litery wydzielenia</v>
          </cell>
          <cell r="AG1119" t="str">
            <v/>
          </cell>
          <cell r="AH1119" t="str">
            <v/>
          </cell>
          <cell r="AI1119" t="str">
            <v/>
          </cell>
          <cell r="AJ1119" t="str">
            <v/>
          </cell>
          <cell r="AK1119" t="str">
            <v/>
          </cell>
          <cell r="AL1119" t="str">
            <v/>
          </cell>
        </row>
        <row r="1120">
          <cell r="C1120" t="str">
            <v>287.195</v>
          </cell>
          <cell r="D1120" t="str">
            <v>287|F|Boguszyn|339 c|R |IVA|9339|0|PO1D/00042321/4</v>
          </cell>
          <cell r="E1120">
            <v>287</v>
          </cell>
          <cell r="F1120">
            <v>195</v>
          </cell>
          <cell r="G1120" t="str">
            <v>Nadleśnictwo Jarocin</v>
          </cell>
          <cell r="H1120">
            <v>0</v>
          </cell>
          <cell r="I1120">
            <v>0</v>
          </cell>
          <cell r="J1120">
            <v>0</v>
          </cell>
          <cell r="K1120" t="str">
            <v>16</v>
          </cell>
          <cell r="L1120" t="str">
            <v>Boguszyn</v>
          </cell>
          <cell r="M1120" t="str">
            <v>339 c</v>
          </cell>
          <cell r="N1120" t="str">
            <v>F30-25-032RIVA</v>
          </cell>
          <cell r="O1120">
            <v>0.19</v>
          </cell>
          <cell r="P1120" t="str">
            <v>R</v>
          </cell>
          <cell r="Q1120" t="str">
            <v>IVA</v>
          </cell>
          <cell r="R1120" t="str">
            <v>F</v>
          </cell>
          <cell r="T1120" t="str">
            <v>30-25-032</v>
          </cell>
          <cell r="U1120" t="str">
            <v>N.Miasto</v>
          </cell>
          <cell r="V1120" t="str">
            <v>30-25-032-0002</v>
          </cell>
          <cell r="W1120" t="str">
            <v>Boguszyn</v>
          </cell>
          <cell r="X1120" t="str">
            <v>9339</v>
          </cell>
          <cell r="Y1120" t="str">
            <v>PO1D/00042321/4</v>
          </cell>
          <cell r="Z1120">
            <v>1</v>
          </cell>
          <cell r="AA1120">
            <v>0</v>
          </cell>
          <cell r="AB1120">
            <v>0</v>
          </cell>
          <cell r="AC1120">
            <v>1</v>
          </cell>
          <cell r="AD1120">
            <v>1.1000000000000001</v>
          </cell>
          <cell r="AE1120">
            <v>0.20899999999999999</v>
          </cell>
          <cell r="AF1120" t="str">
            <v>zmiana litery wydzielenia</v>
          </cell>
          <cell r="AG1120" t="e">
            <v>#N/A</v>
          </cell>
          <cell r="AH1120" t="str">
            <v/>
          </cell>
          <cell r="AI1120" t="str">
            <v/>
          </cell>
          <cell r="AJ1120" t="str">
            <v/>
          </cell>
          <cell r="AK1120" t="str">
            <v/>
          </cell>
          <cell r="AL1120" t="str">
            <v/>
          </cell>
        </row>
        <row r="1121">
          <cell r="C1121" t="str">
            <v>1540.2</v>
          </cell>
          <cell r="D1121" t="str">
            <v>1540|D|Boguszyn|339 d|R|IVA|9339|17|PO1D/00042321/4</v>
          </cell>
          <cell r="E1121">
            <v>1540</v>
          </cell>
          <cell r="F1121">
            <v>2</v>
          </cell>
          <cell r="G1121" t="str">
            <v>Stiller Krzysztof</v>
          </cell>
          <cell r="H1121" t="str">
            <v>Rogusko 2</v>
          </cell>
          <cell r="I1121" t="str">
            <v>63-040 Nowe Miasto nad Wartą</v>
          </cell>
          <cell r="J1121" t="str">
            <v>Nowe Miasto</v>
          </cell>
          <cell r="K1121" t="str">
            <v>16</v>
          </cell>
          <cell r="L1121" t="str">
            <v>Boguszyn</v>
          </cell>
          <cell r="M1121" t="str">
            <v>339 d</v>
          </cell>
          <cell r="N1121" t="str">
            <v/>
          </cell>
          <cell r="O1121">
            <v>-2.71</v>
          </cell>
          <cell r="P1121" t="str">
            <v>R</v>
          </cell>
          <cell r="Q1121" t="str">
            <v>IVA</v>
          </cell>
          <cell r="R1121" t="str">
            <v>D</v>
          </cell>
          <cell r="T1121" t="str">
            <v>30-25-032</v>
          </cell>
          <cell r="U1121" t="str">
            <v>N.Miasto</v>
          </cell>
          <cell r="V1121" t="str">
            <v>30-25-032-0002</v>
          </cell>
          <cell r="W1121" t="str">
            <v>Boguszyn</v>
          </cell>
          <cell r="X1121" t="str">
            <v>9339</v>
          </cell>
          <cell r="Y1121" t="str">
            <v>PO1D/00042321/4</v>
          </cell>
          <cell r="Z1121">
            <v>1</v>
          </cell>
          <cell r="AA1121">
            <v>17</v>
          </cell>
          <cell r="AB1121">
            <v>-17</v>
          </cell>
          <cell r="AC1121">
            <v>1</v>
          </cell>
          <cell r="AD1121">
            <v>1.1000000000000001</v>
          </cell>
          <cell r="AE1121">
            <v>-2.9809999999999999</v>
          </cell>
          <cell r="AF1121" t="str">
            <v>zmiana litery wydzielenia</v>
          </cell>
          <cell r="AG1121" t="str">
            <v/>
          </cell>
          <cell r="AH1121" t="str">
            <v/>
          </cell>
          <cell r="AI1121" t="str">
            <v>ZS.2217.1.205.2019</v>
          </cell>
          <cell r="AJ1121" t="str">
            <v>02-08-2019</v>
          </cell>
          <cell r="AK1121" t="str">
            <v>26-08-2019</v>
          </cell>
          <cell r="AL1121" t="str">
            <v>gospodarki rolnej</v>
          </cell>
        </row>
        <row r="1122">
          <cell r="C1122" t="str">
            <v>1540.3</v>
          </cell>
          <cell r="D1122" t="str">
            <v>1540|D|Boguszyn|339 c|R |IVA|9339|17|PO1D/00042321/4</v>
          </cell>
          <cell r="E1122">
            <v>1540</v>
          </cell>
          <cell r="F1122">
            <v>3</v>
          </cell>
          <cell r="G1122" t="str">
            <v>Stiller Krzysztof</v>
          </cell>
          <cell r="H1122" t="str">
            <v>Rogusko 2</v>
          </cell>
          <cell r="I1122" t="str">
            <v>63-040 Nowe Miasto nad Wartą</v>
          </cell>
          <cell r="J1122" t="str">
            <v>Nowe Miasto</v>
          </cell>
          <cell r="K1122" t="str">
            <v>16</v>
          </cell>
          <cell r="L1122" t="str">
            <v>Boguszyn</v>
          </cell>
          <cell r="M1122" t="str">
            <v>339 c</v>
          </cell>
          <cell r="N1122" t="str">
            <v/>
          </cell>
          <cell r="O1122">
            <v>2.71</v>
          </cell>
          <cell r="P1122" t="str">
            <v>R</v>
          </cell>
          <cell r="Q1122" t="str">
            <v>IVA</v>
          </cell>
          <cell r="R1122" t="str">
            <v>D</v>
          </cell>
          <cell r="T1122" t="str">
            <v>30-25-032</v>
          </cell>
          <cell r="U1122" t="str">
            <v>N.Miasto</v>
          </cell>
          <cell r="V1122" t="str">
            <v>30-25-032-0002</v>
          </cell>
          <cell r="W1122" t="str">
            <v>Boguszyn</v>
          </cell>
          <cell r="X1122" t="str">
            <v>9339</v>
          </cell>
          <cell r="Y1122" t="str">
            <v>PO1D/00042321/4</v>
          </cell>
          <cell r="Z1122">
            <v>1</v>
          </cell>
          <cell r="AA1122">
            <v>17</v>
          </cell>
          <cell r="AB1122">
            <v>46.07</v>
          </cell>
          <cell r="AC1122">
            <v>1</v>
          </cell>
          <cell r="AD1122">
            <v>1.1000000000000001</v>
          </cell>
          <cell r="AE1122">
            <v>2.9809999999999999</v>
          </cell>
          <cell r="AF1122" t="str">
            <v>zmiana litery wydzielenia</v>
          </cell>
          <cell r="AH1122" t="str">
            <v/>
          </cell>
          <cell r="AI1122" t="str">
            <v>ZS.2217.1.205.2019</v>
          </cell>
          <cell r="AJ1122" t="str">
            <v>02-08-2019</v>
          </cell>
          <cell r="AK1122" t="str">
            <v>26-08-2019</v>
          </cell>
          <cell r="AL1122" t="str">
            <v>gospodarki rolnej</v>
          </cell>
        </row>
        <row r="1123">
          <cell r="C1123" t="str">
            <v>4571.3</v>
          </cell>
          <cell r="D1123" t="str">
            <v>4571|A|Boguszyn|340 c|S-R|V|9340|0|PO1D/00042321/4</v>
          </cell>
          <cell r="E1123">
            <v>4571</v>
          </cell>
          <cell r="F1123">
            <v>3</v>
          </cell>
          <cell r="G1123" t="str">
            <v>Jankowiak Maria</v>
          </cell>
          <cell r="H1123" t="str">
            <v>ul. Widok 100/94</v>
          </cell>
          <cell r="I1123" t="str">
            <v>62-800 Kalisz</v>
          </cell>
          <cell r="J1123" t="str">
            <v>Kalisz</v>
          </cell>
          <cell r="K1123" t="str">
            <v>16</v>
          </cell>
          <cell r="L1123" t="str">
            <v>Boguszyn</v>
          </cell>
          <cell r="M1123" t="str">
            <v>340 c</v>
          </cell>
          <cell r="N1123" t="str">
            <v/>
          </cell>
          <cell r="O1123">
            <v>-0.2</v>
          </cell>
          <cell r="P1123" t="str">
            <v>S-R</v>
          </cell>
          <cell r="Q1123" t="str">
            <v>V</v>
          </cell>
          <cell r="R1123" t="str">
            <v>A</v>
          </cell>
          <cell r="T1123" t="str">
            <v>30-25-032</v>
          </cell>
          <cell r="U1123" t="str">
            <v>N.Miasto</v>
          </cell>
          <cell r="V1123" t="str">
            <v>30-25-032-0002</v>
          </cell>
          <cell r="W1123" t="str">
            <v>Boguszyn</v>
          </cell>
          <cell r="X1123" t="str">
            <v>9340</v>
          </cell>
          <cell r="Y1123" t="str">
            <v>PO1D/00042321/4</v>
          </cell>
          <cell r="Z1123">
            <v>1</v>
          </cell>
          <cell r="AA1123">
            <v>0</v>
          </cell>
          <cell r="AB1123">
            <v>0</v>
          </cell>
          <cell r="AC1123">
            <v>1</v>
          </cell>
          <cell r="AD1123">
            <v>0.35</v>
          </cell>
          <cell r="AE1123">
            <v>-6.9999999999999993E-2</v>
          </cell>
          <cell r="AF1123" t="str">
            <v>zmiana litery wydzielenia</v>
          </cell>
          <cell r="AG1123">
            <v>1.25</v>
          </cell>
          <cell r="AH1123">
            <v>-0.25</v>
          </cell>
          <cell r="AI1123" t="str">
            <v/>
          </cell>
          <cell r="AJ1123" t="str">
            <v/>
          </cell>
          <cell r="AK1123" t="str">
            <v/>
          </cell>
          <cell r="AL1123" t="str">
            <v/>
          </cell>
        </row>
        <row r="1124">
          <cell r="C1124" t="str">
            <v>4571.6</v>
          </cell>
          <cell r="D1124" t="str">
            <v>4571|A|Boguszyn|340 d|S-R|V|9340|0|PO1D/00042321/4</v>
          </cell>
          <cell r="E1124">
            <v>4571</v>
          </cell>
          <cell r="F1124">
            <v>6</v>
          </cell>
          <cell r="G1124" t="str">
            <v>Jankowiak Maria</v>
          </cell>
          <cell r="H1124" t="str">
            <v>ul. Widok 100/94</v>
          </cell>
          <cell r="I1124" t="str">
            <v>62-800 Kalisz</v>
          </cell>
          <cell r="J1124" t="str">
            <v>Kalisz</v>
          </cell>
          <cell r="K1124" t="str">
            <v>16</v>
          </cell>
          <cell r="L1124" t="str">
            <v>Boguszyn</v>
          </cell>
          <cell r="M1124" t="str">
            <v>340 d</v>
          </cell>
          <cell r="N1124" t="str">
            <v/>
          </cell>
          <cell r="O1124">
            <v>0.2</v>
          </cell>
          <cell r="P1124" t="str">
            <v>S-R</v>
          </cell>
          <cell r="Q1124" t="str">
            <v>V</v>
          </cell>
          <cell r="R1124" t="str">
            <v>A</v>
          </cell>
          <cell r="T1124" t="str">
            <v>30-25-032</v>
          </cell>
          <cell r="U1124" t="str">
            <v>N.Miasto</v>
          </cell>
          <cell r="V1124" t="str">
            <v>30-25-032-0002</v>
          </cell>
          <cell r="W1124" t="str">
            <v>Boguszyn</v>
          </cell>
          <cell r="X1124" t="str">
            <v>9340</v>
          </cell>
          <cell r="Y1124" t="str">
            <v>PO1D/00042321/4</v>
          </cell>
          <cell r="Z1124">
            <v>1</v>
          </cell>
          <cell r="AA1124">
            <v>0</v>
          </cell>
          <cell r="AB1124">
            <v>0</v>
          </cell>
          <cell r="AC1124">
            <v>1</v>
          </cell>
          <cell r="AD1124">
            <v>0.35</v>
          </cell>
          <cell r="AE1124">
            <v>7.0000000000000007E-2</v>
          </cell>
          <cell r="AF1124" t="str">
            <v>zmiana litery wydzielenia</v>
          </cell>
          <cell r="AG1124">
            <v>1.25</v>
          </cell>
          <cell r="AH1124">
            <v>0.25</v>
          </cell>
          <cell r="AI1124" t="str">
            <v/>
          </cell>
          <cell r="AJ1124" t="str">
            <v/>
          </cell>
          <cell r="AK1124" t="str">
            <v/>
          </cell>
          <cell r="AL1124" t="str">
            <v/>
          </cell>
        </row>
        <row r="1125">
          <cell r="C1125" t="str">
            <v>670.1</v>
          </cell>
          <cell r="D1125" t="str">
            <v>670|D|Murzynówko|41A g|Ł|IV|7041/3|13,8|PO1D/00042260/8</v>
          </cell>
          <cell r="E1125">
            <v>670</v>
          </cell>
          <cell r="F1125">
            <v>1</v>
          </cell>
          <cell r="G1125" t="str">
            <v>Nagły Ryszard</v>
          </cell>
          <cell r="H1125" t="str">
            <v>Winna Góra 42</v>
          </cell>
          <cell r="I1125" t="str">
            <v>63-013 Szlachcin</v>
          </cell>
          <cell r="J1125">
            <v>0</v>
          </cell>
          <cell r="K1125" t="str">
            <v>20</v>
          </cell>
          <cell r="L1125" t="str">
            <v>Murzynówko</v>
          </cell>
          <cell r="M1125" t="str">
            <v>41A g</v>
          </cell>
          <cell r="N1125" t="str">
            <v/>
          </cell>
          <cell r="O1125">
            <v>-1.2</v>
          </cell>
          <cell r="P1125" t="str">
            <v>Ł</v>
          </cell>
          <cell r="Q1125" t="str">
            <v>IV</v>
          </cell>
          <cell r="R1125" t="str">
            <v>D</v>
          </cell>
          <cell r="T1125" t="str">
            <v>30-25-045</v>
          </cell>
          <cell r="U1125" t="str">
            <v>Środa Wlkp</v>
          </cell>
          <cell r="V1125" t="str">
            <v>30-25-045-0031</v>
          </cell>
          <cell r="W1125" t="str">
            <v>Winna Góra</v>
          </cell>
          <cell r="X1125" t="str">
            <v>7041/3</v>
          </cell>
          <cell r="Y1125" t="str">
            <v>PO1D/00042260/8</v>
          </cell>
          <cell r="Z1125">
            <v>3</v>
          </cell>
          <cell r="AA1125">
            <v>13.8</v>
          </cell>
          <cell r="AB1125">
            <v>-13.8</v>
          </cell>
          <cell r="AC1125">
            <v>1</v>
          </cell>
          <cell r="AD1125">
            <v>0.75</v>
          </cell>
          <cell r="AE1125">
            <v>-0.9</v>
          </cell>
          <cell r="AF1125" t="str">
            <v>zmiana litery wydzielenia</v>
          </cell>
          <cell r="AG1125" t="str">
            <v/>
          </cell>
          <cell r="AH1125" t="str">
            <v/>
          </cell>
          <cell r="AI1125" t="str">
            <v>ZS.2217.1.215.2019</v>
          </cell>
          <cell r="AJ1125" t="str">
            <v>13-08-2019</v>
          </cell>
          <cell r="AK1125" t="str">
            <v>wniosek-bezprzetargowo</v>
          </cell>
          <cell r="AL1125" t="str">
            <v>gospodarki rolnej</v>
          </cell>
        </row>
        <row r="1126">
          <cell r="C1126" t="str">
            <v>670.2</v>
          </cell>
          <cell r="D1126" t="str">
            <v>670|D|Murzynówko|41A h|Ł|IV|7041/3|13,8|PO1D/00042260/8</v>
          </cell>
          <cell r="E1126">
            <v>670</v>
          </cell>
          <cell r="F1126">
            <v>2</v>
          </cell>
          <cell r="G1126" t="str">
            <v>Nagły Ryszard</v>
          </cell>
          <cell r="H1126" t="str">
            <v>Winna Góra 42</v>
          </cell>
          <cell r="I1126" t="str">
            <v>63-013 Szlachcin</v>
          </cell>
          <cell r="J1126">
            <v>0</v>
          </cell>
          <cell r="K1126" t="str">
            <v>20</v>
          </cell>
          <cell r="L1126" t="str">
            <v>Murzynówko</v>
          </cell>
          <cell r="M1126" t="str">
            <v>41A h</v>
          </cell>
          <cell r="N1126" t="str">
            <v/>
          </cell>
          <cell r="O1126">
            <v>1.2</v>
          </cell>
          <cell r="P1126" t="str">
            <v>Ł</v>
          </cell>
          <cell r="Q1126" t="str">
            <v>IV</v>
          </cell>
          <cell r="R1126" t="str">
            <v>D</v>
          </cell>
          <cell r="T1126" t="str">
            <v>30-25-045</v>
          </cell>
          <cell r="U1126" t="str">
            <v>Środa Wlkp</v>
          </cell>
          <cell r="V1126" t="str">
            <v>30-25-045-0031</v>
          </cell>
          <cell r="W1126" t="str">
            <v>Winna Góra</v>
          </cell>
          <cell r="X1126" t="str">
            <v>7041/3</v>
          </cell>
          <cell r="Y1126" t="str">
            <v>PO1D/00042260/8</v>
          </cell>
          <cell r="Z1126">
            <v>3</v>
          </cell>
          <cell r="AA1126">
            <v>13.8</v>
          </cell>
          <cell r="AB1126">
            <v>16.559999999999999</v>
          </cell>
          <cell r="AC1126">
            <v>1</v>
          </cell>
          <cell r="AD1126">
            <v>0.75</v>
          </cell>
          <cell r="AE1126">
            <v>0.9</v>
          </cell>
          <cell r="AF1126" t="str">
            <v>zmiana litery wydzielenia</v>
          </cell>
          <cell r="AG1126">
            <v>1.5</v>
          </cell>
          <cell r="AH1126" t="str">
            <v/>
          </cell>
          <cell r="AI1126" t="str">
            <v>ZS.2217.1.215.2019</v>
          </cell>
          <cell r="AJ1126" t="str">
            <v>13-08-2019</v>
          </cell>
          <cell r="AK1126" t="str">
            <v>wniosek-bezprzetargowo</v>
          </cell>
          <cell r="AL1126" t="str">
            <v>gospodarki rolnej</v>
          </cell>
        </row>
        <row r="1127">
          <cell r="C1127" t="str">
            <v>6213.11</v>
          </cell>
          <cell r="D1127" t="str">
            <v>6213|D|Sarnice|46 j|PS|IV|7046/4|8,01|PO1D/00042260/8</v>
          </cell>
          <cell r="E1127">
            <v>6213</v>
          </cell>
          <cell r="F1127">
            <v>11</v>
          </cell>
          <cell r="G1127" t="str">
            <v>Tatka Aleksandra</v>
          </cell>
          <cell r="H1127" t="str">
            <v>ul. Węgierska 4</v>
          </cell>
          <cell r="I1127" t="str">
            <v>62-020 Zalasewo</v>
          </cell>
          <cell r="J1127" t="str">
            <v>Swarzędz</v>
          </cell>
          <cell r="K1127" t="str">
            <v>04</v>
          </cell>
          <cell r="L1127" t="str">
            <v>Sarnice</v>
          </cell>
          <cell r="M1127" t="str">
            <v>46 j</v>
          </cell>
          <cell r="N1127" t="str">
            <v/>
          </cell>
          <cell r="O1127">
            <v>-0.52</v>
          </cell>
          <cell r="P1127" t="str">
            <v>PS</v>
          </cell>
          <cell r="Q1127" t="str">
            <v>IV</v>
          </cell>
          <cell r="R1127" t="str">
            <v>D</v>
          </cell>
          <cell r="T1127" t="str">
            <v>30-25-045</v>
          </cell>
          <cell r="U1127" t="str">
            <v>Środa Wlkp</v>
          </cell>
          <cell r="V1127" t="str">
            <v>30-25-045-0031</v>
          </cell>
          <cell r="W1127" t="str">
            <v>Winna Góra</v>
          </cell>
          <cell r="X1127" t="str">
            <v>7046/4</v>
          </cell>
          <cell r="Y1127" t="str">
            <v>PO1D/00042260/8</v>
          </cell>
          <cell r="Z1127">
            <v>1</v>
          </cell>
          <cell r="AA1127">
            <v>8.01</v>
          </cell>
          <cell r="AB1127">
            <v>-4.17</v>
          </cell>
          <cell r="AC1127">
            <v>1</v>
          </cell>
          <cell r="AD1127">
            <v>0.75</v>
          </cell>
          <cell r="AE1127">
            <v>-0.39</v>
          </cell>
          <cell r="AF1127" t="str">
            <v>zmiana litery wydzielenia</v>
          </cell>
          <cell r="AG1127" t="str">
            <v/>
          </cell>
          <cell r="AH1127" t="str">
            <v/>
          </cell>
          <cell r="AI1127" t="str">
            <v>ZS.2217.1.58.2017.TA</v>
          </cell>
          <cell r="AJ1127">
            <v>42804</v>
          </cell>
          <cell r="AK1127" t="str">
            <v>26-08-2019</v>
          </cell>
          <cell r="AL1127" t="str">
            <v>gospodarki rolnej</v>
          </cell>
        </row>
        <row r="1128">
          <cell r="C1128" t="str">
            <v>6213.26</v>
          </cell>
          <cell r="D1128" t="str">
            <v>6213|D|Sarnice|46 i|PS|IV|7046/4|8,01|PO1D/00042260/8</v>
          </cell>
          <cell r="E1128">
            <v>6213</v>
          </cell>
          <cell r="F1128">
            <v>26</v>
          </cell>
          <cell r="G1128" t="str">
            <v>Tatka Aleksandra</v>
          </cell>
          <cell r="H1128" t="str">
            <v>ul. Węgierska 4</v>
          </cell>
          <cell r="I1128" t="str">
            <v>62-020 Zalasewo</v>
          </cell>
          <cell r="J1128" t="str">
            <v>Swarzędz</v>
          </cell>
          <cell r="K1128" t="str">
            <v>04</v>
          </cell>
          <cell r="L1128" t="str">
            <v>Sarnice</v>
          </cell>
          <cell r="M1128" t="str">
            <v>46 i</v>
          </cell>
          <cell r="N1128" t="str">
            <v/>
          </cell>
          <cell r="O1128">
            <v>0.52</v>
          </cell>
          <cell r="P1128" t="str">
            <v>PS</v>
          </cell>
          <cell r="Q1128" t="str">
            <v>IV</v>
          </cell>
          <cell r="R1128" t="str">
            <v>D</v>
          </cell>
          <cell r="T1128" t="str">
            <v>30-25-045</v>
          </cell>
          <cell r="U1128" t="str">
            <v>Środa Wlkp</v>
          </cell>
          <cell r="V1128" t="str">
            <v>30-25-045-0031</v>
          </cell>
          <cell r="W1128" t="str">
            <v>Winna Góra</v>
          </cell>
          <cell r="X1128" t="str">
            <v>7046/4</v>
          </cell>
          <cell r="Y1128" t="str">
            <v>PO1D/00042260/8</v>
          </cell>
          <cell r="Z1128">
            <v>1</v>
          </cell>
          <cell r="AA1128">
            <v>8.01</v>
          </cell>
          <cell r="AB1128">
            <v>4.17</v>
          </cell>
          <cell r="AC1128">
            <v>1</v>
          </cell>
          <cell r="AD1128">
            <v>0.75</v>
          </cell>
          <cell r="AE1128">
            <v>0.39</v>
          </cell>
          <cell r="AF1128" t="str">
            <v>zmiana litery wydzielenia</v>
          </cell>
          <cell r="AG1128">
            <v>0.75</v>
          </cell>
          <cell r="AH1128" t="str">
            <v/>
          </cell>
          <cell r="AI1128" t="str">
            <v>ZS.2217.1.58.2017.TA</v>
          </cell>
          <cell r="AJ1128">
            <v>42804</v>
          </cell>
          <cell r="AK1128" t="str">
            <v>26-08-2019</v>
          </cell>
          <cell r="AL1128" t="str">
            <v>gospodarki rolnej</v>
          </cell>
        </row>
        <row r="1129">
          <cell r="C1129" t="str">
            <v>6191.3</v>
          </cell>
          <cell r="D1129" t="str">
            <v>6191|D|Czeszewo|173 m|R|IVB|7173/2|31|KZ1J/00029735/7</v>
          </cell>
          <cell r="E1129">
            <v>6191</v>
          </cell>
          <cell r="F1129">
            <v>3</v>
          </cell>
          <cell r="G1129" t="str">
            <v>Idziaszek Dominik</v>
          </cell>
          <cell r="H1129" t="str">
            <v>Szczonów 20</v>
          </cell>
          <cell r="I1129" t="str">
            <v>63-210 Żerków</v>
          </cell>
          <cell r="J1129" t="str">
            <v>Żerków</v>
          </cell>
          <cell r="K1129" t="str">
            <v>02</v>
          </cell>
          <cell r="L1129" t="str">
            <v>Czeszewo</v>
          </cell>
          <cell r="M1129" t="str">
            <v>173 m</v>
          </cell>
          <cell r="N1129" t="str">
            <v/>
          </cell>
          <cell r="O1129">
            <v>-0.4</v>
          </cell>
          <cell r="P1129" t="str">
            <v>R</v>
          </cell>
          <cell r="Q1129" t="str">
            <v>IVB</v>
          </cell>
          <cell r="R1129" t="str">
            <v>D</v>
          </cell>
          <cell r="T1129" t="str">
            <v>30-06-045</v>
          </cell>
          <cell r="U1129" t="str">
            <v>Żerków</v>
          </cell>
          <cell r="V1129" t="str">
            <v>30-06-045-0017</v>
          </cell>
          <cell r="W1129" t="str">
            <v>Śmiełów</v>
          </cell>
          <cell r="X1129" t="str">
            <v>7173/2</v>
          </cell>
          <cell r="Y1129" t="str">
            <v>KZ1J/00029735/7</v>
          </cell>
          <cell r="Z1129">
            <v>1</v>
          </cell>
          <cell r="AA1129">
            <v>31</v>
          </cell>
          <cell r="AB1129">
            <v>-12.4</v>
          </cell>
          <cell r="AC1129">
            <v>1</v>
          </cell>
          <cell r="AD1129">
            <v>0.8</v>
          </cell>
          <cell r="AE1129">
            <v>-0.32</v>
          </cell>
          <cell r="AF1129" t="str">
            <v>zmiana litery wydzielenia</v>
          </cell>
          <cell r="AG1129" t="str">
            <v/>
          </cell>
          <cell r="AH1129" t="str">
            <v/>
          </cell>
          <cell r="AI1129" t="str">
            <v>ZS.2217.1.205.2019</v>
          </cell>
          <cell r="AJ1129" t="str">
            <v>02-08-2019</v>
          </cell>
          <cell r="AK1129" t="str">
            <v>26-08-2019</v>
          </cell>
          <cell r="AL1129" t="str">
            <v>gospodarki rolnej</v>
          </cell>
        </row>
        <row r="1130">
          <cell r="C1130" t="str">
            <v>6191.8</v>
          </cell>
          <cell r="D1130" t="str">
            <v>6191|D|Czeszewo|173 k|R |IVB|7173/2|31| KZ1J/00029735/7</v>
          </cell>
          <cell r="E1130">
            <v>6191</v>
          </cell>
          <cell r="F1130">
            <v>8</v>
          </cell>
          <cell r="G1130" t="str">
            <v>Idziaszek Dominik</v>
          </cell>
          <cell r="H1130" t="str">
            <v>Szczonów 20</v>
          </cell>
          <cell r="I1130" t="str">
            <v>63-210 Żerków</v>
          </cell>
          <cell r="J1130" t="str">
            <v>Żerków</v>
          </cell>
          <cell r="K1130" t="str">
            <v>02</v>
          </cell>
          <cell r="L1130" t="str">
            <v>Czeszewo</v>
          </cell>
          <cell r="M1130" t="str">
            <v>173 k</v>
          </cell>
          <cell r="N1130" t="str">
            <v/>
          </cell>
          <cell r="O1130">
            <v>0.4</v>
          </cell>
          <cell r="P1130" t="str">
            <v>R</v>
          </cell>
          <cell r="Q1130" t="str">
            <v>IVB</v>
          </cell>
          <cell r="R1130" t="str">
            <v>D</v>
          </cell>
          <cell r="T1130" t="str">
            <v>30-06-045</v>
          </cell>
          <cell r="U1130" t="str">
            <v>Żerków</v>
          </cell>
          <cell r="V1130" t="str">
            <v>30-06-045-0017</v>
          </cell>
          <cell r="W1130" t="str">
            <v>Śmiełów</v>
          </cell>
          <cell r="X1130" t="str">
            <v>7173/2</v>
          </cell>
          <cell r="Y1130" t="str">
            <v>KZ1J/00029735/7</v>
          </cell>
          <cell r="Z1130">
            <v>1</v>
          </cell>
          <cell r="AA1130">
            <v>31</v>
          </cell>
          <cell r="AB1130">
            <v>12.4</v>
          </cell>
          <cell r="AC1130">
            <v>1</v>
          </cell>
          <cell r="AD1130">
            <v>0.8</v>
          </cell>
          <cell r="AE1130">
            <v>0.32</v>
          </cell>
          <cell r="AF1130" t="str">
            <v>zmiana litery wydzielenia</v>
          </cell>
          <cell r="AH1130" t="str">
            <v/>
          </cell>
          <cell r="AI1130" t="str">
            <v>ZS.2217.1.205.2019</v>
          </cell>
          <cell r="AJ1130" t="str">
            <v>02-08-2019</v>
          </cell>
          <cell r="AK1130" t="str">
            <v>26-08-2019</v>
          </cell>
          <cell r="AL1130" t="str">
            <v>gospodarki rolnej</v>
          </cell>
        </row>
        <row r="1131">
          <cell r="C1131" t="str">
            <v>6191.2</v>
          </cell>
          <cell r="D1131" t="str">
            <v>6191|D|Czeszewo|173 l|R|IVA|7173/2|31|KZ1J/00029735/7</v>
          </cell>
          <cell r="E1131">
            <v>6191</v>
          </cell>
          <cell r="F1131">
            <v>2</v>
          </cell>
          <cell r="G1131" t="str">
            <v>Idziaszek Dominik</v>
          </cell>
          <cell r="H1131" t="str">
            <v>Szczonów 20</v>
          </cell>
          <cell r="I1131" t="str">
            <v>63-210 Żerków</v>
          </cell>
          <cell r="J1131" t="str">
            <v>Żerków</v>
          </cell>
          <cell r="K1131" t="str">
            <v>02</v>
          </cell>
          <cell r="L1131" t="str">
            <v>Czeszewo</v>
          </cell>
          <cell r="M1131" t="str">
            <v>173 l</v>
          </cell>
          <cell r="N1131" t="str">
            <v/>
          </cell>
          <cell r="O1131">
            <v>-2.66</v>
          </cell>
          <cell r="P1131" t="str">
            <v>R</v>
          </cell>
          <cell r="Q1131" t="str">
            <v>IVA</v>
          </cell>
          <cell r="R1131" t="str">
            <v>D</v>
          </cell>
          <cell r="T1131" t="str">
            <v>30-06-045</v>
          </cell>
          <cell r="U1131" t="str">
            <v>Żerków</v>
          </cell>
          <cell r="V1131" t="str">
            <v>30-06-045-0017</v>
          </cell>
          <cell r="W1131" t="str">
            <v>Śmiełów</v>
          </cell>
          <cell r="X1131" t="str">
            <v>7173/2</v>
          </cell>
          <cell r="Y1131" t="str">
            <v>KZ1J/00029735/7</v>
          </cell>
          <cell r="Z1131">
            <v>1</v>
          </cell>
          <cell r="AA1131">
            <v>31</v>
          </cell>
          <cell r="AB1131">
            <v>-82.46</v>
          </cell>
          <cell r="AC1131">
            <v>1</v>
          </cell>
          <cell r="AD1131">
            <v>1.1000000000000001</v>
          </cell>
          <cell r="AE1131">
            <v>-2.9260000000000002</v>
          </cell>
          <cell r="AF1131" t="str">
            <v>zmiana litery wydzielenia</v>
          </cell>
          <cell r="AG1131" t="str">
            <v/>
          </cell>
          <cell r="AH1131" t="str">
            <v/>
          </cell>
          <cell r="AI1131" t="str">
            <v>ZS.2217.1.205.2019</v>
          </cell>
          <cell r="AJ1131" t="str">
            <v>02-08-2019</v>
          </cell>
          <cell r="AK1131" t="str">
            <v>26-08-2019</v>
          </cell>
          <cell r="AL1131" t="str">
            <v>gospodarki rolnej</v>
          </cell>
        </row>
        <row r="1132">
          <cell r="C1132" t="str">
            <v>6191.10</v>
          </cell>
          <cell r="D1132" t="str">
            <v>6191|D|Czeszewo|173 k|R |IVA|7173/2|31| KZ1J/00029735/7</v>
          </cell>
          <cell r="E1132">
            <v>6191</v>
          </cell>
          <cell r="F1132">
            <v>10</v>
          </cell>
          <cell r="G1132" t="str">
            <v>Idziaszek Dominik</v>
          </cell>
          <cell r="H1132" t="str">
            <v>Szczonów 20</v>
          </cell>
          <cell r="I1132" t="str">
            <v>63-210 Żerków</v>
          </cell>
          <cell r="J1132" t="str">
            <v>Żerków</v>
          </cell>
          <cell r="K1132" t="str">
            <v>02</v>
          </cell>
          <cell r="L1132" t="str">
            <v>Czeszewo</v>
          </cell>
          <cell r="M1132" t="str">
            <v>173 k</v>
          </cell>
          <cell r="N1132" t="str">
            <v/>
          </cell>
          <cell r="O1132">
            <v>2.66</v>
          </cell>
          <cell r="P1132" t="str">
            <v>R</v>
          </cell>
          <cell r="Q1132" t="str">
            <v>IVA</v>
          </cell>
          <cell r="R1132" t="str">
            <v>D</v>
          </cell>
          <cell r="T1132" t="str">
            <v>30-06-045</v>
          </cell>
          <cell r="U1132" t="str">
            <v>Żerków</v>
          </cell>
          <cell r="V1132" t="str">
            <v>30-06-045-0017</v>
          </cell>
          <cell r="W1132" t="str">
            <v>Śmiełów</v>
          </cell>
          <cell r="X1132" t="str">
            <v>7173/2</v>
          </cell>
          <cell r="Y1132" t="str">
            <v>KZ1J/00029735/7</v>
          </cell>
          <cell r="Z1132">
            <v>1</v>
          </cell>
          <cell r="AA1132">
            <v>31</v>
          </cell>
          <cell r="AB1132">
            <v>82.46</v>
          </cell>
          <cell r="AC1132">
            <v>1</v>
          </cell>
          <cell r="AD1132">
            <v>1.1000000000000001</v>
          </cell>
          <cell r="AE1132">
            <v>2.9260000000000002</v>
          </cell>
          <cell r="AF1132" t="str">
            <v>zmiana litery wydzielenia</v>
          </cell>
          <cell r="AH1132" t="str">
            <v/>
          </cell>
          <cell r="AI1132" t="str">
            <v>ZS.2217.1.205.2019</v>
          </cell>
          <cell r="AJ1132" t="str">
            <v>02-08-2019</v>
          </cell>
          <cell r="AK1132" t="str">
            <v>26-08-2019</v>
          </cell>
          <cell r="AL1132" t="str">
            <v>gospodarki rolnej</v>
          </cell>
        </row>
        <row r="1133">
          <cell r="C1133" t="str">
            <v>1254.2</v>
          </cell>
          <cell r="D1133" t="str">
            <v>1254|A|Czeszewo|174 s|R|IVB|7174/2|0|KZ1J/00029735/7</v>
          </cell>
          <cell r="E1133">
            <v>1254</v>
          </cell>
          <cell r="F1133">
            <v>2</v>
          </cell>
          <cell r="G1133" t="str">
            <v>Górna Józefa</v>
          </cell>
          <cell r="H1133" t="str">
            <v>Gąsiorów 7</v>
          </cell>
          <cell r="I1133" t="str">
            <v>63-210 Żerków</v>
          </cell>
          <cell r="J1133" t="str">
            <v>Żerków</v>
          </cell>
          <cell r="K1133" t="str">
            <v>02</v>
          </cell>
          <cell r="L1133" t="str">
            <v>Czeszewo</v>
          </cell>
          <cell r="M1133" t="str">
            <v>174 s</v>
          </cell>
          <cell r="N1133" t="str">
            <v/>
          </cell>
          <cell r="O1133">
            <v>-0.35099999999999998</v>
          </cell>
          <cell r="P1133" t="str">
            <v>R</v>
          </cell>
          <cell r="Q1133" t="str">
            <v>IVB</v>
          </cell>
          <cell r="R1133" t="str">
            <v>A</v>
          </cell>
          <cell r="T1133" t="str">
            <v>30-06-045</v>
          </cell>
          <cell r="U1133" t="str">
            <v>Żerków</v>
          </cell>
          <cell r="V1133" t="str">
            <v>30-06-045-0017</v>
          </cell>
          <cell r="W1133" t="str">
            <v>Śmiełów</v>
          </cell>
          <cell r="X1133" t="str">
            <v>7174/2</v>
          </cell>
          <cell r="Y1133" t="str">
            <v>KZ1J/00029735/7</v>
          </cell>
          <cell r="Z1133">
            <v>1</v>
          </cell>
          <cell r="AA1133">
            <v>0</v>
          </cell>
          <cell r="AB1133">
            <v>0</v>
          </cell>
          <cell r="AC1133">
            <v>1</v>
          </cell>
          <cell r="AD1133">
            <v>0.8</v>
          </cell>
          <cell r="AE1133">
            <v>-0.28079999999999999</v>
          </cell>
          <cell r="AF1133" t="str">
            <v>zmiana litery wydzielenia</v>
          </cell>
          <cell r="AG1133">
            <v>1.5</v>
          </cell>
          <cell r="AH1133">
            <v>-0.52649999999999997</v>
          </cell>
          <cell r="AI1133" t="str">
            <v/>
          </cell>
          <cell r="AJ1133" t="str">
            <v/>
          </cell>
          <cell r="AK1133" t="str">
            <v/>
          </cell>
          <cell r="AL1133" t="str">
            <v/>
          </cell>
        </row>
        <row r="1134">
          <cell r="C1134" t="str">
            <v>1254.3</v>
          </cell>
          <cell r="D1134" t="str">
            <v>1254|A|Czeszewo|174 r|R|IVB|7174/2|0|KZ1J/00029735/7</v>
          </cell>
          <cell r="E1134">
            <v>1254</v>
          </cell>
          <cell r="F1134">
            <v>3</v>
          </cell>
          <cell r="G1134" t="str">
            <v>Górna Józefa</v>
          </cell>
          <cell r="H1134" t="str">
            <v>Gąsiorów 7</v>
          </cell>
          <cell r="I1134" t="str">
            <v>63-210 Żerków</v>
          </cell>
          <cell r="J1134" t="str">
            <v>Żerków</v>
          </cell>
          <cell r="K1134" t="str">
            <v>02</v>
          </cell>
          <cell r="L1134" t="str">
            <v>Czeszewo</v>
          </cell>
          <cell r="M1134" t="str">
            <v>174 r</v>
          </cell>
          <cell r="N1134" t="str">
            <v/>
          </cell>
          <cell r="O1134">
            <v>0.35099999999999998</v>
          </cell>
          <cell r="P1134" t="str">
            <v>R</v>
          </cell>
          <cell r="Q1134" t="str">
            <v>IVB</v>
          </cell>
          <cell r="R1134" t="str">
            <v>A</v>
          </cell>
          <cell r="T1134" t="str">
            <v>30-06-045</v>
          </cell>
          <cell r="U1134" t="str">
            <v>Żerków</v>
          </cell>
          <cell r="V1134" t="str">
            <v>30-06-045-0017</v>
          </cell>
          <cell r="W1134" t="str">
            <v>Śmiełów</v>
          </cell>
          <cell r="X1134" t="str">
            <v>7174/2</v>
          </cell>
          <cell r="Y1134" t="str">
            <v>KZ1J/00029735/7</v>
          </cell>
          <cell r="Z1134">
            <v>1</v>
          </cell>
          <cell r="AA1134">
            <v>0</v>
          </cell>
          <cell r="AB1134">
            <v>0</v>
          </cell>
          <cell r="AC1134">
            <v>1</v>
          </cell>
          <cell r="AD1134">
            <v>0.8</v>
          </cell>
          <cell r="AE1134">
            <v>0.28079999999999999</v>
          </cell>
          <cell r="AF1134" t="str">
            <v>zmiana litery wydzielenia</v>
          </cell>
          <cell r="AG1134">
            <v>1.5</v>
          </cell>
          <cell r="AH1134">
            <v>0.52649999999999997</v>
          </cell>
          <cell r="AI1134" t="str">
            <v/>
          </cell>
          <cell r="AJ1134" t="str">
            <v/>
          </cell>
          <cell r="AK1134" t="str">
            <v/>
          </cell>
          <cell r="AL1134" t="str">
            <v/>
          </cell>
        </row>
        <row r="1135">
          <cell r="C1135" t="str">
            <v>6213.2</v>
          </cell>
          <cell r="D1135" t="str">
            <v>6213|D|Czeszewo|187 g|Ł|IV|7187/1|4,16|KZ1J/00029705/8</v>
          </cell>
          <cell r="E1135">
            <v>6213</v>
          </cell>
          <cell r="F1135">
            <v>2</v>
          </cell>
          <cell r="G1135" t="str">
            <v>Tatka Aleksandra</v>
          </cell>
          <cell r="H1135" t="str">
            <v>ul. Węgierska 4</v>
          </cell>
          <cell r="I1135" t="str">
            <v>62-020 Zalasewo</v>
          </cell>
          <cell r="J1135" t="str">
            <v>Swarzędz</v>
          </cell>
          <cell r="K1135" t="str">
            <v>02</v>
          </cell>
          <cell r="L1135" t="str">
            <v>Czeszewo</v>
          </cell>
          <cell r="M1135" t="str">
            <v>187 g</v>
          </cell>
          <cell r="N1135" t="str">
            <v/>
          </cell>
          <cell r="O1135">
            <v>-0.55000000000000004</v>
          </cell>
          <cell r="P1135" t="str">
            <v>Ł</v>
          </cell>
          <cell r="Q1135" t="str">
            <v>IV</v>
          </cell>
          <cell r="R1135" t="str">
            <v>D</v>
          </cell>
          <cell r="S1135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1135" t="str">
            <v>30-06-045</v>
          </cell>
          <cell r="U1135" t="str">
            <v>Żerków</v>
          </cell>
          <cell r="V1135" t="str">
            <v>30-06-045-0007</v>
          </cell>
          <cell r="W1135" t="str">
            <v>Lgów</v>
          </cell>
          <cell r="X1135" t="str">
            <v>7187/1</v>
          </cell>
          <cell r="Y1135" t="str">
            <v>KZ1J/00029705/8</v>
          </cell>
          <cell r="Z1135">
            <v>1</v>
          </cell>
          <cell r="AA1135">
            <v>4.16</v>
          </cell>
          <cell r="AB1135">
            <v>-2.29</v>
          </cell>
          <cell r="AC1135">
            <v>1</v>
          </cell>
          <cell r="AD1135">
            <v>0.75</v>
          </cell>
          <cell r="AE1135">
            <v>-0.41249999999999998</v>
          </cell>
          <cell r="AF1135" t="str">
            <v>zmiana pow.</v>
          </cell>
          <cell r="AG1135" t="str">
            <v/>
          </cell>
          <cell r="AH1135" t="str">
            <v/>
          </cell>
          <cell r="AI1135" t="str">
            <v>ZS.2217.1.205.2019</v>
          </cell>
          <cell r="AJ1135" t="str">
            <v>02-08-2019</v>
          </cell>
          <cell r="AK1135" t="str">
            <v>26-08-2019</v>
          </cell>
          <cell r="AL1135" t="str">
            <v>gospodarki rolnej</v>
          </cell>
        </row>
        <row r="1136">
          <cell r="C1136" t="str">
            <v>6213.28</v>
          </cell>
          <cell r="D1136" t="str">
            <v>6213|D|Czeszewo|187 g|Ł|IV|7187/1|4,16|KZ1J/00029705/8</v>
          </cell>
          <cell r="E1136">
            <v>6213</v>
          </cell>
          <cell r="F1136">
            <v>28</v>
          </cell>
          <cell r="G1136" t="str">
            <v>Tatka Aleksandra</v>
          </cell>
          <cell r="H1136" t="str">
            <v>ul. Węgierska 4</v>
          </cell>
          <cell r="I1136" t="str">
            <v>62-020 Zalasewo</v>
          </cell>
          <cell r="J1136" t="str">
            <v>Swarzędz</v>
          </cell>
          <cell r="K1136" t="str">
            <v>02</v>
          </cell>
          <cell r="L1136" t="str">
            <v>Czeszewo</v>
          </cell>
          <cell r="M1136" t="str">
            <v>187 g</v>
          </cell>
          <cell r="N1136" t="str">
            <v/>
          </cell>
          <cell r="O1136">
            <v>0.56999999999999995</v>
          </cell>
          <cell r="P1136" t="str">
            <v>Ł</v>
          </cell>
          <cell r="Q1136" t="str">
            <v>IV</v>
          </cell>
          <cell r="R1136" t="str">
            <v>D</v>
          </cell>
          <cell r="S1136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1136" t="str">
            <v>30-06-045</v>
          </cell>
          <cell r="U1136" t="str">
            <v>Żerków</v>
          </cell>
          <cell r="V1136" t="str">
            <v>30-06-045-0007</v>
          </cell>
          <cell r="W1136" t="str">
            <v>Lgów</v>
          </cell>
          <cell r="X1136" t="str">
            <v>7187/1</v>
          </cell>
          <cell r="Y1136" t="str">
            <v>KZ1J/00029705/8</v>
          </cell>
          <cell r="Z1136">
            <v>1</v>
          </cell>
          <cell r="AA1136">
            <v>4.16</v>
          </cell>
          <cell r="AB1136">
            <v>2.37</v>
          </cell>
          <cell r="AC1136">
            <v>1</v>
          </cell>
          <cell r="AD1136">
            <v>0.75</v>
          </cell>
          <cell r="AE1136">
            <v>0.42749999999999999</v>
          </cell>
          <cell r="AF1136" t="str">
            <v>zmiana pow.</v>
          </cell>
          <cell r="AG1136">
            <v>1.5</v>
          </cell>
          <cell r="AH1136" t="str">
            <v/>
          </cell>
          <cell r="AI1136" t="str">
            <v>ZS.2217.1.205.2019</v>
          </cell>
          <cell r="AJ1136" t="str">
            <v>02-08-2019</v>
          </cell>
          <cell r="AK1136" t="str">
            <v>26-08-2019</v>
          </cell>
          <cell r="AL1136" t="str">
            <v>gospodarki rolnej</v>
          </cell>
        </row>
        <row r="1137">
          <cell r="C1137" t="str">
            <v>716.3</v>
          </cell>
          <cell r="D1137" t="str">
            <v>716|A|Czeszewo|187 o|Ł|IV|7187/1|0|KZ1J/00029705/8</v>
          </cell>
          <cell r="E1137">
            <v>716</v>
          </cell>
          <cell r="F1137">
            <v>3</v>
          </cell>
          <cell r="G1137" t="str">
            <v>Trzebniak Maciej</v>
          </cell>
          <cell r="H1137" t="str">
            <v>Szkolna 29, Czeszewo</v>
          </cell>
          <cell r="I1137" t="str">
            <v>62-320 Miłosław</v>
          </cell>
          <cell r="J1137" t="str">
            <v>Miłosław</v>
          </cell>
          <cell r="K1137" t="str">
            <v>02</v>
          </cell>
          <cell r="L1137" t="str">
            <v>Czeszewo</v>
          </cell>
          <cell r="M1137" t="str">
            <v>187 o</v>
          </cell>
          <cell r="N1137" t="str">
            <v/>
          </cell>
          <cell r="O1137">
            <v>-1.24</v>
          </cell>
          <cell r="P1137" t="str">
            <v>Ł</v>
          </cell>
          <cell r="Q1137" t="str">
            <v>IV</v>
          </cell>
          <cell r="R1137" t="str">
            <v>A</v>
          </cell>
          <cell r="S1137" t="str">
            <v>kosić 1 - 2 razy w roku</v>
          </cell>
          <cell r="T1137" t="str">
            <v>30-06-045</v>
          </cell>
          <cell r="U1137" t="str">
            <v>Żerków</v>
          </cell>
          <cell r="V1137" t="str">
            <v>30-06-045-0007</v>
          </cell>
          <cell r="W1137" t="str">
            <v>Lgów</v>
          </cell>
          <cell r="X1137" t="str">
            <v>7187/1</v>
          </cell>
          <cell r="Y1137" t="str">
            <v>KZ1J/00029705/8</v>
          </cell>
          <cell r="Z1137">
            <v>1</v>
          </cell>
          <cell r="AA1137">
            <v>0</v>
          </cell>
          <cell r="AB1137">
            <v>0</v>
          </cell>
          <cell r="AC1137">
            <v>1</v>
          </cell>
          <cell r="AD1137">
            <v>0.75</v>
          </cell>
          <cell r="AE1137">
            <v>-0.92999999999999994</v>
          </cell>
          <cell r="AF1137" t="str">
            <v>zmiana pow.</v>
          </cell>
          <cell r="AG1137">
            <v>1.5</v>
          </cell>
          <cell r="AH1137">
            <v>-1.8599999999999999</v>
          </cell>
          <cell r="AI1137" t="str">
            <v/>
          </cell>
          <cell r="AJ1137" t="str">
            <v/>
          </cell>
          <cell r="AK1137" t="str">
            <v/>
          </cell>
          <cell r="AL1137" t="str">
            <v/>
          </cell>
        </row>
        <row r="1138">
          <cell r="C1138" t="str">
            <v>716.19</v>
          </cell>
          <cell r="D1138" t="str">
            <v>716|A|Czeszewo|187 o|Ł|IV|7187/1|0| KZ1J/00029705/8</v>
          </cell>
          <cell r="E1138">
            <v>716</v>
          </cell>
          <cell r="F1138">
            <v>15</v>
          </cell>
          <cell r="G1138" t="str">
            <v>Trzebniak Maciej</v>
          </cell>
          <cell r="H1138" t="str">
            <v>Szkolna 29, Czeszewo</v>
          </cell>
          <cell r="I1138" t="str">
            <v>62-320 Miłosław</v>
          </cell>
          <cell r="J1138" t="str">
            <v>Miłosław</v>
          </cell>
          <cell r="K1138" t="str">
            <v>02</v>
          </cell>
          <cell r="L1138" t="str">
            <v>Czeszewo</v>
          </cell>
          <cell r="M1138" t="str">
            <v>187 o</v>
          </cell>
          <cell r="N1138" t="str">
            <v/>
          </cell>
          <cell r="O1138">
            <v>1.22</v>
          </cell>
          <cell r="P1138" t="str">
            <v>Ł</v>
          </cell>
          <cell r="Q1138" t="str">
            <v>IV</v>
          </cell>
          <cell r="R1138" t="str">
            <v>A</v>
          </cell>
          <cell r="S1138" t="str">
            <v>kosić 1 - 2 razy w roku</v>
          </cell>
          <cell r="T1138" t="str">
            <v>30-06-045</v>
          </cell>
          <cell r="U1138" t="str">
            <v>Żerków</v>
          </cell>
          <cell r="V1138" t="str">
            <v>30-06-045-0007</v>
          </cell>
          <cell r="W1138" t="str">
            <v>Lgów</v>
          </cell>
          <cell r="X1138" t="str">
            <v>7187/1</v>
          </cell>
          <cell r="Y1138" t="str">
            <v>KZ1J/00029705/8</v>
          </cell>
          <cell r="Z1138">
            <v>1</v>
          </cell>
          <cell r="AA1138">
            <v>0</v>
          </cell>
          <cell r="AB1138">
            <v>0</v>
          </cell>
          <cell r="AC1138">
            <v>1</v>
          </cell>
          <cell r="AD1138">
            <v>0.75</v>
          </cell>
          <cell r="AE1138">
            <v>0.91500000000000004</v>
          </cell>
          <cell r="AF1138" t="str">
            <v>zmiana pow.</v>
          </cell>
          <cell r="AG1138">
            <v>1.5</v>
          </cell>
          <cell r="AH1138">
            <v>1.83</v>
          </cell>
          <cell r="AI1138" t="str">
            <v/>
          </cell>
          <cell r="AJ1138" t="str">
            <v/>
          </cell>
          <cell r="AK1138" t="str">
            <v/>
          </cell>
          <cell r="AL1138" t="str">
            <v/>
          </cell>
        </row>
        <row r="1139">
          <cell r="C1139" t="str">
            <v>824.1</v>
          </cell>
          <cell r="D1139" t="str">
            <v>824|D|Czeszewo|193 k|R|V|7193/1|15,4|PO1D/00035145/4</v>
          </cell>
          <cell r="E1139">
            <v>824</v>
          </cell>
          <cell r="F1139">
            <v>1</v>
          </cell>
          <cell r="G1139" t="str">
            <v>Koło Łowieckie nr 66 "Knieja" Czeszewo</v>
          </cell>
          <cell r="H1139">
            <v>0</v>
          </cell>
          <cell r="I1139">
            <v>0</v>
          </cell>
          <cell r="J1139" t="str">
            <v xml:space="preserve"> </v>
          </cell>
          <cell r="K1139" t="str">
            <v>02</v>
          </cell>
          <cell r="L1139" t="str">
            <v>Czeszewo</v>
          </cell>
          <cell r="M1139" t="str">
            <v>193 k</v>
          </cell>
          <cell r="N1139" t="str">
            <v/>
          </cell>
          <cell r="O1139">
            <v>-1.79</v>
          </cell>
          <cell r="P1139" t="str">
            <v>R</v>
          </cell>
          <cell r="Q1139" t="str">
            <v>V</v>
          </cell>
          <cell r="R1139" t="str">
            <v>D</v>
          </cell>
          <cell r="T1139" t="str">
            <v>30-25-032</v>
          </cell>
          <cell r="U1139" t="str">
            <v>N.Miasto</v>
          </cell>
          <cell r="V1139" t="str">
            <v>30-25-032-0007</v>
          </cell>
          <cell r="W1139" t="str">
            <v>Dębno</v>
          </cell>
          <cell r="X1139" t="str">
            <v>7193/1</v>
          </cell>
          <cell r="Y1139" t="str">
            <v>PO1D/00035145/4</v>
          </cell>
          <cell r="Z1139">
            <v>2</v>
          </cell>
          <cell r="AA1139">
            <v>15.4</v>
          </cell>
          <cell r="AB1139">
            <v>-15.4</v>
          </cell>
          <cell r="AC1139">
            <v>1</v>
          </cell>
          <cell r="AD1139">
            <v>0.35</v>
          </cell>
          <cell r="AE1139">
            <v>-0.62649999999999995</v>
          </cell>
          <cell r="AF1139" t="str">
            <v>zmiana litery wydzielenia</v>
          </cell>
          <cell r="AG1139" t="str">
            <v/>
          </cell>
          <cell r="AH1139" t="str">
            <v/>
          </cell>
          <cell r="AI1139" t="str">
            <v>ZS.2217.1.205.2019</v>
          </cell>
          <cell r="AJ1139" t="str">
            <v>02-08-2019</v>
          </cell>
          <cell r="AK1139" t="str">
            <v>26-08-2019</v>
          </cell>
          <cell r="AL1139" t="str">
            <v>gospodarki rolnej</v>
          </cell>
        </row>
        <row r="1140">
          <cell r="C1140" t="str">
            <v>824.3</v>
          </cell>
          <cell r="D1140" t="str">
            <v>824|D|Czeszewo|193 m|R |V|7193/1|15,4|PO1D/00035145/4</v>
          </cell>
          <cell r="E1140">
            <v>824</v>
          </cell>
          <cell r="F1140">
            <v>3</v>
          </cell>
          <cell r="G1140" t="str">
            <v>Koło Łowieckie nr 66 "Knieja" Czeszewo</v>
          </cell>
          <cell r="H1140">
            <v>0</v>
          </cell>
          <cell r="I1140">
            <v>0</v>
          </cell>
          <cell r="J1140" t="str">
            <v xml:space="preserve"> </v>
          </cell>
          <cell r="K1140" t="str">
            <v>02</v>
          </cell>
          <cell r="L1140" t="str">
            <v>Czeszewo</v>
          </cell>
          <cell r="M1140" t="str">
            <v>193 m</v>
          </cell>
          <cell r="N1140" t="str">
            <v/>
          </cell>
          <cell r="O1140">
            <v>1.79</v>
          </cell>
          <cell r="P1140" t="str">
            <v>R</v>
          </cell>
          <cell r="Q1140" t="str">
            <v>V</v>
          </cell>
          <cell r="R1140" t="str">
            <v>D</v>
          </cell>
          <cell r="T1140" t="str">
            <v>30-25-032</v>
          </cell>
          <cell r="U1140" t="str">
            <v>N.Miasto</v>
          </cell>
          <cell r="V1140" t="str">
            <v>30-25-032-0007</v>
          </cell>
          <cell r="W1140" t="str">
            <v>Dębno</v>
          </cell>
          <cell r="X1140" t="str">
            <v>7193/1</v>
          </cell>
          <cell r="Y1140" t="str">
            <v>PO1D/00035145/4</v>
          </cell>
          <cell r="Z1140">
            <v>2</v>
          </cell>
          <cell r="AA1140">
            <v>15.4</v>
          </cell>
          <cell r="AB1140">
            <v>27.57</v>
          </cell>
          <cell r="AC1140">
            <v>1</v>
          </cell>
          <cell r="AD1140">
            <v>0.35</v>
          </cell>
          <cell r="AE1140">
            <v>0.62649999999999995</v>
          </cell>
          <cell r="AF1140" t="str">
            <v>zmiana litery wydzielenia</v>
          </cell>
          <cell r="AH1140" t="str">
            <v/>
          </cell>
          <cell r="AI1140" t="str">
            <v>ZS.2217.1.205.2019</v>
          </cell>
          <cell r="AJ1140" t="str">
            <v>02-08-2019</v>
          </cell>
          <cell r="AK1140" t="str">
            <v>26-08-2019</v>
          </cell>
          <cell r="AL1140" t="str">
            <v>gospodarki rolnej</v>
          </cell>
        </row>
        <row r="1141">
          <cell r="C1141" t="str">
            <v>6193.2</v>
          </cell>
          <cell r="D1141" t="str">
            <v>6193|D|Rozmarynów|212 o|R|IVB|7212/6|29|KZ1J/00029735/7</v>
          </cell>
          <cell r="E1141">
            <v>6193</v>
          </cell>
          <cell r="F1141">
            <v>2</v>
          </cell>
          <cell r="G1141" t="str">
            <v>Jaskuła Miłosz</v>
          </cell>
          <cell r="H1141" t="str">
            <v>Paruchów 26</v>
          </cell>
          <cell r="I1141" t="str">
            <v>63-210 Żerków</v>
          </cell>
          <cell r="J1141" t="str">
            <v>Żerków</v>
          </cell>
          <cell r="K1141" t="str">
            <v>03</v>
          </cell>
          <cell r="L1141" t="str">
            <v>Rozmarynów</v>
          </cell>
          <cell r="M1141" t="str">
            <v>212 o</v>
          </cell>
          <cell r="N1141" t="str">
            <v/>
          </cell>
          <cell r="O1141">
            <v>-1.21</v>
          </cell>
          <cell r="P1141" t="str">
            <v>R</v>
          </cell>
          <cell r="Q1141" t="str">
            <v>IVB</v>
          </cell>
          <cell r="R1141" t="str">
            <v>D</v>
          </cell>
          <cell r="T1141" t="str">
            <v>30-06-045</v>
          </cell>
          <cell r="U1141" t="str">
            <v>Żerków</v>
          </cell>
          <cell r="V1141" t="str">
            <v>30-06-045-0017</v>
          </cell>
          <cell r="W1141" t="str">
            <v>Śmiełów</v>
          </cell>
          <cell r="X1141" t="str">
            <v>7212/6</v>
          </cell>
          <cell r="Y1141" t="str">
            <v>KZ1J/00029735/7</v>
          </cell>
          <cell r="Z1141">
            <v>2</v>
          </cell>
          <cell r="AA1141">
            <v>29</v>
          </cell>
          <cell r="AB1141">
            <v>-29</v>
          </cell>
          <cell r="AC1141">
            <v>1</v>
          </cell>
          <cell r="AD1141">
            <v>0.8</v>
          </cell>
          <cell r="AE1141">
            <v>-0.96799999999999997</v>
          </cell>
          <cell r="AF1141" t="str">
            <v>zmiana litery wydzielenia</v>
          </cell>
          <cell r="AG1141" t="str">
            <v/>
          </cell>
          <cell r="AH1141" t="str">
            <v/>
          </cell>
          <cell r="AI1141" t="str">
            <v>ZS.2217.1.205.2019</v>
          </cell>
          <cell r="AJ1141" t="str">
            <v>02-08-2019</v>
          </cell>
          <cell r="AK1141" t="str">
            <v>26-08-2019</v>
          </cell>
          <cell r="AL1141" t="str">
            <v>gospodarki rolnej</v>
          </cell>
        </row>
        <row r="1142">
          <cell r="C1142" t="str">
            <v>6193.3</v>
          </cell>
          <cell r="D1142" t="str">
            <v>6193|D|Rozmarynów|212 n|R |IVB|7212/6|29| KZ1J/00029735/7</v>
          </cell>
          <cell r="E1142">
            <v>6193</v>
          </cell>
          <cell r="F1142">
            <v>3</v>
          </cell>
          <cell r="G1142" t="str">
            <v>Jaskuła Miłosz</v>
          </cell>
          <cell r="H1142" t="str">
            <v>Paruchów 26</v>
          </cell>
          <cell r="I1142" t="str">
            <v>63-210 Żerków</v>
          </cell>
          <cell r="J1142" t="str">
            <v>Żerków</v>
          </cell>
          <cell r="K1142" t="str">
            <v>03</v>
          </cell>
          <cell r="L1142" t="str">
            <v>Rozmarynów</v>
          </cell>
          <cell r="M1142" t="str">
            <v>212 n</v>
          </cell>
          <cell r="N1142" t="str">
            <v/>
          </cell>
          <cell r="O1142">
            <v>1.21</v>
          </cell>
          <cell r="P1142" t="str">
            <v>R</v>
          </cell>
          <cell r="Q1142" t="str">
            <v>IVB</v>
          </cell>
          <cell r="R1142" t="str">
            <v>D</v>
          </cell>
          <cell r="T1142" t="str">
            <v>30-06-045</v>
          </cell>
          <cell r="U1142" t="str">
            <v>Żerków</v>
          </cell>
          <cell r="V1142" t="str">
            <v>30-06-045-0017</v>
          </cell>
          <cell r="W1142" t="str">
            <v>Śmiełów</v>
          </cell>
          <cell r="X1142" t="str">
            <v>7212/6</v>
          </cell>
          <cell r="Y1142" t="str">
            <v>KZ1J/00029735/7</v>
          </cell>
          <cell r="Z1142">
            <v>2</v>
          </cell>
          <cell r="AA1142">
            <v>29</v>
          </cell>
          <cell r="AB1142">
            <v>35.090000000000003</v>
          </cell>
          <cell r="AC1142">
            <v>1</v>
          </cell>
          <cell r="AD1142">
            <v>0.8</v>
          </cell>
          <cell r="AE1142">
            <v>0.96799999999999997</v>
          </cell>
          <cell r="AF1142" t="str">
            <v>zmiana litery wydzielenia</v>
          </cell>
          <cell r="AH1142" t="str">
            <v/>
          </cell>
          <cell r="AI1142" t="str">
            <v>ZS.2217.1.205.2019</v>
          </cell>
          <cell r="AJ1142" t="str">
            <v>02-08-2019</v>
          </cell>
          <cell r="AK1142" t="str">
            <v>26-08-2019</v>
          </cell>
          <cell r="AL1142" t="str">
            <v>gospodarki rolnej</v>
          </cell>
        </row>
        <row r="1143">
          <cell r="C1143" t="str">
            <v>5391.1</v>
          </cell>
          <cell r="D1143" t="str">
            <v>5391|A|Rozmarynów|214 f|R|II|7214/4|0|KZ1J/00029736/4</v>
          </cell>
          <cell r="E1143">
            <v>5391</v>
          </cell>
          <cell r="F1143">
            <v>1</v>
          </cell>
          <cell r="G1143" t="str">
            <v>Spychalska Daria</v>
          </cell>
          <cell r="H1143" t="str">
            <v>ul.Wiślana 10</v>
          </cell>
          <cell r="I1143" t="str">
            <v>63-200 Jarocin</v>
          </cell>
          <cell r="J1143" t="str">
            <v>Jarocin</v>
          </cell>
          <cell r="K1143" t="str">
            <v>03</v>
          </cell>
          <cell r="L1143" t="str">
            <v>Rozmarynów</v>
          </cell>
          <cell r="M1143" t="str">
            <v>214 f</v>
          </cell>
          <cell r="N1143" t="str">
            <v/>
          </cell>
          <cell r="O1143">
            <v>0.42659999999999998</v>
          </cell>
          <cell r="P1143" t="str">
            <v>R</v>
          </cell>
          <cell r="Q1143" t="str">
            <v>II</v>
          </cell>
          <cell r="R1143" t="str">
            <v>A</v>
          </cell>
          <cell r="T1143" t="str">
            <v>30-06-045</v>
          </cell>
          <cell r="U1143" t="str">
            <v>Żerków</v>
          </cell>
          <cell r="V1143" t="str">
            <v>30-06-045-0001</v>
          </cell>
          <cell r="W1143" t="str">
            <v>Antonin</v>
          </cell>
          <cell r="X1143" t="str">
            <v>7214/4</v>
          </cell>
          <cell r="Y1143" t="str">
            <v>KZ1J/00029736/4</v>
          </cell>
          <cell r="Z1143">
            <v>2</v>
          </cell>
          <cell r="AA1143">
            <v>0</v>
          </cell>
          <cell r="AB1143">
            <v>0</v>
          </cell>
          <cell r="AC1143">
            <v>1</v>
          </cell>
          <cell r="AD1143">
            <v>1.8</v>
          </cell>
          <cell r="AE1143">
            <v>0.76790000000000003</v>
          </cell>
          <cell r="AF1143" t="str">
            <v>zmiana litery wydzielenia</v>
          </cell>
          <cell r="AG1143">
            <v>2</v>
          </cell>
          <cell r="AH1143">
            <v>0.85319999999999996</v>
          </cell>
          <cell r="AI1143" t="str">
            <v/>
          </cell>
          <cell r="AJ1143" t="str">
            <v/>
          </cell>
          <cell r="AK1143" t="str">
            <v/>
          </cell>
          <cell r="AL1143" t="str">
            <v/>
          </cell>
        </row>
        <row r="1144">
          <cell r="C1144" t="str">
            <v>5391.1</v>
          </cell>
          <cell r="D1144" t="str">
            <v>5391|A|Rozmarynów|214 f|R|II|7214/4|0|KZ1J/00029736/4</v>
          </cell>
          <cell r="E1144">
            <v>5391</v>
          </cell>
          <cell r="F1144">
            <v>1</v>
          </cell>
          <cell r="G1144" t="str">
            <v>Spychalska Daria</v>
          </cell>
          <cell r="H1144" t="str">
            <v>ul.Wiślana 10</v>
          </cell>
          <cell r="I1144" t="str">
            <v>63-200 Jarocin</v>
          </cell>
          <cell r="J1144" t="str">
            <v>Jarocin</v>
          </cell>
          <cell r="K1144" t="str">
            <v>03</v>
          </cell>
          <cell r="L1144" t="str">
            <v>Rozmarynów</v>
          </cell>
          <cell r="M1144" t="str">
            <v>214 f</v>
          </cell>
          <cell r="O1144">
            <v>-0.42659999999999998</v>
          </cell>
          <cell r="P1144" t="str">
            <v>R</v>
          </cell>
          <cell r="Q1144" t="str">
            <v>II</v>
          </cell>
          <cell r="R1144" t="str">
            <v>A</v>
          </cell>
          <cell r="T1144" t="str">
            <v>30-06-045</v>
          </cell>
          <cell r="U1144" t="str">
            <v>Żerków</v>
          </cell>
          <cell r="V1144" t="str">
            <v>30-06-045-0001</v>
          </cell>
          <cell r="W1144" t="str">
            <v>Antonin</v>
          </cell>
          <cell r="X1144" t="str">
            <v>7214/4</v>
          </cell>
          <cell r="Y1144" t="str">
            <v>KZ1J/00029736/4</v>
          </cell>
          <cell r="Z1144">
            <v>2</v>
          </cell>
          <cell r="AA1144">
            <v>0</v>
          </cell>
          <cell r="AB1144">
            <v>0</v>
          </cell>
          <cell r="AC1144">
            <v>1</v>
          </cell>
          <cell r="AD1144">
            <v>1.8</v>
          </cell>
          <cell r="AE1144">
            <v>-0.76790000000000003</v>
          </cell>
          <cell r="AG1144">
            <v>2</v>
          </cell>
          <cell r="AH1144">
            <v>-0.85319999999999996</v>
          </cell>
          <cell r="AL1144" t="str">
            <v/>
          </cell>
        </row>
        <row r="1145">
          <cell r="C1145" t="str">
            <v>287.310</v>
          </cell>
          <cell r="D1145" t="str">
            <v>287|A|Rozmarynów|214 f|R|II|7214/4|0|KZ1J/00029736/4</v>
          </cell>
          <cell r="E1145">
            <v>287</v>
          </cell>
          <cell r="F1145">
            <v>310</v>
          </cell>
          <cell r="G1145" t="str">
            <v>Nadleśnictwo Jarocin</v>
          </cell>
          <cell r="H1145">
            <v>0</v>
          </cell>
          <cell r="I1145">
            <v>0</v>
          </cell>
          <cell r="J1145" t="str">
            <v>Jarocin</v>
          </cell>
          <cell r="K1145" t="str">
            <v>03</v>
          </cell>
          <cell r="L1145" t="str">
            <v>Rozmarynów</v>
          </cell>
          <cell r="M1145" t="str">
            <v>214 f</v>
          </cell>
          <cell r="N1145" t="str">
            <v xml:space="preserve"> </v>
          </cell>
          <cell r="O1145">
            <v>0.42659999999999998</v>
          </cell>
          <cell r="P1145" t="str">
            <v>R</v>
          </cell>
          <cell r="Q1145" t="str">
            <v>II</v>
          </cell>
          <cell r="R1145" t="str">
            <v>F</v>
          </cell>
          <cell r="T1145" t="str">
            <v>30-06-045</v>
          </cell>
          <cell r="U1145" t="str">
            <v>Żerków</v>
          </cell>
          <cell r="V1145" t="str">
            <v>30-06-045-0001</v>
          </cell>
          <cell r="W1145" t="str">
            <v>Antonin</v>
          </cell>
          <cell r="X1145" t="str">
            <v>7214/4</v>
          </cell>
          <cell r="Y1145" t="str">
            <v>KZ1J/00029736/4</v>
          </cell>
          <cell r="Z1145">
            <v>2</v>
          </cell>
          <cell r="AA1145">
            <v>0</v>
          </cell>
          <cell r="AB1145">
            <v>0</v>
          </cell>
          <cell r="AC1145">
            <v>1</v>
          </cell>
          <cell r="AD1145">
            <v>1.8</v>
          </cell>
          <cell r="AE1145">
            <v>0.76790000000000003</v>
          </cell>
          <cell r="AF1145" t="str">
            <v>zmiana litery wydzielenia</v>
          </cell>
          <cell r="AG1145" t="e">
            <v>#N/A</v>
          </cell>
          <cell r="AH1145" t="e">
            <v>#N/A</v>
          </cell>
          <cell r="AI1145" t="str">
            <v/>
          </cell>
          <cell r="AJ1145" t="str">
            <v/>
          </cell>
          <cell r="AK1145" t="str">
            <v/>
          </cell>
          <cell r="AL1145" t="str">
            <v/>
          </cell>
        </row>
        <row r="1146">
          <cell r="C1146" t="str">
            <v>5391.2</v>
          </cell>
          <cell r="D1146" t="str">
            <v>5391|A|Rozmarynów|214 d|R|II|7214/4|0|KZ1J/00029736/4</v>
          </cell>
          <cell r="E1146">
            <v>5391</v>
          </cell>
          <cell r="F1146">
            <v>2</v>
          </cell>
          <cell r="G1146" t="str">
            <v>Spychalska Daria</v>
          </cell>
          <cell r="H1146" t="str">
            <v>ul.Wiślana 10</v>
          </cell>
          <cell r="I1146" t="str">
            <v>63-200 Jarocin</v>
          </cell>
          <cell r="J1146" t="str">
            <v>Jarocin</v>
          </cell>
          <cell r="K1146" t="str">
            <v>03</v>
          </cell>
          <cell r="L1146" t="str">
            <v>Rozmarynów</v>
          </cell>
          <cell r="M1146" t="str">
            <v>214 d</v>
          </cell>
          <cell r="N1146" t="str">
            <v/>
          </cell>
          <cell r="O1146">
            <v>5.3400000000000003E-2</v>
          </cell>
          <cell r="P1146" t="str">
            <v>R</v>
          </cell>
          <cell r="Q1146" t="str">
            <v>II</v>
          </cell>
          <cell r="R1146" t="str">
            <v>A</v>
          </cell>
          <cell r="T1146" t="str">
            <v>30-06-045</v>
          </cell>
          <cell r="U1146" t="str">
            <v>Żerków</v>
          </cell>
          <cell r="V1146" t="str">
            <v>30-06-045-0001</v>
          </cell>
          <cell r="W1146" t="str">
            <v>Antonin</v>
          </cell>
          <cell r="X1146" t="str">
            <v>7214/4</v>
          </cell>
          <cell r="Y1146" t="str">
            <v>KZ1J/00029736/4</v>
          </cell>
          <cell r="Z1146">
            <v>2</v>
          </cell>
          <cell r="AA1146">
            <v>0</v>
          </cell>
          <cell r="AB1146">
            <v>0</v>
          </cell>
          <cell r="AC1146">
            <v>1</v>
          </cell>
          <cell r="AD1146">
            <v>1.8</v>
          </cell>
          <cell r="AE1146">
            <v>9.6100000000000005E-2</v>
          </cell>
          <cell r="AF1146" t="str">
            <v>zmiana litery wydzielenia</v>
          </cell>
          <cell r="AG1146">
            <v>2</v>
          </cell>
          <cell r="AH1146">
            <v>-0.10680000000000001</v>
          </cell>
          <cell r="AI1146" t="str">
            <v/>
          </cell>
          <cell r="AJ1146" t="str">
            <v/>
          </cell>
          <cell r="AK1146" t="str">
            <v/>
          </cell>
          <cell r="AL1146" t="str">
            <v/>
          </cell>
        </row>
        <row r="1147">
          <cell r="C1147" t="str">
            <v>5391.2</v>
          </cell>
          <cell r="D1147" t="str">
            <v>5391|A|Rozmarynów|214 d|R|II|7214/4|0|KZ1J/00029736/4</v>
          </cell>
          <cell r="E1147">
            <v>5391</v>
          </cell>
          <cell r="F1147">
            <v>2</v>
          </cell>
          <cell r="G1147" t="str">
            <v>Spychalska Daria</v>
          </cell>
          <cell r="H1147" t="str">
            <v>ul.Wiślana 10</v>
          </cell>
          <cell r="I1147" t="str">
            <v>63-200 Jarocin</v>
          </cell>
          <cell r="J1147" t="str">
            <v>Jarocin</v>
          </cell>
          <cell r="K1147" t="str">
            <v>03</v>
          </cell>
          <cell r="L1147" t="str">
            <v>Rozmarynów</v>
          </cell>
          <cell r="M1147" t="str">
            <v>214 d</v>
          </cell>
          <cell r="N1147" t="str">
            <v/>
          </cell>
          <cell r="O1147">
            <v>-5.3400000000000003E-2</v>
          </cell>
          <cell r="P1147" t="str">
            <v>R</v>
          </cell>
          <cell r="Q1147" t="str">
            <v>II</v>
          </cell>
          <cell r="R1147" t="str">
            <v>A</v>
          </cell>
          <cell r="T1147" t="str">
            <v>30-06-045</v>
          </cell>
          <cell r="U1147" t="str">
            <v>Żerków</v>
          </cell>
          <cell r="V1147" t="str">
            <v>30-06-045-0001</v>
          </cell>
          <cell r="W1147" t="str">
            <v>Antonin</v>
          </cell>
          <cell r="X1147" t="str">
            <v>7214/4</v>
          </cell>
          <cell r="Y1147" t="str">
            <v>KZ1J/00029736/4</v>
          </cell>
          <cell r="Z1147">
            <v>2</v>
          </cell>
          <cell r="AA1147">
            <v>0</v>
          </cell>
          <cell r="AB1147">
            <v>0</v>
          </cell>
          <cell r="AC1147">
            <v>1</v>
          </cell>
          <cell r="AD1147">
            <v>1.8</v>
          </cell>
          <cell r="AE1147">
            <v>-9.6100000000000005E-2</v>
          </cell>
          <cell r="AF1147" t="str">
            <v>zmiana litery wydzielenia</v>
          </cell>
          <cell r="AG1147">
            <v>2</v>
          </cell>
          <cell r="AH1147">
            <v>-0.10680000000000001</v>
          </cell>
          <cell r="AI1147" t="str">
            <v/>
          </cell>
          <cell r="AJ1147" t="str">
            <v/>
          </cell>
          <cell r="AK1147" t="str">
            <v/>
          </cell>
          <cell r="AL1147" t="str">
            <v/>
          </cell>
        </row>
        <row r="1148">
          <cell r="C1148" t="str">
            <v>5391.3</v>
          </cell>
          <cell r="D1148" t="str">
            <v>5391|A|Rozmarynów|214 b|R |II|7214/4|0| KZ1J/00029736/4</v>
          </cell>
          <cell r="E1148">
            <v>5391</v>
          </cell>
          <cell r="F1148">
            <v>3</v>
          </cell>
          <cell r="G1148" t="str">
            <v>Spychalska Daria</v>
          </cell>
          <cell r="H1148" t="str">
            <v>ul.Wiślana 10</v>
          </cell>
          <cell r="I1148" t="str">
            <v>63-200 Jarocin</v>
          </cell>
          <cell r="J1148" t="str">
            <v>Jarocin</v>
          </cell>
          <cell r="K1148" t="str">
            <v>03</v>
          </cell>
          <cell r="L1148" t="str">
            <v>Rozmarynów</v>
          </cell>
          <cell r="M1148" t="str">
            <v>214 b</v>
          </cell>
          <cell r="N1148" t="str">
            <v/>
          </cell>
          <cell r="O1148">
            <v>5.3400000000000003E-2</v>
          </cell>
          <cell r="P1148" t="str">
            <v>R</v>
          </cell>
          <cell r="Q1148" t="str">
            <v>II</v>
          </cell>
          <cell r="R1148" t="str">
            <v>A</v>
          </cell>
          <cell r="T1148" t="str">
            <v>30-06-045</v>
          </cell>
          <cell r="U1148" t="str">
            <v>Żerków</v>
          </cell>
          <cell r="V1148" t="str">
            <v>30-06-045-0001</v>
          </cell>
          <cell r="W1148" t="str">
            <v>Antonin</v>
          </cell>
          <cell r="X1148" t="str">
            <v>7214/4</v>
          </cell>
          <cell r="Y1148" t="str">
            <v>KZ1J/00029736/4</v>
          </cell>
          <cell r="Z1148">
            <v>2</v>
          </cell>
          <cell r="AA1148">
            <v>0</v>
          </cell>
          <cell r="AB1148">
            <v>0</v>
          </cell>
          <cell r="AC1148">
            <v>1</v>
          </cell>
          <cell r="AD1148">
            <v>1.8</v>
          </cell>
          <cell r="AE1148">
            <v>9.6100000000000005E-2</v>
          </cell>
          <cell r="AF1148" t="str">
            <v>zmiana litery wydzielenia</v>
          </cell>
          <cell r="AG1148">
            <v>2</v>
          </cell>
          <cell r="AH1148">
            <v>0.10680000000000001</v>
          </cell>
          <cell r="AI1148" t="str">
            <v/>
          </cell>
          <cell r="AJ1148" t="str">
            <v/>
          </cell>
          <cell r="AK1148" t="str">
            <v/>
          </cell>
          <cell r="AL1148" t="str">
            <v/>
          </cell>
        </row>
        <row r="1149">
          <cell r="C1149" t="str">
            <v>598.3</v>
          </cell>
          <cell r="D1149" t="str">
            <v>598|A|Rozmarynów|214 d|R|II|7214/4|0|KZ1J/00029736/4</v>
          </cell>
          <cell r="E1149">
            <v>598</v>
          </cell>
          <cell r="F1149">
            <v>3</v>
          </cell>
          <cell r="G1149" t="str">
            <v>Gola Jacek</v>
          </cell>
          <cell r="H1149" t="str">
            <v>ul. Kościelna 16</v>
          </cell>
          <cell r="I1149" t="str">
            <v>63-210 Żerków</v>
          </cell>
          <cell r="J1149" t="str">
            <v>Żerków</v>
          </cell>
          <cell r="K1149" t="str">
            <v>03</v>
          </cell>
          <cell r="L1149" t="str">
            <v>Rozmarynów</v>
          </cell>
          <cell r="M1149" t="str">
            <v>214 d</v>
          </cell>
          <cell r="N1149" t="str">
            <v/>
          </cell>
          <cell r="O1149">
            <v>-0.51</v>
          </cell>
          <cell r="P1149" t="str">
            <v>R</v>
          </cell>
          <cell r="Q1149" t="str">
            <v>II</v>
          </cell>
          <cell r="R1149" t="str">
            <v>A</v>
          </cell>
          <cell r="T1149" t="str">
            <v>30-06-045</v>
          </cell>
          <cell r="U1149" t="str">
            <v>Żerków</v>
          </cell>
          <cell r="V1149" t="str">
            <v>30-06-045-0001</v>
          </cell>
          <cell r="W1149" t="str">
            <v>Antonin</v>
          </cell>
          <cell r="X1149" t="str">
            <v>7214/4</v>
          </cell>
          <cell r="Y1149" t="str">
            <v>KZ1J/00029736/4</v>
          </cell>
          <cell r="Z1149">
            <v>2</v>
          </cell>
          <cell r="AA1149">
            <v>0</v>
          </cell>
          <cell r="AB1149">
            <v>0</v>
          </cell>
          <cell r="AC1149">
            <v>1</v>
          </cell>
          <cell r="AD1149">
            <v>1.8</v>
          </cell>
          <cell r="AE1149">
            <v>-0.91800000000000004</v>
          </cell>
          <cell r="AF1149" t="str">
            <v>zmiana litery wydzielenia</v>
          </cell>
          <cell r="AG1149">
            <v>2</v>
          </cell>
          <cell r="AH1149">
            <v>-1.02</v>
          </cell>
          <cell r="AI1149" t="str">
            <v/>
          </cell>
          <cell r="AJ1149" t="str">
            <v/>
          </cell>
          <cell r="AK1149" t="str">
            <v/>
          </cell>
          <cell r="AL1149" t="str">
            <v/>
          </cell>
        </row>
        <row r="1150">
          <cell r="C1150" t="str">
            <v>598.4</v>
          </cell>
          <cell r="D1150" t="str">
            <v>598|A|Rozmarynów|214 b|R |II|7214/4|0| KZ1J/00029736/4</v>
          </cell>
          <cell r="E1150">
            <v>598</v>
          </cell>
          <cell r="F1150">
            <v>4</v>
          </cell>
          <cell r="G1150" t="str">
            <v>Gola Jacek</v>
          </cell>
          <cell r="H1150" t="str">
            <v>ul. Kościelna 16</v>
          </cell>
          <cell r="I1150" t="str">
            <v>63-210 Żerków</v>
          </cell>
          <cell r="J1150" t="str">
            <v>Żerków</v>
          </cell>
          <cell r="K1150" t="str">
            <v>03</v>
          </cell>
          <cell r="L1150" t="str">
            <v>Rozmarynów</v>
          </cell>
          <cell r="M1150" t="str">
            <v>214 b</v>
          </cell>
          <cell r="N1150" t="str">
            <v/>
          </cell>
          <cell r="O1150">
            <v>0.51</v>
          </cell>
          <cell r="P1150" t="str">
            <v>R</v>
          </cell>
          <cell r="Q1150" t="str">
            <v>II</v>
          </cell>
          <cell r="R1150" t="str">
            <v>A</v>
          </cell>
          <cell r="T1150" t="str">
            <v>30-06-045</v>
          </cell>
          <cell r="U1150" t="str">
            <v>Żerków</v>
          </cell>
          <cell r="V1150" t="str">
            <v>30-06-045-0001</v>
          </cell>
          <cell r="W1150" t="str">
            <v>Antonin</v>
          </cell>
          <cell r="X1150" t="str">
            <v>7214/4</v>
          </cell>
          <cell r="Y1150" t="str">
            <v>KZ1J/00029736/4</v>
          </cell>
          <cell r="Z1150">
            <v>2</v>
          </cell>
          <cell r="AA1150">
            <v>0</v>
          </cell>
          <cell r="AB1150">
            <v>0</v>
          </cell>
          <cell r="AC1150">
            <v>1</v>
          </cell>
          <cell r="AD1150">
            <v>1.8</v>
          </cell>
          <cell r="AE1150">
            <v>0.91800000000000004</v>
          </cell>
          <cell r="AF1150" t="str">
            <v>zmiana litery wydzielenia</v>
          </cell>
          <cell r="AG1150">
            <v>2</v>
          </cell>
          <cell r="AH1150">
            <v>1.02</v>
          </cell>
          <cell r="AI1150" t="str">
            <v/>
          </cell>
          <cell r="AJ1150" t="str">
            <v/>
          </cell>
          <cell r="AK1150" t="str">
            <v/>
          </cell>
          <cell r="AL1150" t="str">
            <v/>
          </cell>
        </row>
        <row r="1151">
          <cell r="C1151" t="str">
            <v>598.2</v>
          </cell>
          <cell r="D1151" t="str">
            <v>598|A|Rozmarynów|214 c|R|IIIA|7214/4|0|KZ1J/00029736/4</v>
          </cell>
          <cell r="E1151">
            <v>598</v>
          </cell>
          <cell r="F1151">
            <v>2</v>
          </cell>
          <cell r="G1151" t="str">
            <v>Gola Jacek</v>
          </cell>
          <cell r="H1151" t="str">
            <v>ul. Kościelna 16</v>
          </cell>
          <cell r="I1151" t="str">
            <v>63-210 Żerków</v>
          </cell>
          <cell r="J1151" t="str">
            <v>Żerków</v>
          </cell>
          <cell r="K1151" t="str">
            <v>03</v>
          </cell>
          <cell r="L1151" t="str">
            <v>Rozmarynów</v>
          </cell>
          <cell r="M1151" t="str">
            <v>214 c</v>
          </cell>
          <cell r="N1151" t="str">
            <v/>
          </cell>
          <cell r="O1151">
            <v>-4.4999999999999998E-2</v>
          </cell>
          <cell r="P1151" t="str">
            <v>R</v>
          </cell>
          <cell r="Q1151" t="str">
            <v>IIIA</v>
          </cell>
          <cell r="R1151" t="str">
            <v>A</v>
          </cell>
          <cell r="T1151" t="str">
            <v>30-06-045</v>
          </cell>
          <cell r="U1151" t="str">
            <v>Żerków</v>
          </cell>
          <cell r="V1151" t="str">
            <v>30-06-045-0001</v>
          </cell>
          <cell r="W1151" t="str">
            <v>Antonin</v>
          </cell>
          <cell r="X1151" t="str">
            <v>7214/4</v>
          </cell>
          <cell r="Y1151" t="str">
            <v>KZ1J/00029736/4</v>
          </cell>
          <cell r="Z1151">
            <v>2</v>
          </cell>
          <cell r="AA1151">
            <v>0</v>
          </cell>
          <cell r="AB1151">
            <v>0</v>
          </cell>
          <cell r="AC1151">
            <v>1</v>
          </cell>
          <cell r="AD1151">
            <v>1.65</v>
          </cell>
          <cell r="AE1151">
            <v>-7.4300000000000005E-2</v>
          </cell>
          <cell r="AF1151" t="str">
            <v>zmiana litery wydzielenia</v>
          </cell>
          <cell r="AG1151">
            <v>1.75</v>
          </cell>
          <cell r="AH1151">
            <v>-7.8750000000000001E-2</v>
          </cell>
          <cell r="AI1151" t="str">
            <v/>
          </cell>
          <cell r="AJ1151" t="str">
            <v/>
          </cell>
          <cell r="AK1151" t="str">
            <v/>
          </cell>
          <cell r="AL1151" t="str">
            <v/>
          </cell>
        </row>
        <row r="1152">
          <cell r="C1152" t="str">
            <v>598.6</v>
          </cell>
          <cell r="D1152" t="str">
            <v>598|A|Rozmarynów|214 b|R |IIIA|7214/4|0| KZ1J/00029736/4</v>
          </cell>
          <cell r="E1152">
            <v>598</v>
          </cell>
          <cell r="F1152">
            <v>6</v>
          </cell>
          <cell r="G1152" t="str">
            <v>Gola Jacek</v>
          </cell>
          <cell r="H1152" t="str">
            <v>ul. Kościelna 16</v>
          </cell>
          <cell r="I1152" t="str">
            <v>63-210 Żerków</v>
          </cell>
          <cell r="J1152" t="str">
            <v>Żerków</v>
          </cell>
          <cell r="K1152" t="str">
            <v>03</v>
          </cell>
          <cell r="L1152" t="str">
            <v>Rozmarynów</v>
          </cell>
          <cell r="M1152" t="str">
            <v>214 b</v>
          </cell>
          <cell r="N1152" t="str">
            <v/>
          </cell>
          <cell r="O1152">
            <v>4.4999999999999998E-2</v>
          </cell>
          <cell r="P1152" t="str">
            <v>R</v>
          </cell>
          <cell r="Q1152" t="str">
            <v>IIIA</v>
          </cell>
          <cell r="R1152" t="str">
            <v>A</v>
          </cell>
          <cell r="T1152" t="str">
            <v>30-06-045</v>
          </cell>
          <cell r="U1152" t="str">
            <v>Żerków</v>
          </cell>
          <cell r="V1152" t="str">
            <v>30-06-045-0001</v>
          </cell>
          <cell r="W1152" t="str">
            <v>Antonin</v>
          </cell>
          <cell r="X1152" t="str">
            <v>7214/4</v>
          </cell>
          <cell r="Y1152" t="str">
            <v>KZ1J/00029736/4</v>
          </cell>
          <cell r="Z1152">
            <v>2</v>
          </cell>
          <cell r="AA1152">
            <v>0</v>
          </cell>
          <cell r="AB1152">
            <v>0</v>
          </cell>
          <cell r="AC1152">
            <v>1</v>
          </cell>
          <cell r="AD1152">
            <v>1.65</v>
          </cell>
          <cell r="AE1152">
            <v>7.4300000000000005E-2</v>
          </cell>
          <cell r="AF1152" t="str">
            <v>zmiana litery wydzielenia</v>
          </cell>
          <cell r="AG1152">
            <v>1.75</v>
          </cell>
          <cell r="AH1152">
            <v>0.08</v>
          </cell>
          <cell r="AI1152" t="str">
            <v/>
          </cell>
          <cell r="AJ1152" t="str">
            <v/>
          </cell>
          <cell r="AK1152" t="str">
            <v/>
          </cell>
          <cell r="AL1152" t="str">
            <v/>
          </cell>
        </row>
        <row r="1153">
          <cell r="C1153" t="str">
            <v>5413.2</v>
          </cell>
          <cell r="D1153" t="str">
            <v>5413|A|Rozmarynów|214 c|R|IIIA|7214/4|0|KZ1J/00029736/4</v>
          </cell>
          <cell r="E1153">
            <v>5413</v>
          </cell>
          <cell r="F1153">
            <v>2</v>
          </cell>
          <cell r="G1153" t="str">
            <v>Ruda Jakub</v>
          </cell>
          <cell r="H1153" t="str">
            <v>Zielona Łąka ul. Taczanowskiego 22</v>
          </cell>
          <cell r="I1153" t="str">
            <v>63-300 Pleszew</v>
          </cell>
          <cell r="J1153" t="str">
            <v>Pleszew</v>
          </cell>
          <cell r="K1153" t="str">
            <v>03</v>
          </cell>
          <cell r="L1153" t="str">
            <v>Rozmarynów</v>
          </cell>
          <cell r="M1153" t="str">
            <v>214 c</v>
          </cell>
          <cell r="N1153" t="str">
            <v/>
          </cell>
          <cell r="O1153">
            <v>-0.34499999999999997</v>
          </cell>
          <cell r="P1153" t="str">
            <v>R</v>
          </cell>
          <cell r="Q1153" t="str">
            <v>IIIA</v>
          </cell>
          <cell r="R1153" t="str">
            <v>A</v>
          </cell>
          <cell r="T1153" t="str">
            <v>30-06-045</v>
          </cell>
          <cell r="U1153" t="str">
            <v>Żerków</v>
          </cell>
          <cell r="V1153" t="str">
            <v>30-06-045-0001</v>
          </cell>
          <cell r="W1153" t="str">
            <v>Antonin</v>
          </cell>
          <cell r="X1153" t="str">
            <v>7214/4</v>
          </cell>
          <cell r="Y1153" t="str">
            <v>KZ1J/00029736/4</v>
          </cell>
          <cell r="Z1153">
            <v>2</v>
          </cell>
          <cell r="AA1153">
            <v>0</v>
          </cell>
          <cell r="AB1153">
            <v>0</v>
          </cell>
          <cell r="AC1153">
            <v>1</v>
          </cell>
          <cell r="AD1153">
            <v>1.65</v>
          </cell>
          <cell r="AE1153">
            <v>-0.56930000000000003</v>
          </cell>
          <cell r="AF1153" t="str">
            <v>zmiana litery wydzielenia</v>
          </cell>
          <cell r="AG1153">
            <v>1.75</v>
          </cell>
          <cell r="AH1153">
            <v>-0.60375000000000001</v>
          </cell>
          <cell r="AI1153" t="str">
            <v/>
          </cell>
          <cell r="AJ1153" t="str">
            <v/>
          </cell>
          <cell r="AK1153" t="str">
            <v/>
          </cell>
          <cell r="AL1153" t="str">
            <v/>
          </cell>
        </row>
        <row r="1154">
          <cell r="C1154" t="str">
            <v>5413.3</v>
          </cell>
          <cell r="D1154" t="str">
            <v>5413|A|Rozmarynów|214 b|R |IIIA|7214/4|0| KZ1J/00029736/4</v>
          </cell>
          <cell r="E1154">
            <v>5413</v>
          </cell>
          <cell r="F1154">
            <v>3</v>
          </cell>
          <cell r="G1154" t="str">
            <v>Ruda Jakub</v>
          </cell>
          <cell r="H1154" t="str">
            <v>Zielona Łąka ul. Taczanowskiego 22</v>
          </cell>
          <cell r="I1154" t="str">
            <v>63-300 Pleszew</v>
          </cell>
          <cell r="J1154" t="str">
            <v>Pleszew</v>
          </cell>
          <cell r="K1154" t="str">
            <v>03</v>
          </cell>
          <cell r="L1154" t="str">
            <v>Rozmarynów</v>
          </cell>
          <cell r="M1154" t="str">
            <v>214 b</v>
          </cell>
          <cell r="N1154" t="str">
            <v/>
          </cell>
          <cell r="O1154">
            <v>0.34499999999999997</v>
          </cell>
          <cell r="P1154" t="str">
            <v>R</v>
          </cell>
          <cell r="Q1154" t="str">
            <v>IIIA</v>
          </cell>
          <cell r="R1154" t="str">
            <v>A</v>
          </cell>
          <cell r="T1154" t="str">
            <v>30-06-045</v>
          </cell>
          <cell r="U1154" t="str">
            <v>Żerków</v>
          </cell>
          <cell r="V1154" t="str">
            <v>30-06-045-0001</v>
          </cell>
          <cell r="W1154" t="str">
            <v>Antonin</v>
          </cell>
          <cell r="X1154" t="str">
            <v>7214/4</v>
          </cell>
          <cell r="Y1154" t="str">
            <v>KZ1J/00029736/4</v>
          </cell>
          <cell r="Z1154">
            <v>2</v>
          </cell>
          <cell r="AA1154">
            <v>0</v>
          </cell>
          <cell r="AB1154">
            <v>0</v>
          </cell>
          <cell r="AC1154">
            <v>1</v>
          </cell>
          <cell r="AD1154">
            <v>1.65</v>
          </cell>
          <cell r="AE1154">
            <v>0.56930000000000003</v>
          </cell>
          <cell r="AF1154" t="str">
            <v>zmiana litery wydzielenia</v>
          </cell>
          <cell r="AG1154">
            <v>1.75</v>
          </cell>
          <cell r="AH1154">
            <v>0.6</v>
          </cell>
          <cell r="AI1154" t="str">
            <v/>
          </cell>
          <cell r="AJ1154" t="str">
            <v/>
          </cell>
          <cell r="AK1154" t="str">
            <v/>
          </cell>
          <cell r="AL1154" t="str">
            <v/>
          </cell>
        </row>
        <row r="1155">
          <cell r="C1155" t="str">
            <v>706.1</v>
          </cell>
          <cell r="D1155" t="str">
            <v>706|A|Rozmarynów|214 c|R|IIIA|7214/4|0|KZ1J/00029736/4</v>
          </cell>
          <cell r="E1155">
            <v>706</v>
          </cell>
          <cell r="F1155">
            <v>1</v>
          </cell>
          <cell r="G1155" t="str">
            <v>Sobociński Kazimierz</v>
          </cell>
          <cell r="H1155" t="str">
            <v>ul.Konopnickiej 3</v>
          </cell>
          <cell r="I1155" t="str">
            <v>63-210 Żerków</v>
          </cell>
          <cell r="J1155" t="str">
            <v>Żerków</v>
          </cell>
          <cell r="K1155" t="str">
            <v>03</v>
          </cell>
          <cell r="L1155" t="str">
            <v>Rozmarynów</v>
          </cell>
          <cell r="M1155" t="str">
            <v>214 c</v>
          </cell>
          <cell r="N1155" t="str">
            <v/>
          </cell>
          <cell r="O1155">
            <v>-0.60499999999999998</v>
          </cell>
          <cell r="P1155" t="str">
            <v>R</v>
          </cell>
          <cell r="Q1155" t="str">
            <v>IIIA</v>
          </cell>
          <cell r="R1155" t="str">
            <v>A</v>
          </cell>
          <cell r="T1155" t="str">
            <v>30-06-045</v>
          </cell>
          <cell r="U1155" t="str">
            <v>Żerków</v>
          </cell>
          <cell r="V1155" t="str">
            <v>30-06-045-0001</v>
          </cell>
          <cell r="W1155" t="str">
            <v>Antonin</v>
          </cell>
          <cell r="X1155" t="str">
            <v>7214/4</v>
          </cell>
          <cell r="Y1155" t="str">
            <v>KZ1J/00029736/4</v>
          </cell>
          <cell r="Z1155">
            <v>2</v>
          </cell>
          <cell r="AA1155">
            <v>0</v>
          </cell>
          <cell r="AB1155">
            <v>0</v>
          </cell>
          <cell r="AC1155">
            <v>1</v>
          </cell>
          <cell r="AD1155">
            <v>1.65</v>
          </cell>
          <cell r="AE1155">
            <v>-0.99829999999999997</v>
          </cell>
          <cell r="AF1155" t="str">
            <v>zmiana litery wydzielenia</v>
          </cell>
          <cell r="AG1155">
            <v>1.75</v>
          </cell>
          <cell r="AH1155">
            <v>-1.0587499999999999</v>
          </cell>
          <cell r="AI1155" t="str">
            <v/>
          </cell>
          <cell r="AJ1155" t="str">
            <v/>
          </cell>
          <cell r="AK1155" t="str">
            <v/>
          </cell>
          <cell r="AL1155" t="str">
            <v/>
          </cell>
        </row>
        <row r="1156">
          <cell r="C1156" t="str">
            <v>706.2</v>
          </cell>
          <cell r="D1156" t="str">
            <v>706|A|Rozmarynów|214 b|R |IIIA|7214/4|0| KZ1J/00029736/4</v>
          </cell>
          <cell r="E1156">
            <v>706</v>
          </cell>
          <cell r="F1156">
            <v>2</v>
          </cell>
          <cell r="G1156" t="str">
            <v>Sobociński Kazimierz</v>
          </cell>
          <cell r="H1156" t="str">
            <v>ul.Konopnickiej 3</v>
          </cell>
          <cell r="I1156" t="str">
            <v>63-210 Żerków</v>
          </cell>
          <cell r="J1156" t="str">
            <v>Żerków</v>
          </cell>
          <cell r="K1156" t="str">
            <v>03</v>
          </cell>
          <cell r="L1156" t="str">
            <v>Rozmarynów</v>
          </cell>
          <cell r="M1156" t="str">
            <v>214 b</v>
          </cell>
          <cell r="N1156" t="str">
            <v/>
          </cell>
          <cell r="O1156">
            <v>0.60499999999999998</v>
          </cell>
          <cell r="P1156" t="str">
            <v>R</v>
          </cell>
          <cell r="Q1156" t="str">
            <v>IIIA</v>
          </cell>
          <cell r="R1156" t="str">
            <v>A</v>
          </cell>
          <cell r="T1156" t="str">
            <v>30-06-045</v>
          </cell>
          <cell r="U1156" t="str">
            <v>Żerków</v>
          </cell>
          <cell r="V1156" t="str">
            <v>30-06-045-0001</v>
          </cell>
          <cell r="W1156" t="str">
            <v>Antonin</v>
          </cell>
          <cell r="X1156" t="str">
            <v>7214/4</v>
          </cell>
          <cell r="Y1156" t="str">
            <v>KZ1J/00029736/4</v>
          </cell>
          <cell r="Z1156">
            <v>2</v>
          </cell>
          <cell r="AA1156">
            <v>0</v>
          </cell>
          <cell r="AB1156">
            <v>0</v>
          </cell>
          <cell r="AC1156">
            <v>1</v>
          </cell>
          <cell r="AD1156">
            <v>1.65</v>
          </cell>
          <cell r="AE1156">
            <v>0.99829999999999997</v>
          </cell>
          <cell r="AF1156" t="str">
            <v>zmiana litery wydzielenia</v>
          </cell>
          <cell r="AG1156">
            <v>1.75</v>
          </cell>
          <cell r="AH1156">
            <v>1.06</v>
          </cell>
          <cell r="AI1156" t="str">
            <v/>
          </cell>
          <cell r="AJ1156" t="str">
            <v/>
          </cell>
          <cell r="AK1156" t="str">
            <v/>
          </cell>
          <cell r="AL1156" t="str">
            <v/>
          </cell>
        </row>
        <row r="1157">
          <cell r="C1157" t="str">
            <v>1864.1</v>
          </cell>
          <cell r="D1157" t="str">
            <v>1864|A|Rozmarynów|214 c|R|IIIA|7214/4|0|KZ1J/00029736/4</v>
          </cell>
          <cell r="E1157">
            <v>1864</v>
          </cell>
          <cell r="F1157">
            <v>1</v>
          </cell>
          <cell r="G1157" t="str">
            <v>Komorniczak Michał</v>
          </cell>
          <cell r="H1157" t="str">
            <v>ul.Kościuszki  71/33</v>
          </cell>
          <cell r="I1157" t="str">
            <v>63-200 Jarocin</v>
          </cell>
          <cell r="J1157" t="str">
            <v>Jarocin</v>
          </cell>
          <cell r="K1157" t="str">
            <v>03</v>
          </cell>
          <cell r="L1157" t="str">
            <v>Rozmarynów</v>
          </cell>
          <cell r="M1157" t="str">
            <v>214 c</v>
          </cell>
          <cell r="N1157" t="str">
            <v/>
          </cell>
          <cell r="O1157">
            <v>-0.60499999999999998</v>
          </cell>
          <cell r="P1157" t="str">
            <v>R</v>
          </cell>
          <cell r="Q1157" t="str">
            <v>IIIA</v>
          </cell>
          <cell r="R1157" t="str">
            <v>A</v>
          </cell>
          <cell r="T1157" t="str">
            <v>30-06-045</v>
          </cell>
          <cell r="U1157" t="str">
            <v>Żerków</v>
          </cell>
          <cell r="V1157" t="str">
            <v>30-06-045-0001</v>
          </cell>
          <cell r="W1157" t="str">
            <v>Antonin</v>
          </cell>
          <cell r="X1157" t="str">
            <v>7214/4</v>
          </cell>
          <cell r="Y1157" t="str">
            <v>KZ1J/00029736/4</v>
          </cell>
          <cell r="Z1157">
            <v>2</v>
          </cell>
          <cell r="AA1157">
            <v>0</v>
          </cell>
          <cell r="AB1157">
            <v>0</v>
          </cell>
          <cell r="AC1157">
            <v>1</v>
          </cell>
          <cell r="AD1157">
            <v>1.65</v>
          </cell>
          <cell r="AE1157">
            <v>-0.99829999999999997</v>
          </cell>
          <cell r="AF1157" t="str">
            <v>zmiana litery wydzielenia</v>
          </cell>
          <cell r="AG1157">
            <v>1.75</v>
          </cell>
          <cell r="AH1157">
            <v>-1.0587499999999999</v>
          </cell>
          <cell r="AI1157" t="str">
            <v/>
          </cell>
          <cell r="AJ1157" t="str">
            <v/>
          </cell>
          <cell r="AK1157" t="str">
            <v/>
          </cell>
          <cell r="AL1157" t="str">
            <v/>
          </cell>
        </row>
        <row r="1158">
          <cell r="C1158" t="str">
            <v>1864.2</v>
          </cell>
          <cell r="D1158" t="str">
            <v>1864|A|Rozmarynów|214 b|R |IIIA|7214/4|0| KZ1J/00029736/4</v>
          </cell>
          <cell r="E1158">
            <v>1864</v>
          </cell>
          <cell r="F1158">
            <v>2</v>
          </cell>
          <cell r="G1158" t="str">
            <v>Komorniczak Michał</v>
          </cell>
          <cell r="H1158" t="str">
            <v>ul.Kościuszki  71/33</v>
          </cell>
          <cell r="I1158" t="str">
            <v>63-200 Jarocin</v>
          </cell>
          <cell r="J1158" t="str">
            <v>Jarocin</v>
          </cell>
          <cell r="K1158" t="str">
            <v>03</v>
          </cell>
          <cell r="L1158" t="str">
            <v>Rozmarynów</v>
          </cell>
          <cell r="M1158" t="str">
            <v>214 b</v>
          </cell>
          <cell r="N1158" t="str">
            <v/>
          </cell>
          <cell r="O1158">
            <v>0.60499999999999998</v>
          </cell>
          <cell r="P1158" t="str">
            <v>R</v>
          </cell>
          <cell r="Q1158" t="str">
            <v>IIIA</v>
          </cell>
          <cell r="R1158" t="str">
            <v>A</v>
          </cell>
          <cell r="T1158" t="str">
            <v>30-06-045</v>
          </cell>
          <cell r="U1158" t="str">
            <v>Żerków</v>
          </cell>
          <cell r="V1158" t="str">
            <v>30-06-045-0001</v>
          </cell>
          <cell r="W1158" t="str">
            <v>Antonin</v>
          </cell>
          <cell r="X1158" t="str">
            <v>7214/4</v>
          </cell>
          <cell r="Y1158" t="str">
            <v>KZ1J/00029736/4</v>
          </cell>
          <cell r="Z1158">
            <v>2</v>
          </cell>
          <cell r="AA1158">
            <v>0</v>
          </cell>
          <cell r="AB1158">
            <v>0</v>
          </cell>
          <cell r="AC1158">
            <v>1</v>
          </cell>
          <cell r="AD1158">
            <v>1.65</v>
          </cell>
          <cell r="AE1158">
            <v>0.99829999999999997</v>
          </cell>
          <cell r="AF1158" t="str">
            <v>zmiana litery wydzielenia</v>
          </cell>
          <cell r="AG1158">
            <v>1.75</v>
          </cell>
          <cell r="AH1158">
            <v>1.06</v>
          </cell>
          <cell r="AI1158" t="str">
            <v/>
          </cell>
          <cell r="AJ1158" t="str">
            <v/>
          </cell>
          <cell r="AK1158" t="str">
            <v/>
          </cell>
          <cell r="AL1158" t="str">
            <v/>
          </cell>
        </row>
        <row r="1159">
          <cell r="C1159" t="str">
            <v>614.2</v>
          </cell>
          <cell r="D1159" t="str">
            <v>614|D|Rozmarynów|214 h|R|IVA|7214/4|15|KZ1J/00029736/4</v>
          </cell>
          <cell r="E1159">
            <v>614</v>
          </cell>
          <cell r="F1159">
            <v>2</v>
          </cell>
          <cell r="G1159" t="str">
            <v>Idczak  Sławomir</v>
          </cell>
          <cell r="H1159" t="str">
            <v>Żółków 40D</v>
          </cell>
          <cell r="I1159" t="str">
            <v>63-210 Żerków</v>
          </cell>
          <cell r="J1159" t="str">
            <v>Żerków</v>
          </cell>
          <cell r="K1159" t="str">
            <v>03</v>
          </cell>
          <cell r="L1159" t="str">
            <v>Rozmarynów</v>
          </cell>
          <cell r="M1159" t="str">
            <v>214 h</v>
          </cell>
          <cell r="N1159" t="str">
            <v/>
          </cell>
          <cell r="O1159">
            <v>-0.27</v>
          </cell>
          <cell r="P1159" t="str">
            <v>R</v>
          </cell>
          <cell r="Q1159" t="str">
            <v>IVA</v>
          </cell>
          <cell r="R1159" t="str">
            <v>D</v>
          </cell>
          <cell r="T1159" t="str">
            <v>30-06-045</v>
          </cell>
          <cell r="U1159" t="str">
            <v>Żerków</v>
          </cell>
          <cell r="V1159" t="str">
            <v>30-06-045-0001</v>
          </cell>
          <cell r="W1159" t="str">
            <v>Antonin</v>
          </cell>
          <cell r="X1159" t="str">
            <v>7214/4</v>
          </cell>
          <cell r="Y1159" t="str">
            <v>KZ1J/00029736/4</v>
          </cell>
          <cell r="Z1159">
            <v>2</v>
          </cell>
          <cell r="AA1159">
            <v>15</v>
          </cell>
          <cell r="AB1159">
            <v>-15</v>
          </cell>
          <cell r="AC1159">
            <v>1</v>
          </cell>
          <cell r="AD1159">
            <v>1.1000000000000001</v>
          </cell>
          <cell r="AE1159">
            <v>-0.29699999999999999</v>
          </cell>
          <cell r="AF1159" t="str">
            <v>zmiana litery wydzielenia</v>
          </cell>
          <cell r="AG1159" t="str">
            <v/>
          </cell>
          <cell r="AH1159" t="str">
            <v/>
          </cell>
          <cell r="AI1159" t="str">
            <v>ZS.2217.1.205.2019</v>
          </cell>
          <cell r="AJ1159" t="str">
            <v>02-08-2019</v>
          </cell>
          <cell r="AK1159" t="str">
            <v>26-08-2019</v>
          </cell>
          <cell r="AL1159" t="str">
            <v>gospodarki rolnej</v>
          </cell>
        </row>
        <row r="1160">
          <cell r="C1160" t="str">
            <v>614.6</v>
          </cell>
          <cell r="D1160" t="str">
            <v>614|D|Rozmarynów|214 d|R |IVA|7214/4|15| KZ1J/00029736/4</v>
          </cell>
          <cell r="E1160">
            <v>614</v>
          </cell>
          <cell r="F1160">
            <v>6</v>
          </cell>
          <cell r="G1160" t="str">
            <v>Idczak  Sławomir</v>
          </cell>
          <cell r="H1160" t="str">
            <v>Żółków 40D</v>
          </cell>
          <cell r="I1160" t="str">
            <v>63-210 Żerków</v>
          </cell>
          <cell r="J1160" t="str">
            <v>Żerków</v>
          </cell>
          <cell r="K1160" t="str">
            <v>03</v>
          </cell>
          <cell r="L1160" t="str">
            <v>Rozmarynów</v>
          </cell>
          <cell r="M1160" t="str">
            <v>214 d</v>
          </cell>
          <cell r="N1160" t="str">
            <v/>
          </cell>
          <cell r="O1160">
            <v>0.27</v>
          </cell>
          <cell r="P1160" t="str">
            <v>R</v>
          </cell>
          <cell r="Q1160" t="str">
            <v>IVA</v>
          </cell>
          <cell r="R1160" t="str">
            <v>D</v>
          </cell>
          <cell r="T1160" t="str">
            <v>30-06-045</v>
          </cell>
          <cell r="U1160" t="str">
            <v>Żerków</v>
          </cell>
          <cell r="V1160" t="str">
            <v>30-06-045-0001</v>
          </cell>
          <cell r="W1160" t="str">
            <v>Antonin</v>
          </cell>
          <cell r="X1160" t="str">
            <v>7214/4</v>
          </cell>
          <cell r="Y1160" t="str">
            <v>KZ1J/00029736/4</v>
          </cell>
          <cell r="Z1160">
            <v>2</v>
          </cell>
          <cell r="AA1160">
            <v>15</v>
          </cell>
          <cell r="AB1160">
            <v>4.05</v>
          </cell>
          <cell r="AC1160">
            <v>1</v>
          </cell>
          <cell r="AD1160">
            <v>1.1000000000000001</v>
          </cell>
          <cell r="AE1160">
            <v>0.29699999999999999</v>
          </cell>
          <cell r="AF1160" t="str">
            <v>zmiana litery wydzielenia</v>
          </cell>
          <cell r="AH1160" t="str">
            <v/>
          </cell>
          <cell r="AI1160" t="str">
            <v>ZS.2217.1.205.2019</v>
          </cell>
          <cell r="AJ1160" t="str">
            <v>02-08-2019</v>
          </cell>
          <cell r="AK1160" t="str">
            <v>26-08-2019</v>
          </cell>
          <cell r="AL1160" t="str">
            <v>gospodarki rolnej</v>
          </cell>
        </row>
        <row r="1161">
          <cell r="C1161" t="str">
            <v>5391.3</v>
          </cell>
          <cell r="D1161" t="str">
            <v>5391|A|Rozmarynów|214 g|R|IVB|7214/4|0|KZ1J/00029736/4</v>
          </cell>
          <cell r="E1161">
            <v>5391</v>
          </cell>
          <cell r="F1161">
            <v>3</v>
          </cell>
          <cell r="G1161" t="str">
            <v>Spychalska Daria</v>
          </cell>
          <cell r="H1161" t="str">
            <v>ul.Wiślana 10</v>
          </cell>
          <cell r="I1161" t="str">
            <v>63-200 Jarocin</v>
          </cell>
          <cell r="J1161" t="str">
            <v>Jarocin</v>
          </cell>
          <cell r="K1161" t="str">
            <v>03</v>
          </cell>
          <cell r="L1161" t="str">
            <v>Rozmarynów</v>
          </cell>
          <cell r="M1161" t="str">
            <v>214 g</v>
          </cell>
          <cell r="N1161" t="str">
            <v/>
          </cell>
          <cell r="O1161">
            <v>0.05</v>
          </cell>
          <cell r="P1161" t="str">
            <v>R</v>
          </cell>
          <cell r="Q1161" t="str">
            <v>IVB</v>
          </cell>
          <cell r="R1161" t="str">
            <v>A</v>
          </cell>
          <cell r="T1161" t="str">
            <v>30-06-045</v>
          </cell>
          <cell r="U1161" t="str">
            <v>Żerków</v>
          </cell>
          <cell r="V1161" t="str">
            <v>30-06-045-0001</v>
          </cell>
          <cell r="W1161" t="str">
            <v>Antonin</v>
          </cell>
          <cell r="X1161" t="str">
            <v>7214/4</v>
          </cell>
          <cell r="Y1161" t="str">
            <v>KZ1J/00029736/4</v>
          </cell>
          <cell r="Z1161">
            <v>2</v>
          </cell>
          <cell r="AA1161">
            <v>0</v>
          </cell>
          <cell r="AB1161">
            <v>0</v>
          </cell>
          <cell r="AC1161">
            <v>1</v>
          </cell>
          <cell r="AD1161">
            <v>0.8</v>
          </cell>
          <cell r="AE1161">
            <v>0.04</v>
          </cell>
          <cell r="AF1161" t="str">
            <v>zmiana litery wydzielenia</v>
          </cell>
          <cell r="AG1161">
            <v>1.5</v>
          </cell>
          <cell r="AH1161">
            <v>7.4999999999999997E-2</v>
          </cell>
          <cell r="AI1161" t="str">
            <v/>
          </cell>
          <cell r="AJ1161" t="str">
            <v/>
          </cell>
          <cell r="AK1161" t="str">
            <v/>
          </cell>
          <cell r="AL1161" t="str">
            <v/>
          </cell>
        </row>
        <row r="1162">
          <cell r="C1162" t="str">
            <v>5391.3</v>
          </cell>
          <cell r="D1162" t="str">
            <v>5391|A|Rozmarynów|214 g|R|IVB|7214/4|0|KZ1J/00029736/4</v>
          </cell>
          <cell r="E1162">
            <v>5391</v>
          </cell>
          <cell r="F1162">
            <v>3</v>
          </cell>
          <cell r="G1162" t="str">
            <v>Spychalska Daria</v>
          </cell>
          <cell r="H1162" t="str">
            <v>ul.Wiślana 10</v>
          </cell>
          <cell r="I1162" t="str">
            <v>63-200 Jarocin</v>
          </cell>
          <cell r="J1162" t="str">
            <v>Jarocin</v>
          </cell>
          <cell r="K1162" t="str">
            <v>03</v>
          </cell>
          <cell r="L1162" t="str">
            <v>Rozmarynów</v>
          </cell>
          <cell r="M1162" t="str">
            <v>214 g</v>
          </cell>
          <cell r="N1162" t="str">
            <v/>
          </cell>
          <cell r="O1162">
            <v>-0.05</v>
          </cell>
          <cell r="P1162" t="str">
            <v>R</v>
          </cell>
          <cell r="Q1162" t="str">
            <v>IVB</v>
          </cell>
          <cell r="R1162" t="str">
            <v>A</v>
          </cell>
          <cell r="T1162" t="str">
            <v>30-06-045</v>
          </cell>
          <cell r="U1162" t="str">
            <v>Żerków</v>
          </cell>
          <cell r="V1162" t="str">
            <v>30-06-045-0001</v>
          </cell>
          <cell r="W1162" t="str">
            <v>Antonin</v>
          </cell>
          <cell r="X1162" t="str">
            <v>7214/4</v>
          </cell>
          <cell r="Y1162" t="str">
            <v>KZ1J/00029736/4</v>
          </cell>
          <cell r="Z1162">
            <v>2</v>
          </cell>
          <cell r="AA1162">
            <v>0</v>
          </cell>
          <cell r="AB1162">
            <v>0</v>
          </cell>
          <cell r="AC1162">
            <v>1</v>
          </cell>
          <cell r="AD1162">
            <v>0.8</v>
          </cell>
          <cell r="AE1162">
            <v>-4.0000000000000008E-2</v>
          </cell>
          <cell r="AF1162" t="str">
            <v>zmiana litery wydzielenia</v>
          </cell>
          <cell r="AG1162">
            <v>1.5</v>
          </cell>
          <cell r="AH1162">
            <v>-7.5000000000000011E-2</v>
          </cell>
          <cell r="AI1162" t="str">
            <v/>
          </cell>
          <cell r="AJ1162" t="str">
            <v/>
          </cell>
          <cell r="AK1162" t="str">
            <v/>
          </cell>
          <cell r="AL1162" t="str">
            <v/>
          </cell>
        </row>
        <row r="1163">
          <cell r="C1163" t="str">
            <v>5391.5</v>
          </cell>
          <cell r="D1163" t="str">
            <v>5391|A|Rozmarynów|214 d|R |IVB|7214/4|0| KZ1J/00029736/4</v>
          </cell>
          <cell r="E1163">
            <v>5391</v>
          </cell>
          <cell r="F1163">
            <v>5</v>
          </cell>
          <cell r="G1163" t="str">
            <v>Spychalska Daria</v>
          </cell>
          <cell r="H1163" t="str">
            <v>ul.Wiślana 10</v>
          </cell>
          <cell r="I1163" t="str">
            <v>63-200 Jarocin</v>
          </cell>
          <cell r="J1163" t="str">
            <v>Jarocin</v>
          </cell>
          <cell r="K1163" t="str">
            <v>03</v>
          </cell>
          <cell r="L1163" t="str">
            <v>Rozmarynów</v>
          </cell>
          <cell r="M1163" t="str">
            <v>214 d</v>
          </cell>
          <cell r="N1163" t="str">
            <v/>
          </cell>
          <cell r="O1163">
            <v>0.05</v>
          </cell>
          <cell r="P1163" t="str">
            <v>R</v>
          </cell>
          <cell r="Q1163" t="str">
            <v>IVB</v>
          </cell>
          <cell r="R1163" t="str">
            <v>A</v>
          </cell>
          <cell r="T1163" t="str">
            <v>30-06-045</v>
          </cell>
          <cell r="U1163" t="str">
            <v>Żerków</v>
          </cell>
          <cell r="V1163" t="str">
            <v>30-06-045-0001</v>
          </cell>
          <cell r="W1163" t="str">
            <v>Antonin</v>
          </cell>
          <cell r="X1163" t="str">
            <v>7214/4</v>
          </cell>
          <cell r="Y1163" t="str">
            <v>KZ1J/00029736/4</v>
          </cell>
          <cell r="Z1163">
            <v>2</v>
          </cell>
          <cell r="AA1163">
            <v>0</v>
          </cell>
          <cell r="AB1163">
            <v>0</v>
          </cell>
          <cell r="AC1163">
            <v>1</v>
          </cell>
          <cell r="AD1163">
            <v>0.8</v>
          </cell>
          <cell r="AE1163">
            <v>0.04</v>
          </cell>
          <cell r="AF1163" t="str">
            <v>zmiana litery wydzielenia</v>
          </cell>
          <cell r="AG1163">
            <v>1.5</v>
          </cell>
          <cell r="AH1163">
            <v>7.4999999999999997E-2</v>
          </cell>
          <cell r="AI1163" t="str">
            <v/>
          </cell>
          <cell r="AJ1163" t="str">
            <v/>
          </cell>
          <cell r="AK1163" t="str">
            <v/>
          </cell>
          <cell r="AL1163" t="str">
            <v/>
          </cell>
        </row>
        <row r="1164">
          <cell r="C1164" t="str">
            <v>287.49</v>
          </cell>
          <cell r="D1164" t="str">
            <v>287|F|Rozmarynów|223 b|R|IVB|7223/1|0|KZ1J/00029705/8</v>
          </cell>
          <cell r="E1164">
            <v>287</v>
          </cell>
          <cell r="F1164">
            <v>49</v>
          </cell>
          <cell r="G1164" t="str">
            <v>Nadleśnictwo Jarocin</v>
          </cell>
          <cell r="H1164">
            <v>0</v>
          </cell>
          <cell r="I1164">
            <v>0</v>
          </cell>
          <cell r="J1164">
            <v>0</v>
          </cell>
          <cell r="K1164" t="str">
            <v>03</v>
          </cell>
          <cell r="L1164" t="str">
            <v>Rozmarynów</v>
          </cell>
          <cell r="M1164" t="str">
            <v>223 b</v>
          </cell>
          <cell r="N1164" t="str">
            <v>F30-06-045RIVB</v>
          </cell>
          <cell r="O1164">
            <v>-1.2500000000000001E-2</v>
          </cell>
          <cell r="P1164" t="str">
            <v>R</v>
          </cell>
          <cell r="Q1164" t="str">
            <v>IVB</v>
          </cell>
          <cell r="R1164" t="str">
            <v>F</v>
          </cell>
          <cell r="T1164" t="str">
            <v>30-06-045</v>
          </cell>
          <cell r="U1164" t="str">
            <v>Żerków</v>
          </cell>
          <cell r="V1164" t="str">
            <v>30-06-045-0007</v>
          </cell>
          <cell r="W1164" t="str">
            <v>Lgów</v>
          </cell>
          <cell r="X1164" t="str">
            <v>7223/1</v>
          </cell>
          <cell r="Y1164" t="str">
            <v>KZ1J/00029705/8</v>
          </cell>
          <cell r="Z1164">
            <v>2</v>
          </cell>
          <cell r="AA1164">
            <v>0</v>
          </cell>
          <cell r="AB1164">
            <v>0</v>
          </cell>
          <cell r="AC1164">
            <v>1</v>
          </cell>
          <cell r="AD1164">
            <v>0.8</v>
          </cell>
          <cell r="AE1164">
            <v>-1.0000000000000002E-2</v>
          </cell>
          <cell r="AF1164" t="str">
            <v>zmiana pow.</v>
          </cell>
          <cell r="AG1164" t="str">
            <v/>
          </cell>
          <cell r="AH1164" t="str">
            <v/>
          </cell>
          <cell r="AI1164" t="str">
            <v/>
          </cell>
          <cell r="AJ1164" t="str">
            <v/>
          </cell>
          <cell r="AK1164" t="str">
            <v/>
          </cell>
          <cell r="AL1164" t="str">
            <v/>
          </cell>
        </row>
        <row r="1165">
          <cell r="C1165" t="str">
            <v>287.197</v>
          </cell>
          <cell r="D1165" t="str">
            <v>287|F|Rozmarynów|223 b|R |IVB|7223/1|0| KZ1J/00029705/8</v>
          </cell>
          <cell r="E1165">
            <v>287</v>
          </cell>
          <cell r="F1165">
            <v>197</v>
          </cell>
          <cell r="G1165" t="str">
            <v>Nadleśnictwo Jarocin</v>
          </cell>
          <cell r="H1165">
            <v>0</v>
          </cell>
          <cell r="I1165">
            <v>0</v>
          </cell>
          <cell r="J1165">
            <v>0</v>
          </cell>
          <cell r="K1165" t="str">
            <v>03</v>
          </cell>
          <cell r="L1165" t="str">
            <v>Rozmarynów</v>
          </cell>
          <cell r="M1165" t="str">
            <v>223 b</v>
          </cell>
          <cell r="N1165" t="str">
            <v>F30-06-045RIVB</v>
          </cell>
          <cell r="O1165">
            <v>0</v>
          </cell>
          <cell r="P1165" t="str">
            <v>R</v>
          </cell>
          <cell r="Q1165" t="str">
            <v>IVB</v>
          </cell>
          <cell r="R1165" t="str">
            <v>F</v>
          </cell>
          <cell r="T1165" t="str">
            <v>30-06-045</v>
          </cell>
          <cell r="U1165" t="str">
            <v>Żerków</v>
          </cell>
          <cell r="V1165" t="str">
            <v>30-06-045-0007</v>
          </cell>
          <cell r="W1165" t="str">
            <v>Lgów</v>
          </cell>
          <cell r="X1165" t="str">
            <v>7223/1</v>
          </cell>
          <cell r="Y1165" t="str">
            <v>KZ1J/00029705/8</v>
          </cell>
          <cell r="Z1165">
            <v>2</v>
          </cell>
          <cell r="AA1165">
            <v>0</v>
          </cell>
          <cell r="AB1165">
            <v>0</v>
          </cell>
          <cell r="AC1165">
            <v>1</v>
          </cell>
          <cell r="AD1165">
            <v>0.8</v>
          </cell>
          <cell r="AF1165" t="str">
            <v>zmiana pow.</v>
          </cell>
          <cell r="AG1165" t="e">
            <v>#N/A</v>
          </cell>
          <cell r="AH1165" t="str">
            <v/>
          </cell>
          <cell r="AI1165" t="str">
            <v/>
          </cell>
          <cell r="AJ1165" t="str">
            <v/>
          </cell>
          <cell r="AK1165" t="str">
            <v/>
          </cell>
          <cell r="AL1165" t="str">
            <v/>
          </cell>
        </row>
        <row r="1166">
          <cell r="C1166" t="str">
            <v>2716.1</v>
          </cell>
          <cell r="D1166" t="str">
            <v>2716|A|Rozmarynów|227 l|S-R|IVB|7227/2|0|KZ1J/00029745/0</v>
          </cell>
          <cell r="E1166">
            <v>2716</v>
          </cell>
          <cell r="F1166">
            <v>1</v>
          </cell>
          <cell r="G1166" t="str">
            <v>Sieczka  Łucja</v>
          </cell>
          <cell r="H1166" t="str">
            <v>Rozmarynów 1</v>
          </cell>
          <cell r="I1166" t="str">
            <v>63-210 Żerków</v>
          </cell>
          <cell r="J1166" t="str">
            <v>Żerków</v>
          </cell>
          <cell r="K1166" t="str">
            <v>03</v>
          </cell>
          <cell r="L1166" t="str">
            <v>Rozmarynów</v>
          </cell>
          <cell r="M1166" t="str">
            <v>227 l</v>
          </cell>
          <cell r="N1166" t="str">
            <v/>
          </cell>
          <cell r="O1166">
            <v>-0.22</v>
          </cell>
          <cell r="P1166" t="str">
            <v>S-R</v>
          </cell>
          <cell r="Q1166" t="str">
            <v>IVB</v>
          </cell>
          <cell r="R1166" t="str">
            <v>A</v>
          </cell>
          <cell r="T1166" t="str">
            <v>30-06-045</v>
          </cell>
          <cell r="U1166" t="str">
            <v>Żerków</v>
          </cell>
          <cell r="V1166" t="str">
            <v>30-06-045-0003</v>
          </cell>
          <cell r="W1166" t="str">
            <v>Brzóstków</v>
          </cell>
          <cell r="X1166" t="str">
            <v>7227/2</v>
          </cell>
          <cell r="Y1166" t="str">
            <v>KZ1J/00029745/0</v>
          </cell>
          <cell r="Z1166">
            <v>2</v>
          </cell>
          <cell r="AA1166">
            <v>0</v>
          </cell>
          <cell r="AB1166">
            <v>0</v>
          </cell>
          <cell r="AC1166">
            <v>1</v>
          </cell>
          <cell r="AD1166">
            <v>0.8</v>
          </cell>
          <cell r="AE1166">
            <v>-0.17600000000000002</v>
          </cell>
          <cell r="AF1166" t="str">
            <v>zmiana litery wydzielenia i pow.</v>
          </cell>
          <cell r="AG1166">
            <v>1.5</v>
          </cell>
          <cell r="AH1166">
            <v>-0.33</v>
          </cell>
          <cell r="AI1166" t="str">
            <v/>
          </cell>
          <cell r="AJ1166" t="str">
            <v/>
          </cell>
          <cell r="AK1166" t="str">
            <v/>
          </cell>
          <cell r="AL1166" t="str">
            <v/>
          </cell>
        </row>
        <row r="1167">
          <cell r="C1167" t="str">
            <v>2716.3</v>
          </cell>
          <cell r="D1167" t="str">
            <v>2716|A|Rozmarynów|227 m|S-R|IVB|7227/2|0|KZ1J/00029745/0</v>
          </cell>
          <cell r="E1167">
            <v>2716</v>
          </cell>
          <cell r="F1167">
            <v>3</v>
          </cell>
          <cell r="G1167" t="str">
            <v>Sieczka  Łucja</v>
          </cell>
          <cell r="H1167" t="str">
            <v>Rozmarynów 1</v>
          </cell>
          <cell r="I1167" t="str">
            <v>63-210 Żerków</v>
          </cell>
          <cell r="J1167" t="str">
            <v>Żerków</v>
          </cell>
          <cell r="K1167" t="str">
            <v>03</v>
          </cell>
          <cell r="L1167" t="str">
            <v>Rozmarynów</v>
          </cell>
          <cell r="M1167" t="str">
            <v>227 m</v>
          </cell>
          <cell r="N1167" t="str">
            <v/>
          </cell>
          <cell r="O1167">
            <v>0.20710000000000001</v>
          </cell>
          <cell r="P1167" t="str">
            <v>S-R</v>
          </cell>
          <cell r="Q1167" t="str">
            <v>IVB</v>
          </cell>
          <cell r="R1167" t="str">
            <v>A</v>
          </cell>
          <cell r="T1167" t="str">
            <v>30-06-045</v>
          </cell>
          <cell r="U1167" t="str">
            <v>Żerków</v>
          </cell>
          <cell r="V1167" t="str">
            <v>30-06-045-0003</v>
          </cell>
          <cell r="W1167" t="str">
            <v>Brzóstków</v>
          </cell>
          <cell r="X1167" t="str">
            <v>7227/2</v>
          </cell>
          <cell r="Y1167" t="str">
            <v>KZ1J/00029745/0</v>
          </cell>
          <cell r="Z1167">
            <v>2</v>
          </cell>
          <cell r="AA1167">
            <v>0</v>
          </cell>
          <cell r="AB1167">
            <v>0</v>
          </cell>
          <cell r="AC1167">
            <v>1</v>
          </cell>
          <cell r="AD1167">
            <v>0.8</v>
          </cell>
          <cell r="AE1167">
            <v>0.16569999999999999</v>
          </cell>
          <cell r="AF1167" t="str">
            <v>zmiana litery wydzielenia i pow.</v>
          </cell>
          <cell r="AG1167">
            <v>1.5</v>
          </cell>
          <cell r="AH1167">
            <v>0.31</v>
          </cell>
          <cell r="AI1167" t="str">
            <v/>
          </cell>
          <cell r="AJ1167" t="str">
            <v/>
          </cell>
          <cell r="AK1167" t="str">
            <v/>
          </cell>
          <cell r="AL1167" t="str">
            <v/>
          </cell>
        </row>
        <row r="1168">
          <cell r="C1168" t="str">
            <v>2716.2</v>
          </cell>
          <cell r="D1168" t="str">
            <v>2716|A|Rozmarynów|227 n|R|IVB|7227/2|0|KZ1J/00029745/0</v>
          </cell>
          <cell r="E1168">
            <v>2716</v>
          </cell>
          <cell r="F1168">
            <v>2</v>
          </cell>
          <cell r="G1168" t="str">
            <v>Sieczka  Łucja</v>
          </cell>
          <cell r="H1168" t="str">
            <v>Rozmarynów 1</v>
          </cell>
          <cell r="I1168" t="str">
            <v>63-210 Żerków</v>
          </cell>
          <cell r="J1168" t="str">
            <v>Żerków</v>
          </cell>
          <cell r="K1168" t="str">
            <v>03</v>
          </cell>
          <cell r="L1168" t="str">
            <v>Rozmarynów</v>
          </cell>
          <cell r="M1168" t="str">
            <v>227 n</v>
          </cell>
          <cell r="N1168" t="str">
            <v/>
          </cell>
          <cell r="O1168">
            <v>-1.1649</v>
          </cell>
          <cell r="P1168" t="str">
            <v>R</v>
          </cell>
          <cell r="Q1168" t="str">
            <v>IVB</v>
          </cell>
          <cell r="R1168" t="str">
            <v>A</v>
          </cell>
          <cell r="T1168" t="str">
            <v>30-06-045</v>
          </cell>
          <cell r="U1168" t="str">
            <v>Żerków</v>
          </cell>
          <cell r="V1168" t="str">
            <v>30-06-045-0003</v>
          </cell>
          <cell r="W1168" t="str">
            <v>Brzóstków</v>
          </cell>
          <cell r="X1168" t="str">
            <v>7227/2</v>
          </cell>
          <cell r="Y1168" t="str">
            <v>KZ1J/00029745/0</v>
          </cell>
          <cell r="Z1168">
            <v>2</v>
          </cell>
          <cell r="AA1168">
            <v>0</v>
          </cell>
          <cell r="AB1168">
            <v>0</v>
          </cell>
          <cell r="AC1168">
            <v>1</v>
          </cell>
          <cell r="AD1168">
            <v>0.8</v>
          </cell>
          <cell r="AE1168">
            <v>-0.93189999999999995</v>
          </cell>
          <cell r="AF1168" t="str">
            <v>zmiana litery wydzielenia i pow.</v>
          </cell>
          <cell r="AG1168">
            <v>1.5</v>
          </cell>
          <cell r="AH1168">
            <v>-1.74735</v>
          </cell>
          <cell r="AI1168" t="str">
            <v/>
          </cell>
          <cell r="AJ1168" t="str">
            <v/>
          </cell>
          <cell r="AK1168" t="str">
            <v/>
          </cell>
          <cell r="AL1168" t="str">
            <v/>
          </cell>
        </row>
        <row r="1169">
          <cell r="C1169" t="str">
            <v>2716.5</v>
          </cell>
          <cell r="D1169" t="str">
            <v>2716|A|Rozmarynów|227 o|R|IVB|7227/2|0|KZ1J/00029745/0</v>
          </cell>
          <cell r="E1169">
            <v>2716</v>
          </cell>
          <cell r="F1169">
            <v>5</v>
          </cell>
          <cell r="G1169" t="str">
            <v>Sieczka  Łucja</v>
          </cell>
          <cell r="H1169" t="str">
            <v>Rozmarynów 1</v>
          </cell>
          <cell r="I1169" t="str">
            <v>63-210 Żerków</v>
          </cell>
          <cell r="J1169" t="str">
            <v>Żerków</v>
          </cell>
          <cell r="K1169" t="str">
            <v>03</v>
          </cell>
          <cell r="L1169" t="str">
            <v>Rozmarynów</v>
          </cell>
          <cell r="M1169" t="str">
            <v>227 o</v>
          </cell>
          <cell r="N1169" t="str">
            <v/>
          </cell>
          <cell r="O1169">
            <v>1.1599999999999999</v>
          </cell>
          <cell r="P1169" t="str">
            <v>R</v>
          </cell>
          <cell r="Q1169" t="str">
            <v>IVB</v>
          </cell>
          <cell r="R1169" t="str">
            <v>A</v>
          </cell>
          <cell r="T1169" t="str">
            <v>30-06-045</v>
          </cell>
          <cell r="U1169" t="str">
            <v>Żerków</v>
          </cell>
          <cell r="V1169" t="str">
            <v>30-06-045-0003</v>
          </cell>
          <cell r="W1169" t="str">
            <v>Brzóstków</v>
          </cell>
          <cell r="X1169" t="str">
            <v>7227/2</v>
          </cell>
          <cell r="Y1169" t="str">
            <v>KZ1J/00029745/0</v>
          </cell>
          <cell r="Z1169">
            <v>2</v>
          </cell>
          <cell r="AA1169">
            <v>0</v>
          </cell>
          <cell r="AB1169">
            <v>0</v>
          </cell>
          <cell r="AC1169">
            <v>1</v>
          </cell>
          <cell r="AD1169">
            <v>0.8</v>
          </cell>
          <cell r="AE1169">
            <v>0.92800000000000005</v>
          </cell>
          <cell r="AF1169" t="str">
            <v>zmiana litery wydzielenia i pow.</v>
          </cell>
          <cell r="AG1169">
            <v>1.5</v>
          </cell>
          <cell r="AH1169">
            <v>1.74</v>
          </cell>
          <cell r="AI1169" t="str">
            <v/>
          </cell>
          <cell r="AJ1169" t="str">
            <v/>
          </cell>
          <cell r="AK1169" t="str">
            <v/>
          </cell>
          <cell r="AL1169" t="str">
            <v/>
          </cell>
        </row>
        <row r="1170">
          <cell r="C1170" t="str">
            <v>287.44</v>
          </cell>
          <cell r="D1170" t="str">
            <v>287|F|Rozmarynów|227 r|R|IVB|7227/2|0|KZ1J/00029745/0</v>
          </cell>
          <cell r="E1170">
            <v>287</v>
          </cell>
          <cell r="F1170">
            <v>44</v>
          </cell>
          <cell r="G1170" t="str">
            <v>Nadleśnictwo Jarocin</v>
          </cell>
          <cell r="H1170">
            <v>0</v>
          </cell>
          <cell r="I1170">
            <v>0</v>
          </cell>
          <cell r="J1170">
            <v>0</v>
          </cell>
          <cell r="K1170" t="str">
            <v>03</v>
          </cell>
          <cell r="L1170" t="str">
            <v>Rozmarynów</v>
          </cell>
          <cell r="M1170" t="str">
            <v>227 r</v>
          </cell>
          <cell r="N1170" t="str">
            <v>F30-06-045RIVB</v>
          </cell>
          <cell r="O1170">
            <v>-1.2436</v>
          </cell>
          <cell r="P1170" t="str">
            <v>R</v>
          </cell>
          <cell r="Q1170" t="str">
            <v>IVB</v>
          </cell>
          <cell r="R1170" t="str">
            <v>F</v>
          </cell>
          <cell r="T1170" t="str">
            <v>30-06-045</v>
          </cell>
          <cell r="U1170" t="str">
            <v>Żerków</v>
          </cell>
          <cell r="V1170" t="str">
            <v>30-06-045-0003</v>
          </cell>
          <cell r="W1170" t="str">
            <v>Brzóstków</v>
          </cell>
          <cell r="X1170" t="str">
            <v>7227/2</v>
          </cell>
          <cell r="Y1170" t="str">
            <v>KZ1J/00029745/0</v>
          </cell>
          <cell r="Z1170">
            <v>2</v>
          </cell>
          <cell r="AA1170">
            <v>0</v>
          </cell>
          <cell r="AB1170">
            <v>0</v>
          </cell>
          <cell r="AC1170">
            <v>1</v>
          </cell>
          <cell r="AD1170">
            <v>0.8</v>
          </cell>
          <cell r="AE1170">
            <v>-0.99490000000000001</v>
          </cell>
          <cell r="AF1170" t="str">
            <v>zmiana litery wydzielenia i pow.</v>
          </cell>
          <cell r="AG1170" t="str">
            <v/>
          </cell>
          <cell r="AH1170" t="str">
            <v/>
          </cell>
          <cell r="AI1170" t="str">
            <v/>
          </cell>
          <cell r="AJ1170" t="str">
            <v/>
          </cell>
          <cell r="AK1170" t="str">
            <v/>
          </cell>
          <cell r="AL1170" t="str">
            <v/>
          </cell>
        </row>
        <row r="1171">
          <cell r="C1171" t="str">
            <v>287.199</v>
          </cell>
          <cell r="D1171" t="str">
            <v>287|F|Rozmarynów|227 l|R|IVB|7227/2|0| KZ1J/00029745/0</v>
          </cell>
          <cell r="E1171">
            <v>287</v>
          </cell>
          <cell r="F1171">
            <v>199</v>
          </cell>
          <cell r="G1171" t="str">
            <v>Nadleśnictwo Jarocin</v>
          </cell>
          <cell r="H1171">
            <v>0</v>
          </cell>
          <cell r="I1171">
            <v>0</v>
          </cell>
          <cell r="J1171">
            <v>0</v>
          </cell>
          <cell r="K1171" t="str">
            <v>03</v>
          </cell>
          <cell r="L1171" t="str">
            <v>Rozmarynów</v>
          </cell>
          <cell r="M1171" t="str">
            <v>227 l</v>
          </cell>
          <cell r="N1171" t="str">
            <v>F30-06-045RIVB</v>
          </cell>
          <cell r="O1171">
            <v>0.11</v>
          </cell>
          <cell r="P1171" t="str">
            <v>R</v>
          </cell>
          <cell r="Q1171" t="str">
            <v>IVB</v>
          </cell>
          <cell r="R1171" t="str">
            <v>F</v>
          </cell>
          <cell r="T1171" t="str">
            <v>30-06-045</v>
          </cell>
          <cell r="U1171" t="str">
            <v>Żerków</v>
          </cell>
          <cell r="V1171" t="str">
            <v>30-06-045-0003</v>
          </cell>
          <cell r="W1171" t="str">
            <v>Brzóstków</v>
          </cell>
          <cell r="X1171" t="str">
            <v>7227/2</v>
          </cell>
          <cell r="Y1171" t="str">
            <v>KZ1J/00029745/0</v>
          </cell>
          <cell r="Z1171">
            <v>2</v>
          </cell>
          <cell r="AA1171">
            <v>0</v>
          </cell>
          <cell r="AB1171">
            <v>0</v>
          </cell>
          <cell r="AC1171">
            <v>1</v>
          </cell>
          <cell r="AD1171">
            <v>0.8</v>
          </cell>
          <cell r="AE1171">
            <v>8.7999999999999995E-2</v>
          </cell>
          <cell r="AF1171" t="str">
            <v>zmiana litery wydzielenia i pow.</v>
          </cell>
          <cell r="AG1171">
            <v>1.5</v>
          </cell>
          <cell r="AH1171" t="str">
            <v/>
          </cell>
          <cell r="AI1171" t="str">
            <v/>
          </cell>
          <cell r="AJ1171" t="str">
            <v/>
          </cell>
          <cell r="AK1171" t="str">
            <v/>
          </cell>
          <cell r="AL1171" t="str">
            <v/>
          </cell>
        </row>
        <row r="1172">
          <cell r="C1172" t="str">
            <v>1298.1</v>
          </cell>
          <cell r="D1172" t="str">
            <v>1298|D|Rozmarynów|227 r|R|IVB|7227/2|22,25|KZ1J/00029745/0</v>
          </cell>
          <cell r="E1172">
            <v>1298</v>
          </cell>
          <cell r="F1172">
            <v>1</v>
          </cell>
          <cell r="G1172" t="str">
            <v>Paluszkiewicz Błażej</v>
          </cell>
          <cell r="H1172" t="str">
            <v>Gęczew 8</v>
          </cell>
          <cell r="I1172" t="str">
            <v>63-210 Żerków</v>
          </cell>
          <cell r="J1172" t="str">
            <v>Żerków</v>
          </cell>
          <cell r="K1172" t="str">
            <v>03</v>
          </cell>
          <cell r="L1172" t="str">
            <v>Rozmarynów</v>
          </cell>
          <cell r="M1172" t="str">
            <v>227 r</v>
          </cell>
          <cell r="N1172" t="str">
            <v/>
          </cell>
          <cell r="O1172">
            <v>-7.3059000000000003</v>
          </cell>
          <cell r="P1172" t="str">
            <v>R</v>
          </cell>
          <cell r="Q1172" t="str">
            <v>IVB</v>
          </cell>
          <cell r="R1172" t="str">
            <v>D</v>
          </cell>
          <cell r="T1172" t="str">
            <v>30-06-045</v>
          </cell>
          <cell r="U1172" t="str">
            <v>Żerków</v>
          </cell>
          <cell r="V1172" t="str">
            <v>30-06-045-0003</v>
          </cell>
          <cell r="W1172" t="str">
            <v>Brzóstków</v>
          </cell>
          <cell r="X1172" t="str">
            <v>7227/2</v>
          </cell>
          <cell r="Y1172" t="str">
            <v>KZ1J/00029745/0</v>
          </cell>
          <cell r="Z1172">
            <v>2</v>
          </cell>
          <cell r="AA1172">
            <v>22.25</v>
          </cell>
          <cell r="AB1172">
            <v>-22.25</v>
          </cell>
          <cell r="AC1172">
            <v>1</v>
          </cell>
          <cell r="AD1172">
            <v>0.8</v>
          </cell>
          <cell r="AE1172">
            <v>-5.8446999999999996</v>
          </cell>
          <cell r="AF1172" t="str">
            <v>zmiana litery wydzielenia i pow.</v>
          </cell>
          <cell r="AG1172" t="str">
            <v/>
          </cell>
          <cell r="AH1172" t="str">
            <v/>
          </cell>
          <cell r="AI1172" t="str">
            <v>ZS.2217.1.205.2019</v>
          </cell>
          <cell r="AJ1172" t="str">
            <v>02-08-2019</v>
          </cell>
          <cell r="AK1172" t="str">
            <v>26-08-2019</v>
          </cell>
          <cell r="AL1172" t="str">
            <v>gospodarki rolnej</v>
          </cell>
        </row>
        <row r="1173">
          <cell r="C1173" t="str">
            <v>1298.11</v>
          </cell>
          <cell r="D1173" t="str">
            <v>1298|D|Rozmarynów|227 s|R|IVB|7227/2|22,25| KZ1J/00029745/0</v>
          </cell>
          <cell r="E1173">
            <v>1298</v>
          </cell>
          <cell r="F1173">
            <v>11</v>
          </cell>
          <cell r="G1173" t="str">
            <v>Paluszkiewicz Błażej</v>
          </cell>
          <cell r="H1173" t="str">
            <v>Gęczew 8</v>
          </cell>
          <cell r="I1173" t="str">
            <v>63-210 Żerków</v>
          </cell>
          <cell r="J1173" t="str">
            <v>Żerków</v>
          </cell>
          <cell r="K1173" t="str">
            <v>03</v>
          </cell>
          <cell r="L1173" t="str">
            <v>Rozmarynów</v>
          </cell>
          <cell r="M1173" t="str">
            <v>227 s</v>
          </cell>
          <cell r="N1173" t="str">
            <v/>
          </cell>
          <cell r="O1173">
            <v>7.3059000000000003</v>
          </cell>
          <cell r="P1173" t="str">
            <v>R</v>
          </cell>
          <cell r="Q1173" t="str">
            <v>IVB</v>
          </cell>
          <cell r="R1173" t="str">
            <v>D</v>
          </cell>
          <cell r="T1173" t="str">
            <v>30-06-045</v>
          </cell>
          <cell r="U1173" t="str">
            <v>Żerków</v>
          </cell>
          <cell r="V1173" t="str">
            <v>30-06-045-0003</v>
          </cell>
          <cell r="W1173" t="str">
            <v>Brzóstków</v>
          </cell>
          <cell r="X1173" t="str">
            <v>7227/2</v>
          </cell>
          <cell r="Y1173" t="str">
            <v>KZ1J/00029745/0</v>
          </cell>
          <cell r="Z1173">
            <v>2</v>
          </cell>
          <cell r="AA1173">
            <v>22.25</v>
          </cell>
          <cell r="AB1173">
            <v>162.56</v>
          </cell>
          <cell r="AC1173">
            <v>1</v>
          </cell>
          <cell r="AD1173">
            <v>0.8</v>
          </cell>
          <cell r="AE1173">
            <v>5.8446999999999996</v>
          </cell>
          <cell r="AF1173" t="str">
            <v xml:space="preserve">zmiana litery wydzielenia  </v>
          </cell>
          <cell r="AG1173">
            <v>1.5</v>
          </cell>
          <cell r="AH1173" t="str">
            <v/>
          </cell>
          <cell r="AI1173" t="str">
            <v>ZS.2217.1.205.2019</v>
          </cell>
          <cell r="AJ1173" t="str">
            <v>02-08-2019</v>
          </cell>
          <cell r="AK1173" t="str">
            <v>26-08-2019</v>
          </cell>
          <cell r="AL1173" t="str">
            <v>gospodarki rolnej</v>
          </cell>
        </row>
        <row r="1174">
          <cell r="C1174" t="str">
            <v>5612.1</v>
          </cell>
          <cell r="D1174" t="str">
            <v>5612|A|Rozmarynów|227 r|R|IVB|7227/2|0|KZ1J/00029745/0</v>
          </cell>
          <cell r="E1174">
            <v>5612</v>
          </cell>
          <cell r="F1174">
            <v>1</v>
          </cell>
          <cell r="G1174" t="str">
            <v>Stawicka Stefania</v>
          </cell>
          <cell r="H1174" t="str">
            <v>Brzóstków 21</v>
          </cell>
          <cell r="I1174" t="str">
            <v>63-210 Żerków</v>
          </cell>
          <cell r="J1174" t="str">
            <v>Żerków</v>
          </cell>
          <cell r="K1174" t="str">
            <v>03</v>
          </cell>
          <cell r="L1174" t="str">
            <v>Rozmarynów</v>
          </cell>
          <cell r="M1174" t="str">
            <v>227 r</v>
          </cell>
          <cell r="N1174" t="str">
            <v/>
          </cell>
          <cell r="O1174">
            <v>-0.61109999999999998</v>
          </cell>
          <cell r="P1174" t="str">
            <v>R</v>
          </cell>
          <cell r="Q1174" t="str">
            <v>IVB</v>
          </cell>
          <cell r="R1174" t="str">
            <v>A</v>
          </cell>
          <cell r="T1174" t="str">
            <v>30-06-045</v>
          </cell>
          <cell r="U1174" t="str">
            <v>Żerków</v>
          </cell>
          <cell r="V1174" t="str">
            <v>30-06-045-0003</v>
          </cell>
          <cell r="W1174" t="str">
            <v>Brzóstków</v>
          </cell>
          <cell r="X1174" t="str">
            <v>7227/2</v>
          </cell>
          <cell r="Y1174" t="str">
            <v>KZ1J/00029745/0</v>
          </cell>
          <cell r="Z1174">
            <v>2</v>
          </cell>
          <cell r="AA1174">
            <v>0</v>
          </cell>
          <cell r="AB1174">
            <v>0</v>
          </cell>
          <cell r="AC1174">
            <v>1</v>
          </cell>
          <cell r="AD1174">
            <v>0.8</v>
          </cell>
          <cell r="AE1174">
            <v>-0.4889</v>
          </cell>
          <cell r="AF1174" t="str">
            <v>zmiana litery wydzielenia i pow.</v>
          </cell>
          <cell r="AG1174">
            <v>1.5</v>
          </cell>
          <cell r="AH1174">
            <v>-0.91664999999999996</v>
          </cell>
          <cell r="AI1174" t="str">
            <v/>
          </cell>
          <cell r="AJ1174" t="str">
            <v/>
          </cell>
          <cell r="AK1174" t="str">
            <v/>
          </cell>
          <cell r="AL1174" t="str">
            <v/>
          </cell>
        </row>
        <row r="1175">
          <cell r="C1175" t="str">
            <v>5612.3</v>
          </cell>
          <cell r="D1175" t="str">
            <v>5612|A|Rozmarynów|227 s|R|IVB|7227/2|0|KZ1J/00029745/0</v>
          </cell>
          <cell r="E1175">
            <v>5612</v>
          </cell>
          <cell r="F1175">
            <v>3</v>
          </cell>
          <cell r="G1175" t="str">
            <v>Stawicka Stefania</v>
          </cell>
          <cell r="H1175" t="str">
            <v>Brzóstków 21</v>
          </cell>
          <cell r="I1175" t="str">
            <v>63-210 Żerków</v>
          </cell>
          <cell r="J1175" t="str">
            <v>Żerków</v>
          </cell>
          <cell r="K1175" t="str">
            <v>03</v>
          </cell>
          <cell r="L1175" t="str">
            <v>Rozmarynów</v>
          </cell>
          <cell r="M1175" t="str">
            <v>227 s</v>
          </cell>
          <cell r="N1175" t="str">
            <v/>
          </cell>
          <cell r="O1175">
            <v>0.61109999999999998</v>
          </cell>
          <cell r="P1175" t="str">
            <v>R</v>
          </cell>
          <cell r="Q1175" t="str">
            <v>IVB</v>
          </cell>
          <cell r="R1175" t="str">
            <v>A</v>
          </cell>
          <cell r="T1175" t="str">
            <v>30-06-045</v>
          </cell>
          <cell r="U1175" t="str">
            <v>Żerków</v>
          </cell>
          <cell r="V1175" t="str">
            <v>30-06-045-0003</v>
          </cell>
          <cell r="W1175" t="str">
            <v>Brzóstków</v>
          </cell>
          <cell r="X1175" t="str">
            <v>7227/2</v>
          </cell>
          <cell r="Y1175" t="str">
            <v>KZ1J/00029745/0</v>
          </cell>
          <cell r="Z1175">
            <v>2</v>
          </cell>
          <cell r="AA1175">
            <v>0</v>
          </cell>
          <cell r="AB1175">
            <v>0</v>
          </cell>
          <cell r="AC1175">
            <v>1</v>
          </cell>
          <cell r="AD1175">
            <v>0.8</v>
          </cell>
          <cell r="AE1175">
            <v>0.4889</v>
          </cell>
          <cell r="AF1175" t="str">
            <v xml:space="preserve">zmiana litery wydzielenia  </v>
          </cell>
          <cell r="AG1175">
            <v>1.5</v>
          </cell>
          <cell r="AH1175">
            <v>0.91700000000000004</v>
          </cell>
          <cell r="AI1175" t="str">
            <v/>
          </cell>
          <cell r="AJ1175" t="str">
            <v/>
          </cell>
          <cell r="AK1175" t="str">
            <v/>
          </cell>
          <cell r="AL1175" t="str">
            <v/>
          </cell>
        </row>
        <row r="1176">
          <cell r="C1176" t="str">
            <v>287.200</v>
          </cell>
          <cell r="D1176" t="str">
            <v>287|F|Rozmarynów|227 s|R|IVB|7227/2|0|KZ1J/00029745/0</v>
          </cell>
          <cell r="E1176">
            <v>287</v>
          </cell>
          <cell r="F1176">
            <v>200</v>
          </cell>
          <cell r="G1176" t="str">
            <v>Nadleśnictwo Jarocin</v>
          </cell>
          <cell r="H1176">
            <v>0</v>
          </cell>
          <cell r="I1176">
            <v>0</v>
          </cell>
          <cell r="J1176">
            <v>0</v>
          </cell>
          <cell r="K1176" t="str">
            <v>03</v>
          </cell>
          <cell r="L1176" t="str">
            <v>Rozmarynów</v>
          </cell>
          <cell r="M1176" t="str">
            <v>227 s</v>
          </cell>
          <cell r="N1176" t="str">
            <v>F30-06-045RIVB</v>
          </cell>
          <cell r="O1176">
            <v>2.1164000000000001</v>
          </cell>
          <cell r="P1176" t="str">
            <v>R</v>
          </cell>
          <cell r="Q1176" t="str">
            <v>IVB</v>
          </cell>
          <cell r="R1176" t="str">
            <v>F</v>
          </cell>
          <cell r="T1176" t="str">
            <v>30-06-045</v>
          </cell>
          <cell r="U1176" t="str">
            <v>Żerków</v>
          </cell>
          <cell r="V1176" t="str">
            <v>30-06-045-0003</v>
          </cell>
          <cell r="W1176" t="str">
            <v>Brzóstków</v>
          </cell>
          <cell r="X1176" t="str">
            <v>7227/2</v>
          </cell>
          <cell r="Y1176" t="str">
            <v>KZ1J/00029745/0</v>
          </cell>
          <cell r="Z1176">
            <v>2</v>
          </cell>
          <cell r="AA1176">
            <v>0</v>
          </cell>
          <cell r="AB1176">
            <v>0</v>
          </cell>
          <cell r="AC1176">
            <v>1</v>
          </cell>
          <cell r="AD1176">
            <v>0.8</v>
          </cell>
          <cell r="AE1176">
            <v>1.6931</v>
          </cell>
          <cell r="AG1176" t="str">
            <v/>
          </cell>
          <cell r="AH1176" t="str">
            <v/>
          </cell>
          <cell r="AI1176" t="str">
            <v/>
          </cell>
          <cell r="AJ1176" t="str">
            <v/>
          </cell>
          <cell r="AK1176" t="str">
            <v/>
          </cell>
          <cell r="AL1176" t="str">
            <v/>
          </cell>
        </row>
        <row r="1177">
          <cell r="C1177" t="str">
            <v>287.81</v>
          </cell>
          <cell r="D1177" t="str">
            <v>287|F|Rozmarynów|227 o|Ł|IV|7227/2|0|KZ1J/00029745/0</v>
          </cell>
          <cell r="E1177">
            <v>287</v>
          </cell>
          <cell r="F1177">
            <v>81</v>
          </cell>
          <cell r="G1177" t="str">
            <v>Nadleśnictwo Jarocin</v>
          </cell>
          <cell r="H1177">
            <v>0</v>
          </cell>
          <cell r="I1177">
            <v>0</v>
          </cell>
          <cell r="J1177">
            <v>0</v>
          </cell>
          <cell r="K1177" t="str">
            <v>03</v>
          </cell>
          <cell r="L1177" t="str">
            <v>Rozmarynów</v>
          </cell>
          <cell r="M1177" t="str">
            <v>227 o</v>
          </cell>
          <cell r="N1177" t="str">
            <v>F30-06-045ŁIV</v>
          </cell>
          <cell r="O1177">
            <v>-0.56000000000000005</v>
          </cell>
          <cell r="P1177" t="str">
            <v>Ł</v>
          </cell>
          <cell r="Q1177" t="str">
            <v>IV</v>
          </cell>
          <cell r="R1177" t="str">
            <v>F</v>
          </cell>
          <cell r="T1177" t="str">
            <v>30-06-045</v>
          </cell>
          <cell r="U1177" t="str">
            <v>Żerków</v>
          </cell>
          <cell r="V1177" t="str">
            <v>30-06-045-0003</v>
          </cell>
          <cell r="W1177" t="str">
            <v>Brzóstków</v>
          </cell>
          <cell r="X1177" t="str">
            <v>7227/2</v>
          </cell>
          <cell r="Y1177" t="str">
            <v>KZ1J/00029745/0</v>
          </cell>
          <cell r="Z1177">
            <v>2</v>
          </cell>
          <cell r="AA1177">
            <v>0</v>
          </cell>
          <cell r="AB1177">
            <v>0</v>
          </cell>
          <cell r="AC1177">
            <v>1</v>
          </cell>
          <cell r="AD1177">
            <v>0.75</v>
          </cell>
          <cell r="AE1177">
            <v>-0.42000000000000004</v>
          </cell>
          <cell r="AF1177" t="str">
            <v>zmiana litery wydzielenia i pow.</v>
          </cell>
          <cell r="AG1177" t="str">
            <v/>
          </cell>
          <cell r="AH1177" t="str">
            <v/>
          </cell>
          <cell r="AI1177" t="str">
            <v/>
          </cell>
          <cell r="AJ1177" t="str">
            <v/>
          </cell>
          <cell r="AK1177" t="str">
            <v/>
          </cell>
          <cell r="AL1177" t="str">
            <v/>
          </cell>
        </row>
        <row r="1178">
          <cell r="C1178" t="str">
            <v>287.202</v>
          </cell>
          <cell r="D1178" t="str">
            <v>287|F|Rozmarynów|227 p|Ł|IV|7227/2|0| KZ1J/00029745/0</v>
          </cell>
          <cell r="E1178">
            <v>287</v>
          </cell>
          <cell r="F1178">
            <v>202</v>
          </cell>
          <cell r="G1178" t="str">
            <v>Nadleśnictwo Jarocin</v>
          </cell>
          <cell r="H1178">
            <v>0</v>
          </cell>
          <cell r="I1178">
            <v>0</v>
          </cell>
          <cell r="J1178">
            <v>0</v>
          </cell>
          <cell r="K1178" t="str">
            <v>03</v>
          </cell>
          <cell r="L1178" t="str">
            <v>Rozmarynów</v>
          </cell>
          <cell r="M1178" t="str">
            <v>227 p</v>
          </cell>
          <cell r="N1178" t="str">
            <v>F30-06-045ŁIV</v>
          </cell>
          <cell r="O1178">
            <v>0.61870000000000003</v>
          </cell>
          <cell r="P1178" t="str">
            <v>Ł</v>
          </cell>
          <cell r="Q1178" t="str">
            <v>IV</v>
          </cell>
          <cell r="R1178" t="str">
            <v>F</v>
          </cell>
          <cell r="T1178" t="str">
            <v>30-06-045</v>
          </cell>
          <cell r="U1178" t="str">
            <v>Żerków</v>
          </cell>
          <cell r="V1178" t="str">
            <v>30-06-045-0003</v>
          </cell>
          <cell r="W1178" t="str">
            <v>Brzóstków</v>
          </cell>
          <cell r="X1178" t="str">
            <v>7227/2</v>
          </cell>
          <cell r="Y1178" t="str">
            <v>KZ1J/00029745/0</v>
          </cell>
          <cell r="Z1178">
            <v>2</v>
          </cell>
          <cell r="AA1178">
            <v>0</v>
          </cell>
          <cell r="AB1178">
            <v>0</v>
          </cell>
          <cell r="AC1178">
            <v>1</v>
          </cell>
          <cell r="AD1178">
            <v>0.75</v>
          </cell>
          <cell r="AE1178">
            <v>0.46400000000000002</v>
          </cell>
          <cell r="AF1178" t="str">
            <v>zmiana litery wydzielenia i pow.</v>
          </cell>
          <cell r="AG1178">
            <v>1.5</v>
          </cell>
          <cell r="AH1178" t="str">
            <v/>
          </cell>
          <cell r="AI1178" t="str">
            <v/>
          </cell>
          <cell r="AJ1178" t="str">
            <v/>
          </cell>
          <cell r="AK1178" t="str">
            <v/>
          </cell>
          <cell r="AL1178" t="str">
            <v/>
          </cell>
        </row>
        <row r="1179">
          <cell r="C1179" t="str">
            <v>673.2</v>
          </cell>
          <cell r="D1179" t="str">
            <v>673|A|Rozmarynów|244 i|R|V|7244/5|0|KZ1J/00029852/3</v>
          </cell>
          <cell r="E1179">
            <v>673</v>
          </cell>
          <cell r="F1179">
            <v>2</v>
          </cell>
          <cell r="G1179" t="str">
            <v>Pawlaczyk Mieczysław</v>
          </cell>
          <cell r="H1179" t="str">
            <v>Klęka 7</v>
          </cell>
          <cell r="I1179" t="str">
            <v>63-040 Nowe Miasto</v>
          </cell>
          <cell r="J1179" t="str">
            <v>Nowe Miasto</v>
          </cell>
          <cell r="K1179" t="str">
            <v>03</v>
          </cell>
          <cell r="L1179" t="str">
            <v>Rozmarynów</v>
          </cell>
          <cell r="M1179" t="str">
            <v>244 i</v>
          </cell>
          <cell r="N1179" t="str">
            <v/>
          </cell>
          <cell r="O1179">
            <v>-0.08</v>
          </cell>
          <cell r="P1179" t="str">
            <v>R</v>
          </cell>
          <cell r="Q1179" t="str">
            <v>V</v>
          </cell>
          <cell r="R1179" t="str">
            <v>A</v>
          </cell>
          <cell r="T1179" t="str">
            <v>30-06-045</v>
          </cell>
          <cell r="U1179" t="str">
            <v>Żerków</v>
          </cell>
          <cell r="V1179" t="str">
            <v>30-06-045-0010</v>
          </cell>
          <cell r="W1179" t="str">
            <v>Ludwinów</v>
          </cell>
          <cell r="X1179" t="str">
            <v>7244/5</v>
          </cell>
          <cell r="Y1179" t="str">
            <v>KZ1J/00029852/3</v>
          </cell>
          <cell r="Z1179">
            <v>2</v>
          </cell>
          <cell r="AA1179">
            <v>0</v>
          </cell>
          <cell r="AB1179">
            <v>0</v>
          </cell>
          <cell r="AC1179">
            <v>1</v>
          </cell>
          <cell r="AD1179">
            <v>0.35</v>
          </cell>
          <cell r="AE1179">
            <v>-2.7999999999999997E-2</v>
          </cell>
          <cell r="AF1179" t="str">
            <v>zmiana litery wydzielenia i pow.</v>
          </cell>
          <cell r="AG1179">
            <v>1.25</v>
          </cell>
          <cell r="AH1179">
            <v>-0.1</v>
          </cell>
          <cell r="AI1179" t="str">
            <v/>
          </cell>
          <cell r="AJ1179" t="str">
            <v/>
          </cell>
          <cell r="AK1179" t="str">
            <v/>
          </cell>
          <cell r="AL1179" t="str">
            <v/>
          </cell>
        </row>
        <row r="1180">
          <cell r="C1180" t="str">
            <v>673.6</v>
          </cell>
          <cell r="D1180" t="str">
            <v>673|A|Rozmarynów|244 i|R |V|7244/5|0| KZ1J/00029852/3</v>
          </cell>
          <cell r="E1180">
            <v>673</v>
          </cell>
          <cell r="F1180">
            <v>6</v>
          </cell>
          <cell r="G1180" t="str">
            <v>Pawlaczyk Mieczysław</v>
          </cell>
          <cell r="H1180" t="str">
            <v>Klęka 7</v>
          </cell>
          <cell r="I1180" t="str">
            <v>63-040 Nowe Miasto</v>
          </cell>
          <cell r="J1180" t="str">
            <v>Nowe Miasto</v>
          </cell>
          <cell r="K1180" t="str">
            <v>03</v>
          </cell>
          <cell r="L1180" t="str">
            <v>Rozmarynów</v>
          </cell>
          <cell r="M1180" t="str">
            <v>244 i</v>
          </cell>
          <cell r="N1180" t="str">
            <v/>
          </cell>
          <cell r="O1180">
            <v>0.98</v>
          </cell>
          <cell r="P1180" t="str">
            <v>R</v>
          </cell>
          <cell r="Q1180" t="str">
            <v>V</v>
          </cell>
          <cell r="R1180" t="str">
            <v>A</v>
          </cell>
          <cell r="T1180" t="str">
            <v>30-06-045</v>
          </cell>
          <cell r="U1180" t="str">
            <v>Żerków</v>
          </cell>
          <cell r="V1180" t="str">
            <v>30-06-045-0010</v>
          </cell>
          <cell r="W1180" t="str">
            <v>Ludwinów</v>
          </cell>
          <cell r="X1180" t="str">
            <v>7244/5</v>
          </cell>
          <cell r="Y1180" t="str">
            <v>KZ1J/00029852/3</v>
          </cell>
          <cell r="Z1180">
            <v>2</v>
          </cell>
          <cell r="AA1180">
            <v>0</v>
          </cell>
          <cell r="AB1180">
            <v>0</v>
          </cell>
          <cell r="AC1180">
            <v>1</v>
          </cell>
          <cell r="AD1180">
            <v>0.35</v>
          </cell>
          <cell r="AE1180">
            <v>0.34300000000000003</v>
          </cell>
          <cell r="AF1180" t="str">
            <v>zmiana litery wydzielenia i pow.</v>
          </cell>
          <cell r="AG1180">
            <v>1.25</v>
          </cell>
          <cell r="AH1180">
            <v>1.2250000000000001</v>
          </cell>
          <cell r="AI1180" t="str">
            <v/>
          </cell>
          <cell r="AJ1180" t="str">
            <v/>
          </cell>
          <cell r="AK1180" t="str">
            <v/>
          </cell>
          <cell r="AL1180" t="str">
            <v/>
          </cell>
        </row>
        <row r="1181">
          <cell r="C1181" t="str">
            <v>673.3</v>
          </cell>
          <cell r="D1181" t="str">
            <v>673|A|Rozmarynów|244 j|R|V|7244/5|0|KZ1J/00029852/3</v>
          </cell>
          <cell r="E1181">
            <v>673</v>
          </cell>
          <cell r="F1181">
            <v>3</v>
          </cell>
          <cell r="G1181" t="str">
            <v>Pawlaczyk Mieczysław</v>
          </cell>
          <cell r="H1181" t="str">
            <v>Klęka 7</v>
          </cell>
          <cell r="I1181" t="str">
            <v>63-040 Nowe Miasto</v>
          </cell>
          <cell r="J1181" t="str">
            <v>Nowe Miasto</v>
          </cell>
          <cell r="K1181" t="str">
            <v>03</v>
          </cell>
          <cell r="L1181" t="str">
            <v>Rozmarynów</v>
          </cell>
          <cell r="M1181" t="str">
            <v>244 j</v>
          </cell>
          <cell r="N1181" t="str">
            <v/>
          </cell>
          <cell r="O1181">
            <v>-0.9</v>
          </cell>
          <cell r="P1181" t="str">
            <v>R</v>
          </cell>
          <cell r="Q1181" t="str">
            <v>V</v>
          </cell>
          <cell r="R1181" t="str">
            <v>A</v>
          </cell>
          <cell r="T1181" t="str">
            <v>30-06-045</v>
          </cell>
          <cell r="U1181" t="str">
            <v>Żerków</v>
          </cell>
          <cell r="V1181" t="str">
            <v>30-06-045-0010</v>
          </cell>
          <cell r="W1181" t="str">
            <v>Ludwinów</v>
          </cell>
          <cell r="X1181" t="str">
            <v>7244/5</v>
          </cell>
          <cell r="Y1181" t="str">
            <v>KZ1J/00029852/3</v>
          </cell>
          <cell r="Z1181">
            <v>2</v>
          </cell>
          <cell r="AA1181">
            <v>0</v>
          </cell>
          <cell r="AB1181">
            <v>0</v>
          </cell>
          <cell r="AC1181">
            <v>1</v>
          </cell>
          <cell r="AD1181">
            <v>0.35</v>
          </cell>
          <cell r="AE1181">
            <v>-0.315</v>
          </cell>
          <cell r="AF1181" t="str">
            <v>zmiana litery wydzielenia i pow.</v>
          </cell>
          <cell r="AG1181">
            <v>1.25</v>
          </cell>
          <cell r="AH1181">
            <v>-1.125</v>
          </cell>
          <cell r="AI1181" t="str">
            <v/>
          </cell>
          <cell r="AJ1181" t="str">
            <v/>
          </cell>
          <cell r="AK1181" t="str">
            <v/>
          </cell>
          <cell r="AL1181" t="str">
            <v/>
          </cell>
        </row>
        <row r="1182">
          <cell r="C1182" t="str">
            <v>673.8</v>
          </cell>
          <cell r="D1182" t="str">
            <v>673|A|Rozmarynów|244 j|R |V|7244/5|0| KZ1J/00029852/3</v>
          </cell>
          <cell r="E1182">
            <v>673</v>
          </cell>
          <cell r="F1182">
            <v>8</v>
          </cell>
          <cell r="G1182" t="str">
            <v>Pawlaczyk Mieczysław</v>
          </cell>
          <cell r="H1182" t="str">
            <v>Klęka 7</v>
          </cell>
          <cell r="I1182" t="str">
            <v>63-040 Nowe Miasto</v>
          </cell>
          <cell r="J1182" t="str">
            <v>Nowe Miasto</v>
          </cell>
          <cell r="K1182" t="str">
            <v>03</v>
          </cell>
          <cell r="L1182" t="str">
            <v>Rozmarynów</v>
          </cell>
          <cell r="M1182" t="str">
            <v>244 j</v>
          </cell>
          <cell r="N1182" t="str">
            <v/>
          </cell>
          <cell r="O1182">
            <v>0</v>
          </cell>
          <cell r="P1182" t="str">
            <v>R</v>
          </cell>
          <cell r="Q1182" t="str">
            <v>V</v>
          </cell>
          <cell r="R1182" t="str">
            <v>A</v>
          </cell>
          <cell r="T1182" t="str">
            <v>30-06-045</v>
          </cell>
          <cell r="U1182" t="str">
            <v>Żerków</v>
          </cell>
          <cell r="V1182" t="str">
            <v>30-06-045-0010</v>
          </cell>
          <cell r="W1182" t="str">
            <v>Ludwinów</v>
          </cell>
          <cell r="X1182" t="str">
            <v>7244/5</v>
          </cell>
          <cell r="Y1182" t="str">
            <v>KZ1J/00029852/3</v>
          </cell>
          <cell r="Z1182">
            <v>2</v>
          </cell>
          <cell r="AA1182">
            <v>0</v>
          </cell>
          <cell r="AB1182">
            <v>0</v>
          </cell>
          <cell r="AC1182">
            <v>1</v>
          </cell>
          <cell r="AD1182">
            <v>0</v>
          </cell>
          <cell r="AE1182">
            <v>0</v>
          </cell>
          <cell r="AF1182" t="str">
            <v>zmiana litery wydzielenia i pow.</v>
          </cell>
          <cell r="AG1182">
            <v>1.25</v>
          </cell>
          <cell r="AH1182">
            <v>0</v>
          </cell>
          <cell r="AI1182" t="str">
            <v/>
          </cell>
          <cell r="AJ1182" t="str">
            <v/>
          </cell>
          <cell r="AK1182" t="str">
            <v/>
          </cell>
          <cell r="AL1182" t="str">
            <v/>
          </cell>
        </row>
        <row r="1183">
          <cell r="C1183" t="str">
            <v>673.4</v>
          </cell>
          <cell r="D1183" t="str">
            <v>673|A|Rozmarynów|244 k|R|VI|7244/5|0|KZ1J/00029852/3</v>
          </cell>
          <cell r="E1183">
            <v>673</v>
          </cell>
          <cell r="F1183">
            <v>4</v>
          </cell>
          <cell r="G1183" t="str">
            <v>Pawlaczyk Mieczysław</v>
          </cell>
          <cell r="H1183" t="str">
            <v>Klęka 7</v>
          </cell>
          <cell r="I1183" t="str">
            <v>63-040 Nowe Miasto</v>
          </cell>
          <cell r="J1183" t="str">
            <v>Nowe Miasto</v>
          </cell>
          <cell r="K1183" t="str">
            <v>03</v>
          </cell>
          <cell r="L1183" t="str">
            <v>Rozmarynów</v>
          </cell>
          <cell r="M1183" t="str">
            <v>244 k</v>
          </cell>
          <cell r="N1183" t="str">
            <v/>
          </cell>
          <cell r="O1183">
            <v>-0.08</v>
          </cell>
          <cell r="P1183" t="str">
            <v>R</v>
          </cell>
          <cell r="Q1183" t="str">
            <v>VI</v>
          </cell>
          <cell r="R1183" t="str">
            <v>A</v>
          </cell>
          <cell r="T1183" t="str">
            <v>30-06-045</v>
          </cell>
          <cell r="U1183" t="str">
            <v>Żerków</v>
          </cell>
          <cell r="V1183" t="str">
            <v>30-06-045-0010</v>
          </cell>
          <cell r="W1183" t="str">
            <v>Ludwinów</v>
          </cell>
          <cell r="X1183" t="str">
            <v>7244/5</v>
          </cell>
          <cell r="Y1183" t="str">
            <v>KZ1J/00029852/3</v>
          </cell>
          <cell r="Z1183">
            <v>2</v>
          </cell>
          <cell r="AA1183">
            <v>0</v>
          </cell>
          <cell r="AB1183">
            <v>0</v>
          </cell>
          <cell r="AC1183">
            <v>1</v>
          </cell>
          <cell r="AD1183">
            <v>0.2</v>
          </cell>
          <cell r="AE1183">
            <v>-1.6E-2</v>
          </cell>
          <cell r="AF1183" t="str">
            <v xml:space="preserve">zmiana litery wydzielenia  </v>
          </cell>
          <cell r="AG1183">
            <v>1</v>
          </cell>
          <cell r="AH1183">
            <v>-0.08</v>
          </cell>
          <cell r="AI1183" t="str">
            <v/>
          </cell>
          <cell r="AJ1183" t="str">
            <v/>
          </cell>
          <cell r="AK1183" t="str">
            <v/>
          </cell>
          <cell r="AL1183" t="str">
            <v/>
          </cell>
        </row>
        <row r="1184">
          <cell r="C1184" t="str">
            <v>673.10</v>
          </cell>
          <cell r="D1184" t="str">
            <v>673|A|Rozmarynów|244 i|R |VI|7244/5|0| KZ1J/00029852/3</v>
          </cell>
          <cell r="E1184">
            <v>673</v>
          </cell>
          <cell r="F1184">
            <v>10</v>
          </cell>
          <cell r="G1184" t="str">
            <v>Pawlaczyk Mieczysław</v>
          </cell>
          <cell r="H1184" t="str">
            <v>Klęka 7</v>
          </cell>
          <cell r="I1184" t="str">
            <v>63-040 Nowe Miasto</v>
          </cell>
          <cell r="J1184" t="str">
            <v>Nowe Miasto</v>
          </cell>
          <cell r="K1184" t="str">
            <v>03</v>
          </cell>
          <cell r="L1184" t="str">
            <v>Rozmarynów</v>
          </cell>
          <cell r="M1184" t="str">
            <v>244 i</v>
          </cell>
          <cell r="N1184" t="str">
            <v/>
          </cell>
          <cell r="O1184">
            <v>0.08</v>
          </cell>
          <cell r="P1184" t="str">
            <v>R</v>
          </cell>
          <cell r="Q1184" t="str">
            <v>VI</v>
          </cell>
          <cell r="R1184" t="str">
            <v>A</v>
          </cell>
          <cell r="T1184" t="str">
            <v>30-06-045</v>
          </cell>
          <cell r="U1184" t="str">
            <v>Żerków</v>
          </cell>
          <cell r="V1184" t="str">
            <v>30-06-045-0010</v>
          </cell>
          <cell r="W1184" t="str">
            <v>Ludwinów</v>
          </cell>
          <cell r="X1184" t="str">
            <v>7244/5</v>
          </cell>
          <cell r="Y1184" t="str">
            <v>KZ1J/00029852/3</v>
          </cell>
          <cell r="Z1184">
            <v>2</v>
          </cell>
          <cell r="AA1184">
            <v>0</v>
          </cell>
          <cell r="AB1184">
            <v>0</v>
          </cell>
          <cell r="AC1184">
            <v>1</v>
          </cell>
          <cell r="AD1184">
            <v>0.2</v>
          </cell>
          <cell r="AE1184">
            <v>1.6E-2</v>
          </cell>
          <cell r="AF1184" t="str">
            <v xml:space="preserve">zmiana litery wydzielenia  </v>
          </cell>
          <cell r="AG1184">
            <v>1</v>
          </cell>
          <cell r="AH1184">
            <v>0.08</v>
          </cell>
          <cell r="AI1184" t="str">
            <v/>
          </cell>
          <cell r="AJ1184" t="str">
            <v/>
          </cell>
          <cell r="AK1184" t="str">
            <v/>
          </cell>
          <cell r="AL1184" t="str">
            <v/>
          </cell>
        </row>
        <row r="1185">
          <cell r="C1185" t="str">
            <v>673.5</v>
          </cell>
          <cell r="D1185" t="str">
            <v>673|A|Rozmarynów|244 l|S-R|V|7244/5|0|KZ1J/00029852/3</v>
          </cell>
          <cell r="E1185">
            <v>673</v>
          </cell>
          <cell r="F1185">
            <v>5</v>
          </cell>
          <cell r="G1185" t="str">
            <v>Pawlaczyk Mieczysław</v>
          </cell>
          <cell r="H1185" t="str">
            <v>Klęka 7</v>
          </cell>
          <cell r="I1185" t="str">
            <v>63-040 Nowe Miasto</v>
          </cell>
          <cell r="J1185" t="str">
            <v>Nowe Miasto</v>
          </cell>
          <cell r="K1185" t="str">
            <v>03</v>
          </cell>
          <cell r="L1185" t="str">
            <v>Rozmarynów</v>
          </cell>
          <cell r="M1185" t="str">
            <v>244 l</v>
          </cell>
          <cell r="N1185" t="str">
            <v/>
          </cell>
          <cell r="O1185">
            <v>-0.04</v>
          </cell>
          <cell r="P1185" t="str">
            <v>S-R</v>
          </cell>
          <cell r="Q1185" t="str">
            <v>V</v>
          </cell>
          <cell r="R1185" t="str">
            <v>A</v>
          </cell>
          <cell r="T1185" t="str">
            <v>30-06-045</v>
          </cell>
          <cell r="U1185" t="str">
            <v>Żerków</v>
          </cell>
          <cell r="V1185" t="str">
            <v>30-06-045-0010</v>
          </cell>
          <cell r="W1185" t="str">
            <v>Ludwinów</v>
          </cell>
          <cell r="X1185" t="str">
            <v>7244/5</v>
          </cell>
          <cell r="Y1185" t="str">
            <v>KZ1J/00029852/3</v>
          </cell>
          <cell r="Z1185">
            <v>2</v>
          </cell>
          <cell r="AA1185">
            <v>0</v>
          </cell>
          <cell r="AB1185">
            <v>0</v>
          </cell>
          <cell r="AC1185">
            <v>1</v>
          </cell>
          <cell r="AD1185">
            <v>0.35</v>
          </cell>
          <cell r="AE1185">
            <v>-1.3999999999999999E-2</v>
          </cell>
          <cell r="AF1185" t="str">
            <v xml:space="preserve">zmiana litery wydzielenia  </v>
          </cell>
          <cell r="AG1185">
            <v>1.25</v>
          </cell>
          <cell r="AH1185">
            <v>-0.05</v>
          </cell>
          <cell r="AI1185" t="str">
            <v/>
          </cell>
          <cell r="AJ1185" t="str">
            <v/>
          </cell>
          <cell r="AK1185" t="str">
            <v/>
          </cell>
          <cell r="AL1185" t="str">
            <v/>
          </cell>
        </row>
        <row r="1186">
          <cell r="C1186" t="str">
            <v>673.12</v>
          </cell>
          <cell r="D1186" t="str">
            <v>673|A|Rozmarynów|244 j|S-R|V|7244/5|0| KZ1J/00029852/3</v>
          </cell>
          <cell r="E1186">
            <v>673</v>
          </cell>
          <cell r="F1186">
            <v>12</v>
          </cell>
          <cell r="G1186" t="str">
            <v>Pawlaczyk Mieczysław</v>
          </cell>
          <cell r="H1186" t="str">
            <v>Klęka 7</v>
          </cell>
          <cell r="I1186" t="str">
            <v>63-040 Nowe Miasto</v>
          </cell>
          <cell r="J1186" t="str">
            <v>Nowe Miasto</v>
          </cell>
          <cell r="K1186" t="str">
            <v>03</v>
          </cell>
          <cell r="L1186" t="str">
            <v>Rozmarynów</v>
          </cell>
          <cell r="M1186" t="str">
            <v>244 j</v>
          </cell>
          <cell r="N1186" t="str">
            <v/>
          </cell>
          <cell r="O1186">
            <v>0.04</v>
          </cell>
          <cell r="P1186" t="str">
            <v>S-R</v>
          </cell>
          <cell r="Q1186" t="str">
            <v>V</v>
          </cell>
          <cell r="R1186" t="str">
            <v>A</v>
          </cell>
          <cell r="T1186" t="str">
            <v>30-06-045</v>
          </cell>
          <cell r="U1186" t="str">
            <v>Żerków</v>
          </cell>
          <cell r="V1186" t="str">
            <v>30-06-045-0010</v>
          </cell>
          <cell r="W1186" t="str">
            <v>Ludwinów</v>
          </cell>
          <cell r="X1186" t="str">
            <v>7244/5</v>
          </cell>
          <cell r="Y1186" t="str">
            <v>KZ1J/00029852/3</v>
          </cell>
          <cell r="Z1186">
            <v>2</v>
          </cell>
          <cell r="AA1186">
            <v>0</v>
          </cell>
          <cell r="AB1186">
            <v>0</v>
          </cell>
          <cell r="AC1186">
            <v>1</v>
          </cell>
          <cell r="AD1186">
            <v>0.35</v>
          </cell>
          <cell r="AE1186">
            <v>1.4E-2</v>
          </cell>
          <cell r="AF1186" t="str">
            <v xml:space="preserve">zmiana litery wydzielenia  </v>
          </cell>
          <cell r="AG1186">
            <v>1.25</v>
          </cell>
          <cell r="AH1186">
            <v>0.05</v>
          </cell>
          <cell r="AI1186" t="str">
            <v/>
          </cell>
          <cell r="AJ1186" t="str">
            <v/>
          </cell>
          <cell r="AK1186" t="str">
            <v/>
          </cell>
          <cell r="AL1186" t="str">
            <v/>
          </cell>
        </row>
        <row r="1187">
          <cell r="C1187" t="str">
            <v>287.58</v>
          </cell>
          <cell r="D1187" t="str">
            <v>287|F|Rozmarynów|258 a|Ł|IV|7258/1|0|KZ1J/00029852/3</v>
          </cell>
          <cell r="E1187">
            <v>287</v>
          </cell>
          <cell r="F1187">
            <v>58</v>
          </cell>
          <cell r="G1187" t="str">
            <v>Nadleśnictwo Jarocin</v>
          </cell>
          <cell r="H1187">
            <v>0</v>
          </cell>
          <cell r="I1187">
            <v>0</v>
          </cell>
          <cell r="J1187">
            <v>0</v>
          </cell>
          <cell r="K1187" t="str">
            <v>03</v>
          </cell>
          <cell r="L1187" t="str">
            <v>Rozmarynów</v>
          </cell>
          <cell r="M1187" t="str">
            <v>258 a</v>
          </cell>
          <cell r="N1187" t="str">
            <v>F30-06-045ŁIV</v>
          </cell>
          <cell r="O1187">
            <v>-0.5081</v>
          </cell>
          <cell r="P1187" t="str">
            <v>Ł</v>
          </cell>
          <cell r="Q1187" t="str">
            <v>IV</v>
          </cell>
          <cell r="R1187" t="str">
            <v>F</v>
          </cell>
          <cell r="S1187" t="str">
            <v>kosić 1 - 2 razy w roku</v>
          </cell>
          <cell r="T1187" t="str">
            <v>30-06-045</v>
          </cell>
          <cell r="U1187" t="str">
            <v>Żerków</v>
          </cell>
          <cell r="V1187" t="str">
            <v>30-06-045-0010</v>
          </cell>
          <cell r="W1187" t="str">
            <v>Ludwinów</v>
          </cell>
          <cell r="X1187" t="str">
            <v>7258/1</v>
          </cell>
          <cell r="Y1187" t="str">
            <v>KZ1J/00029852/3</v>
          </cell>
          <cell r="Z1187">
            <v>2</v>
          </cell>
          <cell r="AA1187">
            <v>0</v>
          </cell>
          <cell r="AB1187">
            <v>0</v>
          </cell>
          <cell r="AC1187">
            <v>1</v>
          </cell>
          <cell r="AD1187">
            <v>0.75</v>
          </cell>
          <cell r="AE1187">
            <v>-0.38109999999999999</v>
          </cell>
          <cell r="AF1187" t="str">
            <v xml:space="preserve">zmiana litery wydzielenia  </v>
          </cell>
          <cell r="AG1187" t="str">
            <v/>
          </cell>
          <cell r="AH1187" t="str">
            <v/>
          </cell>
          <cell r="AI1187" t="str">
            <v/>
          </cell>
          <cell r="AJ1187" t="str">
            <v/>
          </cell>
          <cell r="AK1187" t="str">
            <v/>
          </cell>
          <cell r="AL1187" t="str">
            <v/>
          </cell>
        </row>
        <row r="1188">
          <cell r="C1188" t="str">
            <v>287.204</v>
          </cell>
          <cell r="D1188" t="str">
            <v>287|F|Rozmarynów|258 h|Ł|IV|7258/1|0| KZ1J/00029852/3</v>
          </cell>
          <cell r="E1188">
            <v>287</v>
          </cell>
          <cell r="F1188">
            <v>204</v>
          </cell>
          <cell r="G1188" t="str">
            <v>Nadleśnictwo Jarocin</v>
          </cell>
          <cell r="H1188">
            <v>0</v>
          </cell>
          <cell r="I1188">
            <v>0</v>
          </cell>
          <cell r="J1188">
            <v>0</v>
          </cell>
          <cell r="K1188" t="str">
            <v>03</v>
          </cell>
          <cell r="L1188" t="str">
            <v>Rozmarynów</v>
          </cell>
          <cell r="M1188" t="str">
            <v>258 h</v>
          </cell>
          <cell r="N1188" t="str">
            <v>F30-06-045ŁIV</v>
          </cell>
          <cell r="O1188">
            <v>0.5081</v>
          </cell>
          <cell r="P1188" t="str">
            <v>Ł</v>
          </cell>
          <cell r="Q1188" t="str">
            <v>IV</v>
          </cell>
          <cell r="R1188" t="str">
            <v>F</v>
          </cell>
          <cell r="T1188" t="str">
            <v>30-06-045</v>
          </cell>
          <cell r="U1188" t="str">
            <v>Żerków</v>
          </cell>
          <cell r="V1188" t="str">
            <v>30-06-045-0010</v>
          </cell>
          <cell r="W1188" t="str">
            <v>Ludwinów</v>
          </cell>
          <cell r="X1188" t="str">
            <v>7258/1</v>
          </cell>
          <cell r="Y1188" t="str">
            <v>KZ1J/00029852/3</v>
          </cell>
          <cell r="Z1188">
            <v>2</v>
          </cell>
          <cell r="AA1188">
            <v>0</v>
          </cell>
          <cell r="AB1188">
            <v>0</v>
          </cell>
          <cell r="AC1188">
            <v>1</v>
          </cell>
          <cell r="AD1188">
            <v>0.75</v>
          </cell>
          <cell r="AE1188">
            <v>0.38109999999999999</v>
          </cell>
          <cell r="AF1188" t="str">
            <v xml:space="preserve">zmiana litery wydzielenia  </v>
          </cell>
          <cell r="AG1188">
            <v>1.5</v>
          </cell>
          <cell r="AH1188" t="str">
            <v/>
          </cell>
          <cell r="AI1188" t="str">
            <v/>
          </cell>
          <cell r="AJ1188" t="str">
            <v/>
          </cell>
          <cell r="AK1188" t="str">
            <v/>
          </cell>
          <cell r="AL1188" t="str">
            <v/>
          </cell>
        </row>
        <row r="1189">
          <cell r="C1189" t="str">
            <v>287.21</v>
          </cell>
          <cell r="D1189" t="str">
            <v>287|F|Tarce|23 f|R|V|8023/3|0|KZ1J/00026792/3</v>
          </cell>
          <cell r="E1189">
            <v>287</v>
          </cell>
          <cell r="F1189">
            <v>21</v>
          </cell>
          <cell r="G1189" t="str">
            <v>Nadleśnictwo Jarocin</v>
          </cell>
          <cell r="H1189">
            <v>0</v>
          </cell>
          <cell r="I1189">
            <v>0</v>
          </cell>
          <cell r="J1189">
            <v>0</v>
          </cell>
          <cell r="K1189" t="str">
            <v>13</v>
          </cell>
          <cell r="L1189" t="str">
            <v>Tarce</v>
          </cell>
          <cell r="M1189" t="str">
            <v>23 f</v>
          </cell>
          <cell r="N1189" t="str">
            <v>F30-06-025RV</v>
          </cell>
          <cell r="O1189">
            <v>-1.83E-2</v>
          </cell>
          <cell r="P1189" t="str">
            <v>R</v>
          </cell>
          <cell r="Q1189" t="str">
            <v>V</v>
          </cell>
          <cell r="R1189" t="str">
            <v>F</v>
          </cell>
          <cell r="T1189" t="str">
            <v>30-06-025</v>
          </cell>
          <cell r="U1189" t="str">
            <v>Jarocin</v>
          </cell>
          <cell r="V1189" t="str">
            <v>30-06-025-0016</v>
          </cell>
          <cell r="W1189" t="str">
            <v>Tarce</v>
          </cell>
          <cell r="X1189" t="str">
            <v>8023/3</v>
          </cell>
          <cell r="Y1189" t="str">
            <v>KZ1J/00026792/3</v>
          </cell>
          <cell r="Z1189">
            <v>3</v>
          </cell>
          <cell r="AA1189">
            <v>0</v>
          </cell>
          <cell r="AB1189">
            <v>0</v>
          </cell>
          <cell r="AC1189">
            <v>1</v>
          </cell>
          <cell r="AD1189">
            <v>0.35</v>
          </cell>
          <cell r="AE1189">
            <v>-6.4000000000000003E-3</v>
          </cell>
          <cell r="AF1189" t="str">
            <v xml:space="preserve">zmiana litery wydzielenia  </v>
          </cell>
          <cell r="AG1189" t="str">
            <v/>
          </cell>
          <cell r="AH1189" t="str">
            <v/>
          </cell>
          <cell r="AI1189" t="str">
            <v/>
          </cell>
          <cell r="AJ1189" t="str">
            <v/>
          </cell>
          <cell r="AK1189" t="str">
            <v/>
          </cell>
          <cell r="AL1189" t="str">
            <v/>
          </cell>
        </row>
        <row r="1190">
          <cell r="C1190" t="str">
            <v>287.206</v>
          </cell>
          <cell r="D1190" t="str">
            <v>287|F|Tarce|23 c|R |V|8023/3|0| KZ1J/00026792/3</v>
          </cell>
          <cell r="E1190">
            <v>287</v>
          </cell>
          <cell r="F1190">
            <v>206</v>
          </cell>
          <cell r="G1190" t="str">
            <v>Nadleśnictwo Jarocin</v>
          </cell>
          <cell r="H1190">
            <v>0</v>
          </cell>
          <cell r="I1190">
            <v>0</v>
          </cell>
          <cell r="J1190">
            <v>0</v>
          </cell>
          <cell r="K1190" t="str">
            <v>13</v>
          </cell>
          <cell r="L1190" t="str">
            <v>Tarce</v>
          </cell>
          <cell r="M1190" t="str">
            <v>23 c</v>
          </cell>
          <cell r="N1190" t="str">
            <v>F30-06-025RV</v>
          </cell>
          <cell r="O1190">
            <v>1.83E-2</v>
          </cell>
          <cell r="P1190" t="str">
            <v>R</v>
          </cell>
          <cell r="Q1190" t="str">
            <v>V</v>
          </cell>
          <cell r="R1190" t="str">
            <v>F</v>
          </cell>
          <cell r="T1190" t="str">
            <v>30-06-025</v>
          </cell>
          <cell r="U1190" t="str">
            <v>Jarocin</v>
          </cell>
          <cell r="V1190" t="str">
            <v>30-06-025-0016</v>
          </cell>
          <cell r="W1190" t="str">
            <v>Tarce</v>
          </cell>
          <cell r="X1190" t="str">
            <v>8023/3</v>
          </cell>
          <cell r="Y1190" t="str">
            <v>KZ1J/00026792/3</v>
          </cell>
          <cell r="Z1190">
            <v>3</v>
          </cell>
          <cell r="AA1190">
            <v>0</v>
          </cell>
          <cell r="AB1190">
            <v>0</v>
          </cell>
          <cell r="AC1190">
            <v>1</v>
          </cell>
          <cell r="AD1190">
            <v>0.35</v>
          </cell>
          <cell r="AE1190">
            <v>6.4000000000000003E-3</v>
          </cell>
          <cell r="AF1190" t="str">
            <v xml:space="preserve">zmiana litery wydzielenia  </v>
          </cell>
          <cell r="AG1190" t="e">
            <v>#N/A</v>
          </cell>
          <cell r="AH1190" t="str">
            <v/>
          </cell>
          <cell r="AI1190" t="str">
            <v/>
          </cell>
          <cell r="AJ1190" t="str">
            <v/>
          </cell>
          <cell r="AK1190" t="str">
            <v/>
          </cell>
          <cell r="AL1190" t="str">
            <v/>
          </cell>
        </row>
        <row r="1191">
          <cell r="C1191" t="str">
            <v>578.1</v>
          </cell>
          <cell r="D1191" t="str">
            <v>578|D|Tarce|23 g|R|V|8023/5|15,5|KZ1J/00026792/3</v>
          </cell>
          <cell r="E1191">
            <v>578</v>
          </cell>
          <cell r="F1191">
            <v>1</v>
          </cell>
          <cell r="G1191" t="str">
            <v>Bogielczyk Kazimierz</v>
          </cell>
          <cell r="H1191" t="str">
            <v>Tarce 9</v>
          </cell>
          <cell r="I1191" t="str">
            <v>63-200 Jarocin</v>
          </cell>
          <cell r="J1191" t="str">
            <v>Jarocin</v>
          </cell>
          <cell r="K1191" t="str">
            <v>13</v>
          </cell>
          <cell r="L1191" t="str">
            <v>Tarce</v>
          </cell>
          <cell r="M1191" t="str">
            <v>23 g</v>
          </cell>
          <cell r="N1191" t="str">
            <v/>
          </cell>
          <cell r="O1191">
            <v>-0.05</v>
          </cell>
          <cell r="P1191" t="str">
            <v>R</v>
          </cell>
          <cell r="Q1191" t="str">
            <v>V</v>
          </cell>
          <cell r="R1191" t="str">
            <v>D</v>
          </cell>
          <cell r="T1191" t="str">
            <v>30-06-025</v>
          </cell>
          <cell r="U1191" t="str">
            <v>Jarocin</v>
          </cell>
          <cell r="V1191" t="str">
            <v>30-06-025-0016</v>
          </cell>
          <cell r="W1191" t="str">
            <v>Tarce</v>
          </cell>
          <cell r="X1191" t="str">
            <v>8023/5</v>
          </cell>
          <cell r="Y1191" t="str">
            <v>KZ1J/00026792/3</v>
          </cell>
          <cell r="Z1191">
            <v>3</v>
          </cell>
          <cell r="AA1191">
            <v>15.5</v>
          </cell>
          <cell r="AB1191">
            <v>-15.5</v>
          </cell>
          <cell r="AC1191">
            <v>1</v>
          </cell>
          <cell r="AD1191">
            <v>0.35</v>
          </cell>
          <cell r="AE1191">
            <v>-1.7500000000000002E-2</v>
          </cell>
          <cell r="AF1191" t="str">
            <v xml:space="preserve">zmiana litery wydzielenia  </v>
          </cell>
          <cell r="AG1191" t="str">
            <v/>
          </cell>
          <cell r="AH1191" t="str">
            <v/>
          </cell>
          <cell r="AI1191" t="str">
            <v>ZS.2217.1.212.2019</v>
          </cell>
          <cell r="AJ1191" t="str">
            <v>02-08-2019</v>
          </cell>
          <cell r="AK1191" t="str">
            <v>wniosek-bezprzetargowo</v>
          </cell>
          <cell r="AL1191" t="str">
            <v>prowadzenia gospodarstwa domowego</v>
          </cell>
        </row>
        <row r="1192">
          <cell r="C1192" t="str">
            <v>578.2</v>
          </cell>
          <cell r="D1192" t="str">
            <v>578|D|Tarce|23 f|R |V|8023/5|15,5| KZ1J/00026792/3</v>
          </cell>
          <cell r="E1192">
            <v>578</v>
          </cell>
          <cell r="F1192">
            <v>2</v>
          </cell>
          <cell r="G1192" t="str">
            <v>Bogielczyk Kazimierz</v>
          </cell>
          <cell r="H1192" t="str">
            <v>Tarce 9</v>
          </cell>
          <cell r="I1192" t="str">
            <v>63-200 Jarocin</v>
          </cell>
          <cell r="J1192" t="str">
            <v>Jarocin</v>
          </cell>
          <cell r="K1192" t="str">
            <v>13</v>
          </cell>
          <cell r="L1192" t="str">
            <v>Tarce</v>
          </cell>
          <cell r="M1192" t="str">
            <v>23 f</v>
          </cell>
          <cell r="N1192" t="str">
            <v/>
          </cell>
          <cell r="O1192">
            <v>0.05</v>
          </cell>
          <cell r="P1192" t="str">
            <v>R</v>
          </cell>
          <cell r="Q1192" t="str">
            <v>V</v>
          </cell>
          <cell r="R1192" t="str">
            <v>D</v>
          </cell>
          <cell r="T1192" t="str">
            <v>30-06-025</v>
          </cell>
          <cell r="U1192" t="str">
            <v>Jarocin</v>
          </cell>
          <cell r="V1192" t="str">
            <v>30-06-025-0016</v>
          </cell>
          <cell r="W1192" t="str">
            <v>Tarce</v>
          </cell>
          <cell r="X1192" t="str">
            <v>8023/5</v>
          </cell>
          <cell r="Y1192" t="str">
            <v>KZ1J/00026792/3</v>
          </cell>
          <cell r="Z1192">
            <v>3</v>
          </cell>
          <cell r="AA1192">
            <v>15.5</v>
          </cell>
          <cell r="AB1192">
            <v>0.78</v>
          </cell>
          <cell r="AC1192">
            <v>1</v>
          </cell>
          <cell r="AD1192">
            <v>0.35</v>
          </cell>
          <cell r="AE1192">
            <v>1.7500000000000002E-2</v>
          </cell>
          <cell r="AF1192" t="str">
            <v xml:space="preserve">zmiana litery wydzielenia  </v>
          </cell>
          <cell r="AH1192" t="str">
            <v/>
          </cell>
          <cell r="AI1192" t="str">
            <v>ZS.2217.1.212.2019</v>
          </cell>
          <cell r="AJ1192" t="str">
            <v>02-08-2019</v>
          </cell>
          <cell r="AK1192" t="str">
            <v>wniosek-bezprzetargowo</v>
          </cell>
          <cell r="AL1192" t="str">
            <v>prowadzenia gospodarstwa domowego</v>
          </cell>
        </row>
        <row r="1193">
          <cell r="C1193" t="str">
            <v>6208.7</v>
          </cell>
          <cell r="D1193" t="str">
            <v>6208|D|Tarce|32 l|Ł|V|8032/1|8,21|KZ1J/00026792/3</v>
          </cell>
          <cell r="E1193">
            <v>6208</v>
          </cell>
          <cell r="F1193">
            <v>7</v>
          </cell>
          <cell r="G1193" t="str">
            <v>Rodziak Magdalena</v>
          </cell>
          <cell r="H1193" t="str">
            <v>Chromiec 27</v>
          </cell>
          <cell r="I1193" t="str">
            <v>63-040 Nowe Miasto nad Wartą</v>
          </cell>
          <cell r="J1193" t="str">
            <v>Nowe Miasto nad Wartą</v>
          </cell>
          <cell r="K1193" t="str">
            <v>13</v>
          </cell>
          <cell r="L1193" t="str">
            <v>Tarce</v>
          </cell>
          <cell r="M1193" t="str">
            <v>32 l</v>
          </cell>
          <cell r="N1193" t="str">
            <v/>
          </cell>
          <cell r="O1193">
            <v>-0.84</v>
          </cell>
          <cell r="P1193" t="str">
            <v>Ł</v>
          </cell>
          <cell r="Q1193" t="str">
            <v>V</v>
          </cell>
          <cell r="R1193" t="str">
            <v>D</v>
          </cell>
          <cell r="T1193" t="str">
            <v>30-06-025</v>
          </cell>
          <cell r="U1193" t="str">
            <v>Jarocin</v>
          </cell>
          <cell r="V1193" t="str">
            <v>30-06-025-0016</v>
          </cell>
          <cell r="W1193" t="str">
            <v>Tarce</v>
          </cell>
          <cell r="X1193" t="str">
            <v>8032/1</v>
          </cell>
          <cell r="Y1193" t="str">
            <v>KZ1J/00026792/3</v>
          </cell>
          <cell r="Z1193">
            <v>2</v>
          </cell>
          <cell r="AA1193">
            <v>8.2100000000000009</v>
          </cell>
          <cell r="AB1193">
            <v>-8.2100000000000009</v>
          </cell>
          <cell r="AC1193">
            <v>1</v>
          </cell>
          <cell r="AD1193">
            <v>0.2</v>
          </cell>
          <cell r="AE1193">
            <v>-0.16800000000000001</v>
          </cell>
          <cell r="AF1193" t="str">
            <v xml:space="preserve">zmiana litery wydzielenia  </v>
          </cell>
          <cell r="AG1193" t="str">
            <v/>
          </cell>
          <cell r="AH1193" t="str">
            <v/>
          </cell>
          <cell r="AI1193" t="str">
            <v>ZS.2217.1.205.2019</v>
          </cell>
          <cell r="AJ1193" t="str">
            <v>02-08-2019</v>
          </cell>
          <cell r="AK1193" t="str">
            <v>26-08-2019</v>
          </cell>
          <cell r="AL1193" t="str">
            <v>gospodarki rolnej</v>
          </cell>
        </row>
        <row r="1194">
          <cell r="C1194" t="str">
            <v>6208.28</v>
          </cell>
          <cell r="D1194" t="str">
            <v>6208|D|Tarce|32 m|Ł|V|8032/1|8,21| KZ1J/00026792/3</v>
          </cell>
          <cell r="E1194">
            <v>6208</v>
          </cell>
          <cell r="F1194">
            <v>28</v>
          </cell>
          <cell r="G1194" t="str">
            <v>Rodziak Magdalena</v>
          </cell>
          <cell r="H1194" t="str">
            <v>Chromiec 27</v>
          </cell>
          <cell r="I1194" t="str">
            <v>63-040 Nowe Miasto nad Wartą</v>
          </cell>
          <cell r="J1194" t="str">
            <v>Nowe Miasto nad Wartą</v>
          </cell>
          <cell r="K1194" t="str">
            <v>13</v>
          </cell>
          <cell r="L1194" t="str">
            <v>Tarce</v>
          </cell>
          <cell r="M1194" t="str">
            <v>32 m</v>
          </cell>
          <cell r="N1194" t="str">
            <v/>
          </cell>
          <cell r="O1194">
            <v>0.84</v>
          </cell>
          <cell r="P1194" t="str">
            <v>Ł</v>
          </cell>
          <cell r="Q1194" t="str">
            <v>V</v>
          </cell>
          <cell r="R1194" t="str">
            <v>D</v>
          </cell>
          <cell r="S1194" t="str">
            <v>kosić 1 - 2 razy w roku</v>
          </cell>
          <cell r="T1194" t="str">
            <v>30-06-025</v>
          </cell>
          <cell r="U1194" t="str">
            <v>Jarocin</v>
          </cell>
          <cell r="V1194" t="str">
            <v>30-06-025-0016</v>
          </cell>
          <cell r="W1194" t="str">
            <v>Tarce</v>
          </cell>
          <cell r="X1194" t="str">
            <v>8032/1</v>
          </cell>
          <cell r="Y1194" t="str">
            <v>KZ1J/00026792/3</v>
          </cell>
          <cell r="Z1194">
            <v>2</v>
          </cell>
          <cell r="AA1194">
            <v>8.2100000000000009</v>
          </cell>
          <cell r="AB1194">
            <v>6.9</v>
          </cell>
          <cell r="AC1194">
            <v>1</v>
          </cell>
          <cell r="AD1194">
            <v>0.2</v>
          </cell>
          <cell r="AE1194">
            <v>0.16800000000000001</v>
          </cell>
          <cell r="AF1194" t="str">
            <v xml:space="preserve">zmiana litery wydzielenia  </v>
          </cell>
          <cell r="AG1194">
            <v>1.25</v>
          </cell>
          <cell r="AH1194" t="str">
            <v/>
          </cell>
          <cell r="AI1194" t="str">
            <v>ZS.2217.1.205.2019</v>
          </cell>
          <cell r="AJ1194" t="str">
            <v>02-08-2019</v>
          </cell>
          <cell r="AK1194" t="str">
            <v>26-08-2019</v>
          </cell>
          <cell r="AL1194" t="str">
            <v>gospodarki rolnej</v>
          </cell>
        </row>
        <row r="1195">
          <cell r="C1195" t="str">
            <v>3581.8</v>
          </cell>
          <cell r="D1195" t="str">
            <v>3581|D|Tarce|54 b|R|IVA|8054/3|19,1|KZ1J/00026792/3</v>
          </cell>
          <cell r="E1195">
            <v>3581</v>
          </cell>
          <cell r="F1195">
            <v>8</v>
          </cell>
          <cell r="G1195" t="str">
            <v>Herka Andrzej</v>
          </cell>
          <cell r="H1195" t="str">
            <v>Lubinia Mała 87</v>
          </cell>
          <cell r="I1195" t="str">
            <v>63-210 Żerków</v>
          </cell>
          <cell r="J1195" t="str">
            <v>Żerków</v>
          </cell>
          <cell r="K1195" t="str">
            <v>13</v>
          </cell>
          <cell r="L1195" t="str">
            <v>Tarce</v>
          </cell>
          <cell r="M1195" t="str">
            <v>54 b</v>
          </cell>
          <cell r="N1195" t="str">
            <v/>
          </cell>
          <cell r="O1195">
            <v>-0.53590000000000004</v>
          </cell>
          <cell r="P1195" t="str">
            <v>R</v>
          </cell>
          <cell r="Q1195" t="str">
            <v>IVA</v>
          </cell>
          <cell r="R1195" t="str">
            <v>D</v>
          </cell>
          <cell r="T1195" t="str">
            <v>30-06-025</v>
          </cell>
          <cell r="U1195" t="str">
            <v>Jarocin</v>
          </cell>
          <cell r="V1195" t="str">
            <v>30-06-025-0016</v>
          </cell>
          <cell r="W1195" t="str">
            <v>Tarce</v>
          </cell>
          <cell r="X1195" t="str">
            <v>8054/3</v>
          </cell>
          <cell r="Y1195" t="str">
            <v>KZ1J/00026792/3</v>
          </cell>
          <cell r="Z1195" t="str">
            <v>brak</v>
          </cell>
          <cell r="AA1195">
            <v>19.100000000000001</v>
          </cell>
          <cell r="AB1195">
            <v>-10.24</v>
          </cell>
          <cell r="AC1195">
            <v>1</v>
          </cell>
          <cell r="AD1195">
            <v>1.1000000000000001</v>
          </cell>
          <cell r="AE1195">
            <v>-0.58950000000000002</v>
          </cell>
          <cell r="AF1195" t="str">
            <v xml:space="preserve">zmiana litery wydzielenia  </v>
          </cell>
          <cell r="AG1195" t="str">
            <v/>
          </cell>
          <cell r="AH1195" t="str">
            <v/>
          </cell>
          <cell r="AI1195" t="str">
            <v>ZS.2217.1.205.2019</v>
          </cell>
          <cell r="AJ1195" t="str">
            <v>02-08-2019</v>
          </cell>
          <cell r="AK1195" t="str">
            <v>26-08-2019</v>
          </cell>
          <cell r="AL1195" t="str">
            <v>gospodarki rolnej</v>
          </cell>
        </row>
        <row r="1196">
          <cell r="C1196" t="str">
            <v>3581.30</v>
          </cell>
          <cell r="D1196" t="str">
            <v>3581|D|Tarce|54 a|R |IVA|8054/3|19,1| KZ1J/00026792/3</v>
          </cell>
          <cell r="E1196">
            <v>3581</v>
          </cell>
          <cell r="F1196">
            <v>30</v>
          </cell>
          <cell r="G1196" t="str">
            <v>Herka Andrzej</v>
          </cell>
          <cell r="H1196" t="str">
            <v>Lubinia Mała 87</v>
          </cell>
          <cell r="I1196" t="str">
            <v>63-210 Żerków</v>
          </cell>
          <cell r="J1196" t="str">
            <v>Żerków</v>
          </cell>
          <cell r="K1196" t="str">
            <v>13</v>
          </cell>
          <cell r="L1196" t="str">
            <v>Tarce</v>
          </cell>
          <cell r="M1196" t="str">
            <v>54 a</v>
          </cell>
          <cell r="N1196" t="str">
            <v/>
          </cell>
          <cell r="O1196">
            <v>0.53590000000000004</v>
          </cell>
          <cell r="P1196" t="str">
            <v>R</v>
          </cell>
          <cell r="Q1196" t="str">
            <v>IVA</v>
          </cell>
          <cell r="R1196" t="str">
            <v>D</v>
          </cell>
          <cell r="T1196" t="str">
            <v>30-06-025</v>
          </cell>
          <cell r="U1196" t="str">
            <v>Jarocin</v>
          </cell>
          <cell r="V1196" t="str">
            <v>30-06-025-0016</v>
          </cell>
          <cell r="W1196" t="str">
            <v>Tarce</v>
          </cell>
          <cell r="X1196" t="str">
            <v>8054/3</v>
          </cell>
          <cell r="Y1196" t="str">
            <v>KZ1J/00026792/3</v>
          </cell>
          <cell r="Z1196" t="str">
            <v>brak</v>
          </cell>
          <cell r="AA1196">
            <v>19.100000000000001</v>
          </cell>
          <cell r="AB1196">
            <v>10.24</v>
          </cell>
          <cell r="AC1196">
            <v>1</v>
          </cell>
          <cell r="AD1196">
            <v>1.1000000000000001</v>
          </cell>
          <cell r="AE1196">
            <v>0.58950000000000002</v>
          </cell>
          <cell r="AF1196" t="str">
            <v xml:space="preserve">zmiana litery wydzielenia  </v>
          </cell>
          <cell r="AH1196" t="str">
            <v/>
          </cell>
          <cell r="AI1196" t="str">
            <v>ZS.2217.1.205.2019</v>
          </cell>
          <cell r="AJ1196" t="str">
            <v>02-08-2019</v>
          </cell>
          <cell r="AK1196" t="str">
            <v>26-08-2019</v>
          </cell>
          <cell r="AL1196" t="str">
            <v>gospodarki rolnej</v>
          </cell>
        </row>
        <row r="1197">
          <cell r="C1197" t="str">
            <v>3581.5</v>
          </cell>
          <cell r="D1197" t="str">
            <v>3581|D|Tarce|56 w|R|V|8056/8|11,5|KZ1J/00029857/8</v>
          </cell>
          <cell r="E1197">
            <v>3581</v>
          </cell>
          <cell r="F1197">
            <v>5</v>
          </cell>
          <cell r="G1197" t="str">
            <v>Herka Andrzej</v>
          </cell>
          <cell r="H1197" t="str">
            <v>Lubinia Mała 87</v>
          </cell>
          <cell r="I1197" t="str">
            <v>63-210 Żerków</v>
          </cell>
          <cell r="J1197" t="str">
            <v>Żerków</v>
          </cell>
          <cell r="K1197" t="str">
            <v>13</v>
          </cell>
          <cell r="L1197" t="str">
            <v>Tarce</v>
          </cell>
          <cell r="M1197" t="str">
            <v>56 w</v>
          </cell>
          <cell r="N1197" t="str">
            <v/>
          </cell>
          <cell r="O1197">
            <v>-0.28000000000000003</v>
          </cell>
          <cell r="P1197" t="str">
            <v>R</v>
          </cell>
          <cell r="Q1197" t="str">
            <v>V</v>
          </cell>
          <cell r="R1197" t="str">
            <v>D</v>
          </cell>
          <cell r="T1197" t="str">
            <v>30-06-045</v>
          </cell>
          <cell r="U1197" t="str">
            <v>Żerków</v>
          </cell>
          <cell r="V1197" t="str">
            <v>30-06-045-0009</v>
          </cell>
          <cell r="W1197" t="str">
            <v>Lubinia Mała</v>
          </cell>
          <cell r="X1197" t="str">
            <v>8056/8</v>
          </cell>
          <cell r="Y1197" t="str">
            <v>KZ1J/00029857/8</v>
          </cell>
          <cell r="Z1197">
            <v>9</v>
          </cell>
          <cell r="AA1197">
            <v>11.5</v>
          </cell>
          <cell r="AB1197">
            <v>-3.22</v>
          </cell>
          <cell r="AC1197">
            <v>1</v>
          </cell>
          <cell r="AD1197">
            <v>0.35</v>
          </cell>
          <cell r="AE1197">
            <v>-9.8000000000000004E-2</v>
          </cell>
          <cell r="AF1197" t="str">
            <v xml:space="preserve">zmiana litery wydzielenia  </v>
          </cell>
          <cell r="AG1197" t="str">
            <v/>
          </cell>
          <cell r="AH1197" t="str">
            <v/>
          </cell>
          <cell r="AI1197" t="str">
            <v>ZS.2217.1.205.2019</v>
          </cell>
          <cell r="AJ1197" t="str">
            <v>02-08-2019</v>
          </cell>
          <cell r="AK1197" t="str">
            <v>26-08-2019</v>
          </cell>
          <cell r="AL1197" t="str">
            <v>gospodarki rolnej</v>
          </cell>
        </row>
        <row r="1198">
          <cell r="C1198" t="str">
            <v>3581.32</v>
          </cell>
          <cell r="D1198" t="str">
            <v>3581|D|Tarce|56 t|R |V|8056/8|11,5| KZ1J/00029857/8</v>
          </cell>
          <cell r="E1198">
            <v>3581</v>
          </cell>
          <cell r="F1198">
            <v>32</v>
          </cell>
          <cell r="G1198" t="str">
            <v>Herka Andrzej</v>
          </cell>
          <cell r="H1198" t="str">
            <v>Lubinia Mała 87</v>
          </cell>
          <cell r="I1198" t="str">
            <v>63-210 Żerków</v>
          </cell>
          <cell r="J1198" t="str">
            <v>Żerków</v>
          </cell>
          <cell r="K1198" t="str">
            <v>13</v>
          </cell>
          <cell r="L1198" t="str">
            <v>Tarce</v>
          </cell>
          <cell r="M1198" t="str">
            <v>56 t</v>
          </cell>
          <cell r="N1198" t="str">
            <v/>
          </cell>
          <cell r="O1198">
            <v>0.28000000000000003</v>
          </cell>
          <cell r="P1198" t="str">
            <v>R</v>
          </cell>
          <cell r="Q1198" t="str">
            <v>V</v>
          </cell>
          <cell r="R1198" t="str">
            <v>D</v>
          </cell>
          <cell r="T1198" t="str">
            <v>30-06-045</v>
          </cell>
          <cell r="U1198" t="str">
            <v>Żerków</v>
          </cell>
          <cell r="V1198" t="str">
            <v>30-06-045-0009</v>
          </cell>
          <cell r="W1198" t="str">
            <v>Lubinia Mała</v>
          </cell>
          <cell r="X1198" t="str">
            <v>8056/8</v>
          </cell>
          <cell r="Y1198" t="str">
            <v>KZ1J/00029857/8</v>
          </cell>
          <cell r="Z1198">
            <v>9</v>
          </cell>
          <cell r="AA1198">
            <v>11.5</v>
          </cell>
          <cell r="AB1198">
            <v>3.22</v>
          </cell>
          <cell r="AC1198">
            <v>1</v>
          </cell>
          <cell r="AD1198">
            <v>0.35</v>
          </cell>
          <cell r="AE1198">
            <v>9.8000000000000004E-2</v>
          </cell>
          <cell r="AF1198" t="str">
            <v xml:space="preserve">zmiana litery wydzielenia  </v>
          </cell>
          <cell r="AH1198" t="str">
            <v/>
          </cell>
          <cell r="AI1198" t="str">
            <v>ZS.2217.1.205.2019</v>
          </cell>
          <cell r="AJ1198" t="str">
            <v>02-08-2019</v>
          </cell>
          <cell r="AK1198" t="str">
            <v>26-08-2019</v>
          </cell>
          <cell r="AL1198" t="str">
            <v>gospodarki rolnej</v>
          </cell>
        </row>
        <row r="1199">
          <cell r="C1199" t="str">
            <v>3581.3</v>
          </cell>
          <cell r="D1199" t="str">
            <v>3581|D|Tarce|56 s|R|V|8056/8|11,5|KZ1J/00029857/8</v>
          </cell>
          <cell r="E1199">
            <v>3581</v>
          </cell>
          <cell r="F1199">
            <v>3</v>
          </cell>
          <cell r="G1199" t="str">
            <v>Herka Andrzej</v>
          </cell>
          <cell r="H1199" t="str">
            <v>Lubinia Mała 87</v>
          </cell>
          <cell r="I1199" t="str">
            <v>63-210 Żerków</v>
          </cell>
          <cell r="J1199" t="str">
            <v>Żerków</v>
          </cell>
          <cell r="K1199" t="str">
            <v>13</v>
          </cell>
          <cell r="L1199" t="str">
            <v>Tarce</v>
          </cell>
          <cell r="M1199" t="str">
            <v>56 s</v>
          </cell>
          <cell r="N1199" t="str">
            <v/>
          </cell>
          <cell r="O1199">
            <v>-0.41</v>
          </cell>
          <cell r="P1199" t="str">
            <v>R</v>
          </cell>
          <cell r="Q1199" t="str">
            <v>V</v>
          </cell>
          <cell r="R1199" t="str">
            <v>D</v>
          </cell>
          <cell r="T1199" t="str">
            <v>30-06-045</v>
          </cell>
          <cell r="U1199" t="str">
            <v>Żerków</v>
          </cell>
          <cell r="V1199" t="str">
            <v>30-06-045-0009</v>
          </cell>
          <cell r="W1199" t="str">
            <v>Lubinia Mała</v>
          </cell>
          <cell r="X1199" t="str">
            <v>8056/8</v>
          </cell>
          <cell r="Y1199" t="str">
            <v>KZ1J/00029857/8</v>
          </cell>
          <cell r="Z1199">
            <v>9</v>
          </cell>
          <cell r="AA1199">
            <v>11.5</v>
          </cell>
          <cell r="AB1199">
            <v>-4.72</v>
          </cell>
          <cell r="AC1199">
            <v>1</v>
          </cell>
          <cell r="AD1199">
            <v>0.35</v>
          </cell>
          <cell r="AE1199">
            <v>-0.14349999999999999</v>
          </cell>
          <cell r="AF1199" t="str">
            <v xml:space="preserve">zmiana litery wydzielenia  </v>
          </cell>
          <cell r="AG1199" t="str">
            <v/>
          </cell>
          <cell r="AH1199" t="str">
            <v/>
          </cell>
          <cell r="AI1199" t="str">
            <v>ZS.2217.1.205.2019</v>
          </cell>
          <cell r="AJ1199" t="str">
            <v>02-08-2019</v>
          </cell>
          <cell r="AK1199" t="str">
            <v>26-08-2019</v>
          </cell>
          <cell r="AL1199" t="str">
            <v>gospodarki rolnej</v>
          </cell>
        </row>
        <row r="1200">
          <cell r="C1200" t="str">
            <v>3581.34</v>
          </cell>
          <cell r="D1200" t="str">
            <v>3581|D|Tarce|56 t|R |V|8056/8|11,5| KZ1J/00029857/8</v>
          </cell>
          <cell r="E1200">
            <v>3581</v>
          </cell>
          <cell r="F1200">
            <v>34</v>
          </cell>
          <cell r="G1200" t="str">
            <v>Herka Andrzej</v>
          </cell>
          <cell r="H1200" t="str">
            <v>Lubinia Mała 87</v>
          </cell>
          <cell r="I1200" t="str">
            <v>63-210 Żerków</v>
          </cell>
          <cell r="J1200" t="str">
            <v>Żerków</v>
          </cell>
          <cell r="K1200" t="str">
            <v>13</v>
          </cell>
          <cell r="L1200" t="str">
            <v>Tarce</v>
          </cell>
          <cell r="M1200" t="str">
            <v>56 t</v>
          </cell>
          <cell r="N1200" t="str">
            <v/>
          </cell>
          <cell r="O1200">
            <v>0.41</v>
          </cell>
          <cell r="P1200" t="str">
            <v>R</v>
          </cell>
          <cell r="Q1200" t="str">
            <v>V</v>
          </cell>
          <cell r="R1200" t="str">
            <v>D</v>
          </cell>
          <cell r="T1200" t="str">
            <v>30-06-045</v>
          </cell>
          <cell r="U1200" t="str">
            <v>Żerków</v>
          </cell>
          <cell r="V1200" t="str">
            <v>30-06-045-0009</v>
          </cell>
          <cell r="W1200" t="str">
            <v>Lubinia Mała</v>
          </cell>
          <cell r="X1200" t="str">
            <v>8056/8</v>
          </cell>
          <cell r="Y1200" t="str">
            <v>KZ1J/00029857/8</v>
          </cell>
          <cell r="Z1200">
            <v>9</v>
          </cell>
          <cell r="AA1200">
            <v>11.5</v>
          </cell>
          <cell r="AB1200">
            <v>4.72</v>
          </cell>
          <cell r="AC1200">
            <v>1</v>
          </cell>
          <cell r="AD1200">
            <v>0.35</v>
          </cell>
          <cell r="AE1200">
            <v>0.14349999999999999</v>
          </cell>
          <cell r="AF1200" t="str">
            <v xml:space="preserve">zmiana litery wydzielenia  </v>
          </cell>
          <cell r="AH1200" t="str">
            <v/>
          </cell>
          <cell r="AI1200" t="str">
            <v>ZS.2217.1.205.2019</v>
          </cell>
          <cell r="AJ1200" t="str">
            <v>02-08-2019</v>
          </cell>
          <cell r="AK1200" t="str">
            <v>26-08-2019</v>
          </cell>
          <cell r="AL1200" t="str">
            <v>gospodarki rolnej</v>
          </cell>
        </row>
        <row r="1201">
          <cell r="C1201" t="str">
            <v>3581.6</v>
          </cell>
          <cell r="D1201" t="str">
            <v>3581|D|Tarce|57 s|R|V|8057/7|11,5|KZ1J/00029857/8</v>
          </cell>
          <cell r="E1201">
            <v>3581</v>
          </cell>
          <cell r="F1201">
            <v>6</v>
          </cell>
          <cell r="G1201" t="str">
            <v>Herka Andrzej</v>
          </cell>
          <cell r="H1201" t="str">
            <v>Lubinia Mała 87</v>
          </cell>
          <cell r="I1201" t="str">
            <v>63-210 Żerków</v>
          </cell>
          <cell r="J1201" t="str">
            <v>Żerków</v>
          </cell>
          <cell r="K1201" t="str">
            <v>13</v>
          </cell>
          <cell r="L1201" t="str">
            <v>Tarce</v>
          </cell>
          <cell r="M1201" t="str">
            <v>57 s</v>
          </cell>
          <cell r="N1201" t="str">
            <v/>
          </cell>
          <cell r="O1201">
            <v>-0.24</v>
          </cell>
          <cell r="P1201" t="str">
            <v>R</v>
          </cell>
          <cell r="Q1201" t="str">
            <v>V</v>
          </cell>
          <cell r="R1201" t="str">
            <v>D</v>
          </cell>
          <cell r="T1201" t="str">
            <v>30-06-045</v>
          </cell>
          <cell r="U1201" t="str">
            <v>Żerków</v>
          </cell>
          <cell r="V1201" t="str">
            <v>30-06-045-0009</v>
          </cell>
          <cell r="W1201" t="str">
            <v>Lubinia Mała</v>
          </cell>
          <cell r="X1201" t="str">
            <v>8057/7</v>
          </cell>
          <cell r="Y1201" t="str">
            <v>KZ1J/00029857/8</v>
          </cell>
          <cell r="Z1201">
            <v>9</v>
          </cell>
          <cell r="AA1201">
            <v>11.5</v>
          </cell>
          <cell r="AB1201">
            <v>-2.76</v>
          </cell>
          <cell r="AC1201">
            <v>1</v>
          </cell>
          <cell r="AD1201">
            <v>0.35</v>
          </cell>
          <cell r="AE1201">
            <v>-8.4000000000000005E-2</v>
          </cell>
          <cell r="AF1201" t="str">
            <v xml:space="preserve">zmiana litery wydzielenia  </v>
          </cell>
          <cell r="AG1201" t="str">
            <v/>
          </cell>
          <cell r="AH1201" t="str">
            <v/>
          </cell>
          <cell r="AI1201" t="str">
            <v>ZS.2217.1.205.2019</v>
          </cell>
          <cell r="AJ1201" t="str">
            <v>02-08-2019</v>
          </cell>
          <cell r="AK1201" t="str">
            <v>26-08-2019</v>
          </cell>
          <cell r="AL1201" t="str">
            <v>gospodarki rolnej</v>
          </cell>
        </row>
        <row r="1202">
          <cell r="C1202" t="str">
            <v>3581.36</v>
          </cell>
          <cell r="D1202" t="str">
            <v>3581|D|Tarce|57 t|R |V|8057/7|11,5| KZ1J/00029857/8</v>
          </cell>
          <cell r="E1202">
            <v>3581</v>
          </cell>
          <cell r="F1202">
            <v>36</v>
          </cell>
          <cell r="G1202" t="str">
            <v>Herka Andrzej</v>
          </cell>
          <cell r="H1202" t="str">
            <v>Lubinia Mała 87</v>
          </cell>
          <cell r="I1202" t="str">
            <v>63-210 Żerków</v>
          </cell>
          <cell r="J1202" t="str">
            <v>Żerków</v>
          </cell>
          <cell r="K1202" t="str">
            <v>13</v>
          </cell>
          <cell r="L1202" t="str">
            <v>Tarce</v>
          </cell>
          <cell r="M1202" t="str">
            <v>57 t</v>
          </cell>
          <cell r="N1202" t="str">
            <v/>
          </cell>
          <cell r="O1202">
            <v>0.24</v>
          </cell>
          <cell r="P1202" t="str">
            <v>R</v>
          </cell>
          <cell r="Q1202" t="str">
            <v>V</v>
          </cell>
          <cell r="R1202" t="str">
            <v>D</v>
          </cell>
          <cell r="T1202" t="str">
            <v>30-06-045</v>
          </cell>
          <cell r="U1202" t="str">
            <v>Żerków</v>
          </cell>
          <cell r="V1202" t="str">
            <v>30-06-045-0009</v>
          </cell>
          <cell r="W1202" t="str">
            <v>Lubinia Mała</v>
          </cell>
          <cell r="X1202" t="str">
            <v>8057/7</v>
          </cell>
          <cell r="Y1202" t="str">
            <v>KZ1J/00029857/8</v>
          </cell>
          <cell r="Z1202">
            <v>9</v>
          </cell>
          <cell r="AA1202">
            <v>11.5</v>
          </cell>
          <cell r="AB1202">
            <v>2.76</v>
          </cell>
          <cell r="AC1202">
            <v>1</v>
          </cell>
          <cell r="AD1202">
            <v>0.35</v>
          </cell>
          <cell r="AE1202">
            <v>8.4000000000000005E-2</v>
          </cell>
          <cell r="AF1202" t="str">
            <v xml:space="preserve">zmiana litery wydzielenia  </v>
          </cell>
          <cell r="AH1202" t="str">
            <v/>
          </cell>
          <cell r="AI1202" t="str">
            <v>ZS.2217.1.205.2019</v>
          </cell>
          <cell r="AJ1202" t="str">
            <v>02-08-2019</v>
          </cell>
          <cell r="AK1202" t="str">
            <v>26-08-2019</v>
          </cell>
          <cell r="AL1202" t="str">
            <v>gospodarki rolnej</v>
          </cell>
        </row>
        <row r="1203">
          <cell r="C1203" t="str">
            <v>620.1</v>
          </cell>
          <cell r="D1203" t="str">
            <v>620|A|Tumidaj|78 i|S-R|IIIB|8078/1|0|KZ1J/00028747/7</v>
          </cell>
          <cell r="E1203">
            <v>620</v>
          </cell>
          <cell r="F1203">
            <v>1</v>
          </cell>
          <cell r="G1203" t="str">
            <v>Klimpel Eugeniusz</v>
          </cell>
          <cell r="H1203" t="str">
            <v>Racendów 45</v>
          </cell>
          <cell r="I1203" t="str">
            <v>63-220 Kotlin</v>
          </cell>
          <cell r="J1203" t="str">
            <v>Kotlin</v>
          </cell>
          <cell r="K1203" t="str">
            <v>14</v>
          </cell>
          <cell r="L1203" t="str">
            <v>Tumidaj</v>
          </cell>
          <cell r="M1203" t="str">
            <v>78 i</v>
          </cell>
          <cell r="N1203" t="str">
            <v/>
          </cell>
          <cell r="O1203">
            <v>-0.49</v>
          </cell>
          <cell r="P1203" t="str">
            <v>S-R</v>
          </cell>
          <cell r="Q1203" t="str">
            <v>IIIB</v>
          </cell>
          <cell r="R1203" t="str">
            <v>A</v>
          </cell>
          <cell r="T1203" t="str">
            <v>30-06-032</v>
          </cell>
          <cell r="U1203" t="str">
            <v>Kotlin</v>
          </cell>
          <cell r="V1203" t="str">
            <v>30-06-032-0006</v>
          </cell>
          <cell r="W1203" t="str">
            <v>Racendów</v>
          </cell>
          <cell r="X1203" t="str">
            <v>8078/1</v>
          </cell>
          <cell r="Y1203" t="str">
            <v>KZ1J/00028747/7</v>
          </cell>
          <cell r="Z1203">
            <v>2</v>
          </cell>
          <cell r="AA1203">
            <v>0</v>
          </cell>
          <cell r="AB1203">
            <v>0</v>
          </cell>
          <cell r="AC1203">
            <v>2</v>
          </cell>
          <cell r="AD1203">
            <v>1.25</v>
          </cell>
          <cell r="AE1203">
            <v>-0.61250000000000004</v>
          </cell>
          <cell r="AF1203" t="str">
            <v xml:space="preserve">zmiana litery wydzielenia  </v>
          </cell>
          <cell r="AG1203">
            <v>1.75</v>
          </cell>
          <cell r="AH1203">
            <v>-0.86</v>
          </cell>
          <cell r="AI1203" t="str">
            <v/>
          </cell>
          <cell r="AJ1203" t="str">
            <v/>
          </cell>
          <cell r="AK1203" t="str">
            <v/>
          </cell>
          <cell r="AL1203" t="str">
            <v/>
          </cell>
        </row>
        <row r="1204">
          <cell r="C1204" t="str">
            <v>620.2</v>
          </cell>
          <cell r="D1204" t="str">
            <v>620|A|Tumidaj|78 g|S-R|IIIB|8078/1|0| KZ1J/00028747/7</v>
          </cell>
          <cell r="E1204">
            <v>620</v>
          </cell>
          <cell r="F1204">
            <v>2</v>
          </cell>
          <cell r="G1204" t="str">
            <v>Klimpel Eugeniusz</v>
          </cell>
          <cell r="H1204" t="str">
            <v>Racendów 45</v>
          </cell>
          <cell r="I1204" t="str">
            <v>63-220 Kotlin</v>
          </cell>
          <cell r="J1204" t="str">
            <v>Kotlin</v>
          </cell>
          <cell r="K1204" t="str">
            <v>14</v>
          </cell>
          <cell r="L1204" t="str">
            <v>Tumidaj</v>
          </cell>
          <cell r="M1204" t="str">
            <v>78 g</v>
          </cell>
          <cell r="N1204" t="str">
            <v/>
          </cell>
          <cell r="O1204">
            <v>0.49</v>
          </cell>
          <cell r="P1204" t="str">
            <v>S-R</v>
          </cell>
          <cell r="Q1204" t="str">
            <v>IIIB</v>
          </cell>
          <cell r="R1204" t="str">
            <v>A</v>
          </cell>
          <cell r="T1204" t="str">
            <v>30-06-032</v>
          </cell>
          <cell r="U1204" t="str">
            <v>Kotlin</v>
          </cell>
          <cell r="V1204" t="str">
            <v>30-06-032-0006</v>
          </cell>
          <cell r="W1204" t="str">
            <v>Racendów</v>
          </cell>
          <cell r="X1204" t="str">
            <v>8078/1</v>
          </cell>
          <cell r="Y1204" t="str">
            <v>KZ1J/00028747/7</v>
          </cell>
          <cell r="Z1204">
            <v>2</v>
          </cell>
          <cell r="AA1204">
            <v>0</v>
          </cell>
          <cell r="AB1204">
            <v>0</v>
          </cell>
          <cell r="AC1204">
            <v>2</v>
          </cell>
          <cell r="AD1204">
            <v>1.25</v>
          </cell>
          <cell r="AE1204">
            <v>0.61250000000000004</v>
          </cell>
          <cell r="AF1204" t="str">
            <v xml:space="preserve">zmiana litery wydzielenia  </v>
          </cell>
          <cell r="AG1204">
            <v>1.75</v>
          </cell>
          <cell r="AH1204">
            <v>0.86</v>
          </cell>
          <cell r="AI1204" t="str">
            <v/>
          </cell>
          <cell r="AJ1204" t="str">
            <v/>
          </cell>
          <cell r="AK1204" t="str">
            <v/>
          </cell>
          <cell r="AL1204" t="str">
            <v/>
          </cell>
        </row>
        <row r="1205">
          <cell r="C1205" t="str">
            <v>6272.2</v>
          </cell>
          <cell r="D1205" t="str">
            <v>6272|D|Tumidaj|78 g|R|IIIA|8078/1|26,8|KZ1J/00028747/7</v>
          </cell>
          <cell r="E1205">
            <v>6272</v>
          </cell>
          <cell r="F1205">
            <v>2</v>
          </cell>
          <cell r="G1205" t="str">
            <v>Jakubowski Sebastian</v>
          </cell>
          <cell r="H1205" t="str">
            <v>Witaszyce ul. Kolejowa 21b/29</v>
          </cell>
          <cell r="I1205" t="str">
            <v>63-230 Witaszyce</v>
          </cell>
          <cell r="J1205" t="str">
            <v>Jarocin</v>
          </cell>
          <cell r="K1205" t="str">
            <v>14</v>
          </cell>
          <cell r="L1205" t="str">
            <v>Tumidaj</v>
          </cell>
          <cell r="M1205" t="str">
            <v>78 g</v>
          </cell>
          <cell r="N1205" t="str">
            <v/>
          </cell>
          <cell r="O1205">
            <v>-2.78</v>
          </cell>
          <cell r="P1205" t="str">
            <v>R</v>
          </cell>
          <cell r="Q1205" t="str">
            <v>IIIA</v>
          </cell>
          <cell r="R1205" t="str">
            <v>D</v>
          </cell>
          <cell r="T1205" t="str">
            <v>30-06-032</v>
          </cell>
          <cell r="U1205" t="str">
            <v>Kotlin</v>
          </cell>
          <cell r="V1205" t="str">
            <v>30-06-032-0006</v>
          </cell>
          <cell r="W1205" t="str">
            <v>Racendów</v>
          </cell>
          <cell r="X1205" t="str">
            <v>8078/1</v>
          </cell>
          <cell r="Y1205" t="str">
            <v>KZ1J/00028747/7</v>
          </cell>
          <cell r="Z1205">
            <v>2</v>
          </cell>
          <cell r="AA1205">
            <v>26.8</v>
          </cell>
          <cell r="AB1205">
            <v>-26.8</v>
          </cell>
          <cell r="AC1205">
            <v>2</v>
          </cell>
          <cell r="AD1205">
            <v>1.5</v>
          </cell>
          <cell r="AE1205">
            <v>-4.17</v>
          </cell>
          <cell r="AF1205" t="str">
            <v xml:space="preserve">zmiana litery wydzielenia  </v>
          </cell>
          <cell r="AG1205" t="str">
            <v/>
          </cell>
          <cell r="AH1205" t="str">
            <v/>
          </cell>
          <cell r="AI1205" t="str">
            <v>ZS.2217.1.205.2019</v>
          </cell>
          <cell r="AJ1205" t="str">
            <v>02-08-2019</v>
          </cell>
          <cell r="AK1205">
            <v>43763</v>
          </cell>
          <cell r="AL1205" t="str">
            <v>gospodarki rolnej</v>
          </cell>
        </row>
        <row r="1206">
          <cell r="C1206" t="str">
            <v>6272.8</v>
          </cell>
          <cell r="D1206" t="str">
            <v>6272|D|Tumidaj|78 f|R |IIIA|8078/1|26,8| KZ1J/00028747/7</v>
          </cell>
          <cell r="E1206">
            <v>6272</v>
          </cell>
          <cell r="F1206">
            <v>8</v>
          </cell>
          <cell r="G1206" t="str">
            <v>Jakubowski Sebastian</v>
          </cell>
          <cell r="H1206" t="str">
            <v>Witaszyce ul. Kolejowa 21b/29</v>
          </cell>
          <cell r="I1206" t="str">
            <v>63-230 Witaszyce</v>
          </cell>
          <cell r="J1206" t="str">
            <v>Jarocin</v>
          </cell>
          <cell r="K1206" t="str">
            <v>14</v>
          </cell>
          <cell r="L1206" t="str">
            <v>Tumidaj</v>
          </cell>
          <cell r="M1206" t="str">
            <v>78 f</v>
          </cell>
          <cell r="N1206" t="str">
            <v/>
          </cell>
          <cell r="O1206">
            <v>2.78</v>
          </cell>
          <cell r="P1206" t="str">
            <v>R</v>
          </cell>
          <cell r="Q1206" t="str">
            <v>IIIA</v>
          </cell>
          <cell r="R1206" t="str">
            <v>D</v>
          </cell>
          <cell r="T1206" t="str">
            <v>30-06-032</v>
          </cell>
          <cell r="U1206" t="str">
            <v>Kotlin</v>
          </cell>
          <cell r="V1206" t="str">
            <v>30-06-032-0006</v>
          </cell>
          <cell r="W1206" t="str">
            <v>Racendów</v>
          </cell>
          <cell r="X1206" t="str">
            <v>8078/1</v>
          </cell>
          <cell r="Y1206" t="str">
            <v>KZ1J/00028747/7</v>
          </cell>
          <cell r="Z1206">
            <v>2</v>
          </cell>
          <cell r="AA1206">
            <v>26.8</v>
          </cell>
          <cell r="AB1206">
            <v>74.5</v>
          </cell>
          <cell r="AC1206">
            <v>2</v>
          </cell>
          <cell r="AD1206">
            <v>1.5</v>
          </cell>
          <cell r="AE1206">
            <v>4.17</v>
          </cell>
          <cell r="AF1206" t="str">
            <v xml:space="preserve">zmiana litery wydzielenia  </v>
          </cell>
          <cell r="AH1206" t="str">
            <v/>
          </cell>
          <cell r="AI1206" t="str">
            <v>ZS.2217.1.205.2019</v>
          </cell>
          <cell r="AJ1206" t="str">
            <v>02-08-2019</v>
          </cell>
          <cell r="AK1206">
            <v>43763</v>
          </cell>
          <cell r="AL1206" t="str">
            <v>gospodarki rolnej</v>
          </cell>
        </row>
        <row r="1207">
          <cell r="C1207" t="str">
            <v>3935.3</v>
          </cell>
          <cell r="D1207" t="str">
            <v>3935|A|Tumidaj|84 f|R|VI|8084/1|0|KZ1J/00028746/0</v>
          </cell>
          <cell r="E1207">
            <v>3935</v>
          </cell>
          <cell r="F1207">
            <v>3</v>
          </cell>
          <cell r="G1207" t="str">
            <v>Grygiel Michał</v>
          </cell>
          <cell r="H1207" t="str">
            <v>Cielcza ul.Poznańska 1</v>
          </cell>
          <cell r="I1207" t="str">
            <v>63-200 Jarocin</v>
          </cell>
          <cell r="J1207" t="str">
            <v>Jarocin</v>
          </cell>
          <cell r="K1207" t="str">
            <v>14</v>
          </cell>
          <cell r="L1207" t="str">
            <v>Tumidaj</v>
          </cell>
          <cell r="M1207" t="str">
            <v>84 f</v>
          </cell>
          <cell r="N1207" t="str">
            <v/>
          </cell>
          <cell r="O1207">
            <v>-0.9</v>
          </cell>
          <cell r="P1207" t="str">
            <v>R</v>
          </cell>
          <cell r="Q1207" t="str">
            <v>VI</v>
          </cell>
          <cell r="R1207" t="str">
            <v>A</v>
          </cell>
          <cell r="T1207" t="str">
            <v>30-06-032</v>
          </cell>
          <cell r="U1207" t="str">
            <v>Kotlin</v>
          </cell>
          <cell r="V1207" t="str">
            <v>30-06-032-0009</v>
          </cell>
          <cell r="W1207" t="str">
            <v>Wola Książęca</v>
          </cell>
          <cell r="X1207" t="str">
            <v>8084/1</v>
          </cell>
          <cell r="Y1207" t="str">
            <v>KZ1J/00028746/0</v>
          </cell>
          <cell r="Z1207">
            <v>1</v>
          </cell>
          <cell r="AA1207">
            <v>0</v>
          </cell>
          <cell r="AB1207">
            <v>0</v>
          </cell>
          <cell r="AC1207">
            <v>2</v>
          </cell>
          <cell r="AD1207">
            <v>0.15</v>
          </cell>
          <cell r="AE1207">
            <v>-0.13500000000000001</v>
          </cell>
          <cell r="AF1207" t="str">
            <v xml:space="preserve">zmiana litery wydzielenia  </v>
          </cell>
          <cell r="AG1207">
            <v>1</v>
          </cell>
          <cell r="AH1207">
            <v>-0.9</v>
          </cell>
          <cell r="AI1207" t="str">
            <v/>
          </cell>
          <cell r="AJ1207" t="str">
            <v/>
          </cell>
          <cell r="AK1207" t="str">
            <v/>
          </cell>
          <cell r="AL1207" t="str">
            <v/>
          </cell>
        </row>
        <row r="1208">
          <cell r="C1208" t="str">
            <v>3935.5</v>
          </cell>
          <cell r="D1208" t="str">
            <v>3935|A|Tumidaj|84 g|R |VI|8084/1|0| KZ1J/00028746/0</v>
          </cell>
          <cell r="E1208">
            <v>3935</v>
          </cell>
          <cell r="F1208">
            <v>5</v>
          </cell>
          <cell r="G1208" t="str">
            <v>Grygiel Michał</v>
          </cell>
          <cell r="H1208" t="str">
            <v>Cielcza ul.Poznańska 1</v>
          </cell>
          <cell r="I1208" t="str">
            <v>63-200 Jarocin</v>
          </cell>
          <cell r="J1208" t="str">
            <v>Jarocin</v>
          </cell>
          <cell r="K1208" t="str">
            <v>14</v>
          </cell>
          <cell r="L1208" t="str">
            <v>Tumidaj</v>
          </cell>
          <cell r="M1208" t="str">
            <v>84 g</v>
          </cell>
          <cell r="N1208" t="str">
            <v/>
          </cell>
          <cell r="O1208">
            <v>0.9</v>
          </cell>
          <cell r="P1208" t="str">
            <v>R</v>
          </cell>
          <cell r="Q1208" t="str">
            <v>VI</v>
          </cell>
          <cell r="R1208" t="str">
            <v>A</v>
          </cell>
          <cell r="T1208" t="str">
            <v>30-06-032</v>
          </cell>
          <cell r="U1208" t="str">
            <v>Kotlin</v>
          </cell>
          <cell r="V1208" t="str">
            <v>30-06-032-0009</v>
          </cell>
          <cell r="W1208" t="str">
            <v>Wola Książęca</v>
          </cell>
          <cell r="X1208" t="str">
            <v>8084/1</v>
          </cell>
          <cell r="Y1208" t="str">
            <v>KZ1J/00028746/0</v>
          </cell>
          <cell r="Z1208">
            <v>1</v>
          </cell>
          <cell r="AA1208">
            <v>0</v>
          </cell>
          <cell r="AB1208">
            <v>0</v>
          </cell>
          <cell r="AC1208">
            <v>2</v>
          </cell>
          <cell r="AD1208">
            <v>0.15</v>
          </cell>
          <cell r="AE1208">
            <v>0.13500000000000001</v>
          </cell>
          <cell r="AF1208" t="str">
            <v xml:space="preserve">zmiana litery wydzielenia  </v>
          </cell>
          <cell r="AG1208">
            <v>1</v>
          </cell>
          <cell r="AH1208">
            <v>0.9</v>
          </cell>
          <cell r="AI1208" t="str">
            <v/>
          </cell>
          <cell r="AJ1208" t="str">
            <v/>
          </cell>
          <cell r="AK1208" t="str">
            <v/>
          </cell>
          <cell r="AL1208" t="str">
            <v/>
          </cell>
        </row>
        <row r="1209">
          <cell r="C1209" t="str">
            <v>6282.2</v>
          </cell>
          <cell r="D1209" t="str">
            <v>6282|D|Cielcza|111 g|R|IIIA|8111/1|20|KZ1J/00026798/5</v>
          </cell>
          <cell r="E1209">
            <v>6282</v>
          </cell>
          <cell r="F1209">
            <v>2</v>
          </cell>
          <cell r="G1209" t="str">
            <v>Przygoda Sławomir</v>
          </cell>
          <cell r="H1209" t="str">
            <v>Bachorzew ul. Szkolna 32</v>
          </cell>
          <cell r="I1209" t="str">
            <v>63-200 Jarocin</v>
          </cell>
          <cell r="J1209" t="str">
            <v>Jarocin</v>
          </cell>
          <cell r="K1209" t="str">
            <v>08</v>
          </cell>
          <cell r="L1209" t="str">
            <v>Cielcza</v>
          </cell>
          <cell r="M1209" t="str">
            <v>111 g</v>
          </cell>
          <cell r="N1209" t="str">
            <v/>
          </cell>
          <cell r="O1209">
            <v>-0.14000000000000001</v>
          </cell>
          <cell r="P1209" t="str">
            <v>R</v>
          </cell>
          <cell r="Q1209" t="str">
            <v>IIIA</v>
          </cell>
          <cell r="R1209" t="str">
            <v>D</v>
          </cell>
          <cell r="T1209" t="str">
            <v>30-06-025</v>
          </cell>
          <cell r="U1209" t="str">
            <v>Jarocin</v>
          </cell>
          <cell r="V1209" t="str">
            <v>30-06-025-0002</v>
          </cell>
          <cell r="W1209" t="str">
            <v>Bachorzew</v>
          </cell>
          <cell r="X1209" t="str">
            <v>8111/1</v>
          </cell>
          <cell r="Y1209" t="str">
            <v>KZ1J/00026798/5</v>
          </cell>
          <cell r="Z1209">
            <v>1</v>
          </cell>
          <cell r="AA1209">
            <v>20</v>
          </cell>
          <cell r="AB1209">
            <v>-2.8</v>
          </cell>
          <cell r="AC1209">
            <v>1</v>
          </cell>
          <cell r="AD1209">
            <v>1.65</v>
          </cell>
          <cell r="AE1209">
            <v>-0.23100000000000001</v>
          </cell>
          <cell r="AF1209" t="str">
            <v xml:space="preserve">zmiana litery wydzielenia  </v>
          </cell>
          <cell r="AG1209" t="str">
            <v/>
          </cell>
          <cell r="AH1209" t="str">
            <v/>
          </cell>
          <cell r="AI1209" t="str">
            <v>ZS.2217.1.215.2019</v>
          </cell>
          <cell r="AJ1209" t="str">
            <v>13-08-2019</v>
          </cell>
          <cell r="AK1209" t="str">
            <v>wniosek-bezprzetargowo</v>
          </cell>
          <cell r="AL1209" t="str">
            <v>gospodarki rolnej</v>
          </cell>
        </row>
        <row r="1210">
          <cell r="C1210" t="str">
            <v>6282.3</v>
          </cell>
          <cell r="D1210" t="str">
            <v>6282|D|Cielcza|111 c|R |IIIA|8111/1|20| KZ1J/00026798/5</v>
          </cell>
          <cell r="E1210">
            <v>6282</v>
          </cell>
          <cell r="F1210">
            <v>3</v>
          </cell>
          <cell r="G1210" t="str">
            <v>Przygoda Sławomir</v>
          </cell>
          <cell r="H1210" t="str">
            <v>Bachorzew ul. Szkolna 32</v>
          </cell>
          <cell r="I1210" t="str">
            <v>63-200 Jarocin</v>
          </cell>
          <cell r="J1210" t="str">
            <v>Jarocin</v>
          </cell>
          <cell r="K1210" t="str">
            <v>08</v>
          </cell>
          <cell r="L1210" t="str">
            <v>Cielcza</v>
          </cell>
          <cell r="M1210" t="str">
            <v>111 c</v>
          </cell>
          <cell r="N1210" t="str">
            <v/>
          </cell>
          <cell r="O1210">
            <v>0.14000000000000001</v>
          </cell>
          <cell r="P1210" t="str">
            <v>R</v>
          </cell>
          <cell r="Q1210" t="str">
            <v>IIIA</v>
          </cell>
          <cell r="R1210" t="str">
            <v>D</v>
          </cell>
          <cell r="T1210" t="str">
            <v>30-06-025</v>
          </cell>
          <cell r="U1210" t="str">
            <v>Jarocin</v>
          </cell>
          <cell r="V1210" t="str">
            <v>30-06-025-0002</v>
          </cell>
          <cell r="W1210" t="str">
            <v>Bachorzew</v>
          </cell>
          <cell r="X1210" t="str">
            <v>8111/1</v>
          </cell>
          <cell r="Y1210" t="str">
            <v>KZ1J/00026798/5</v>
          </cell>
          <cell r="Z1210">
            <v>1</v>
          </cell>
          <cell r="AA1210">
            <v>20</v>
          </cell>
          <cell r="AB1210">
            <v>2.8</v>
          </cell>
          <cell r="AC1210">
            <v>1</v>
          </cell>
          <cell r="AD1210">
            <v>1.65</v>
          </cell>
          <cell r="AE1210">
            <v>0.23100000000000001</v>
          </cell>
          <cell r="AF1210" t="str">
            <v xml:space="preserve">zmiana litery wydzielenia  </v>
          </cell>
          <cell r="AH1210" t="str">
            <v/>
          </cell>
          <cell r="AI1210" t="str">
            <v>ZS.2217.1.215.2019</v>
          </cell>
          <cell r="AJ1210" t="str">
            <v>13-08-2019</v>
          </cell>
          <cell r="AK1210" t="str">
            <v>wniosek-bezprzetargowo</v>
          </cell>
          <cell r="AL1210" t="str">
            <v>gospodarki rolnej</v>
          </cell>
        </row>
        <row r="1211">
          <cell r="C1211" t="str">
            <v>6282.1</v>
          </cell>
          <cell r="D1211" t="str">
            <v>6282|D|Cielcza|111 f|R|IVA|8111/1|19,7|KZ1J/00026798/5</v>
          </cell>
          <cell r="E1211">
            <v>6282</v>
          </cell>
          <cell r="F1211">
            <v>1</v>
          </cell>
          <cell r="G1211" t="str">
            <v>Przygoda Sławomir</v>
          </cell>
          <cell r="H1211" t="str">
            <v>Bachorzew ul. Szkolna 32</v>
          </cell>
          <cell r="I1211" t="str">
            <v>63-200 Jarocin</v>
          </cell>
          <cell r="J1211" t="str">
            <v>Jarocin</v>
          </cell>
          <cell r="K1211" t="str">
            <v>08</v>
          </cell>
          <cell r="L1211" t="str">
            <v>Cielcza</v>
          </cell>
          <cell r="M1211" t="str">
            <v>111 f</v>
          </cell>
          <cell r="N1211" t="str">
            <v/>
          </cell>
          <cell r="O1211">
            <v>-0.6</v>
          </cell>
          <cell r="P1211" t="str">
            <v>R</v>
          </cell>
          <cell r="Q1211" t="str">
            <v>IVA</v>
          </cell>
          <cell r="R1211" t="str">
            <v>D</v>
          </cell>
          <cell r="T1211" t="str">
            <v>30-06-025</v>
          </cell>
          <cell r="U1211" t="str">
            <v>Jarocin</v>
          </cell>
          <cell r="V1211" t="str">
            <v>30-06-025-0002</v>
          </cell>
          <cell r="W1211" t="str">
            <v>Bachorzew</v>
          </cell>
          <cell r="X1211" t="str">
            <v>8111/1</v>
          </cell>
          <cell r="Y1211" t="str">
            <v>KZ1J/00026798/5</v>
          </cell>
          <cell r="Z1211">
            <v>1</v>
          </cell>
          <cell r="AA1211">
            <v>19.7</v>
          </cell>
          <cell r="AB1211">
            <v>-11.82</v>
          </cell>
          <cell r="AC1211">
            <v>1</v>
          </cell>
          <cell r="AD1211">
            <v>1.1000000000000001</v>
          </cell>
          <cell r="AE1211">
            <v>-0.66</v>
          </cell>
          <cell r="AF1211" t="str">
            <v xml:space="preserve">zmiana litery wydzielenia  </v>
          </cell>
          <cell r="AG1211" t="str">
            <v/>
          </cell>
          <cell r="AH1211" t="str">
            <v/>
          </cell>
          <cell r="AI1211" t="str">
            <v>ZS.2217.1.215.2019</v>
          </cell>
          <cell r="AJ1211" t="str">
            <v>13-08-2019</v>
          </cell>
          <cell r="AK1211" t="str">
            <v>wniosek-bezprzetargowo</v>
          </cell>
          <cell r="AL1211" t="str">
            <v>gospodarki rolnej</v>
          </cell>
        </row>
        <row r="1212">
          <cell r="C1212" t="str">
            <v>6282.5</v>
          </cell>
          <cell r="D1212" t="str">
            <v>6282|D|Cielcza|111 c|R |IVA|8111/1|19,7| KZ1J/00026798/5</v>
          </cell>
          <cell r="E1212">
            <v>6282</v>
          </cell>
          <cell r="F1212">
            <v>5</v>
          </cell>
          <cell r="G1212" t="str">
            <v>Przygoda Sławomir</v>
          </cell>
          <cell r="H1212" t="str">
            <v>Bachorzew ul. Szkolna 32</v>
          </cell>
          <cell r="I1212" t="str">
            <v>63-200 Jarocin</v>
          </cell>
          <cell r="J1212" t="str">
            <v>Jarocin</v>
          </cell>
          <cell r="K1212" t="str">
            <v>08</v>
          </cell>
          <cell r="L1212" t="str">
            <v>Cielcza</v>
          </cell>
          <cell r="M1212" t="str">
            <v>111 c</v>
          </cell>
          <cell r="N1212" t="str">
            <v/>
          </cell>
          <cell r="O1212">
            <v>0.6</v>
          </cell>
          <cell r="P1212" t="str">
            <v>R</v>
          </cell>
          <cell r="Q1212" t="str">
            <v>IVA</v>
          </cell>
          <cell r="R1212" t="str">
            <v>D</v>
          </cell>
          <cell r="T1212" t="str">
            <v>30-06-025</v>
          </cell>
          <cell r="U1212" t="str">
            <v>Jarocin</v>
          </cell>
          <cell r="V1212" t="str">
            <v>30-06-025-0002</v>
          </cell>
          <cell r="W1212" t="str">
            <v>Bachorzew</v>
          </cell>
          <cell r="X1212" t="str">
            <v>8111/1</v>
          </cell>
          <cell r="Y1212" t="str">
            <v>KZ1J/00026798/5</v>
          </cell>
          <cell r="Z1212">
            <v>1</v>
          </cell>
          <cell r="AA1212">
            <v>19.7</v>
          </cell>
          <cell r="AB1212">
            <v>11.82</v>
          </cell>
          <cell r="AC1212">
            <v>1</v>
          </cell>
          <cell r="AD1212">
            <v>1.1000000000000001</v>
          </cell>
          <cell r="AE1212">
            <v>0.66</v>
          </cell>
          <cell r="AF1212" t="str">
            <v xml:space="preserve">zmiana litery wydzielenia  </v>
          </cell>
          <cell r="AH1212" t="str">
            <v/>
          </cell>
          <cell r="AI1212" t="str">
            <v>ZS.2217.1.215.2019</v>
          </cell>
          <cell r="AJ1212" t="str">
            <v>13-08-2019</v>
          </cell>
          <cell r="AK1212" t="str">
            <v>wniosek-bezprzetargowo</v>
          </cell>
          <cell r="AL1212" t="str">
            <v>gospodarki rolnej</v>
          </cell>
        </row>
        <row r="1213">
          <cell r="C1213" t="str">
            <v>695!.3</v>
          </cell>
          <cell r="D1213" t="str">
            <v>695!|A|Cielcza|111 f|R|IVA|8111/1|0|KZ1J/00026798/5</v>
          </cell>
          <cell r="E1213" t="str">
            <v>695!</v>
          </cell>
          <cell r="F1213">
            <v>3</v>
          </cell>
          <cell r="G1213" t="str">
            <v>Szymkowiak Krystyna</v>
          </cell>
          <cell r="H1213" t="str">
            <v>ul.Iwaszkiewicza 11 Wilkowyja</v>
          </cell>
          <cell r="I1213" t="str">
            <v>63-200 Jarocin</v>
          </cell>
          <cell r="J1213" t="str">
            <v>Jarocin</v>
          </cell>
          <cell r="K1213" t="str">
            <v>08</v>
          </cell>
          <cell r="L1213" t="str">
            <v>Cielcza</v>
          </cell>
          <cell r="M1213" t="str">
            <v>111 f</v>
          </cell>
          <cell r="N1213" t="str">
            <v/>
          </cell>
          <cell r="O1213">
            <v>-0.9</v>
          </cell>
          <cell r="P1213" t="str">
            <v>R</v>
          </cell>
          <cell r="Q1213" t="str">
            <v>IVA</v>
          </cell>
          <cell r="R1213" t="str">
            <v>A</v>
          </cell>
          <cell r="T1213" t="str">
            <v>30-06-025</v>
          </cell>
          <cell r="U1213" t="str">
            <v>Jarocin</v>
          </cell>
          <cell r="V1213" t="str">
            <v>30-06-025-0002</v>
          </cell>
          <cell r="W1213" t="str">
            <v>Bachorzew</v>
          </cell>
          <cell r="X1213" t="str">
            <v>8111/1</v>
          </cell>
          <cell r="Y1213" t="str">
            <v>KZ1J/00026798/5</v>
          </cell>
          <cell r="Z1213">
            <v>1</v>
          </cell>
          <cell r="AA1213">
            <v>0</v>
          </cell>
          <cell r="AB1213">
            <v>0</v>
          </cell>
          <cell r="AC1213">
            <v>1</v>
          </cell>
          <cell r="AD1213">
            <v>1.1000000000000001</v>
          </cell>
          <cell r="AE1213">
            <v>-0.9900000000000001</v>
          </cell>
          <cell r="AF1213" t="str">
            <v xml:space="preserve">zmiana litery wydzielenia  </v>
          </cell>
          <cell r="AG1213">
            <v>1.5</v>
          </cell>
          <cell r="AH1213">
            <v>-1.35</v>
          </cell>
          <cell r="AI1213" t="str">
            <v/>
          </cell>
          <cell r="AJ1213" t="str">
            <v/>
          </cell>
          <cell r="AK1213" t="str">
            <v/>
          </cell>
          <cell r="AL1213" t="str">
            <v/>
          </cell>
        </row>
        <row r="1214">
          <cell r="C1214" t="str">
            <v>695!.5</v>
          </cell>
          <cell r="D1214" t="str">
            <v>695!|A|Cielcza|111 c|R|IVA|8111/1|0|KZ1J/00026798/5</v>
          </cell>
          <cell r="E1214" t="str">
            <v>695!</v>
          </cell>
          <cell r="F1214">
            <v>5</v>
          </cell>
          <cell r="G1214" t="str">
            <v>Szymkowiak Krystyna</v>
          </cell>
          <cell r="H1214" t="str">
            <v>ul.Iwaszkiewicza 11 Wilkowyja</v>
          </cell>
          <cell r="I1214" t="str">
            <v>63-200 Jarocin</v>
          </cell>
          <cell r="J1214" t="str">
            <v>Jarocin</v>
          </cell>
          <cell r="K1214" t="str">
            <v>08</v>
          </cell>
          <cell r="L1214" t="str">
            <v>Cielcza</v>
          </cell>
          <cell r="M1214" t="str">
            <v>111 c</v>
          </cell>
          <cell r="N1214" t="str">
            <v/>
          </cell>
          <cell r="O1214">
            <v>0.9</v>
          </cell>
          <cell r="P1214" t="str">
            <v>R</v>
          </cell>
          <cell r="Q1214" t="str">
            <v>IVA</v>
          </cell>
          <cell r="R1214" t="str">
            <v>A</v>
          </cell>
          <cell r="T1214" t="str">
            <v>30-06-025</v>
          </cell>
          <cell r="U1214" t="str">
            <v>Jarocin</v>
          </cell>
          <cell r="V1214" t="str">
            <v>30-06-025-0002</v>
          </cell>
          <cell r="W1214" t="str">
            <v>Bachorzew</v>
          </cell>
          <cell r="X1214" t="str">
            <v>8111/1</v>
          </cell>
          <cell r="Y1214" t="str">
            <v>KZ1J/00026798/5</v>
          </cell>
          <cell r="Z1214">
            <v>1</v>
          </cell>
          <cell r="AA1214">
            <v>0</v>
          </cell>
          <cell r="AB1214">
            <v>0</v>
          </cell>
          <cell r="AC1214">
            <v>1</v>
          </cell>
          <cell r="AD1214">
            <v>1.1000000000000001</v>
          </cell>
          <cell r="AE1214">
            <v>0.99</v>
          </cell>
          <cell r="AF1214" t="str">
            <v xml:space="preserve">zmiana litery wydzielenia  </v>
          </cell>
          <cell r="AG1214">
            <v>1.5</v>
          </cell>
          <cell r="AH1214">
            <v>1.35</v>
          </cell>
          <cell r="AI1214" t="str">
            <v/>
          </cell>
          <cell r="AJ1214" t="str">
            <v/>
          </cell>
          <cell r="AK1214" t="str">
            <v/>
          </cell>
          <cell r="AL1214" t="str">
            <v/>
          </cell>
        </row>
        <row r="1215">
          <cell r="C1215" t="str">
            <v>695!.2</v>
          </cell>
          <cell r="D1215" t="str">
            <v>695!|A|Cielcza|111 d|R|VI|8111/1|0|KZ1J/00026798/5</v>
          </cell>
          <cell r="E1215" t="str">
            <v>695!</v>
          </cell>
          <cell r="F1215">
            <v>2</v>
          </cell>
          <cell r="G1215" t="str">
            <v>Szymkowiak Krystyna</v>
          </cell>
          <cell r="H1215" t="str">
            <v>ul.Iwaszkiewicza 11 Wilkowyja</v>
          </cell>
          <cell r="I1215" t="str">
            <v>63-200 Jarocin</v>
          </cell>
          <cell r="J1215" t="str">
            <v>Jarocin</v>
          </cell>
          <cell r="K1215" t="str">
            <v>08</v>
          </cell>
          <cell r="L1215" t="str">
            <v>Cielcza</v>
          </cell>
          <cell r="M1215" t="str">
            <v>111 d</v>
          </cell>
          <cell r="N1215" t="str">
            <v/>
          </cell>
          <cell r="O1215">
            <v>-0.22</v>
          </cell>
          <cell r="P1215" t="str">
            <v>R</v>
          </cell>
          <cell r="Q1215" t="str">
            <v>VI</v>
          </cell>
          <cell r="R1215" t="str">
            <v>A</v>
          </cell>
          <cell r="T1215" t="str">
            <v>30-06-025</v>
          </cell>
          <cell r="U1215" t="str">
            <v>Jarocin</v>
          </cell>
          <cell r="V1215" t="str">
            <v>30-06-025-0002</v>
          </cell>
          <cell r="W1215" t="str">
            <v>Bachorzew</v>
          </cell>
          <cell r="X1215" t="str">
            <v>8111/1</v>
          </cell>
          <cell r="Y1215" t="str">
            <v>KZ1J/00026798/5</v>
          </cell>
          <cell r="Z1215">
            <v>1</v>
          </cell>
          <cell r="AA1215">
            <v>0</v>
          </cell>
          <cell r="AB1215">
            <v>0</v>
          </cell>
          <cell r="AC1215">
            <v>1</v>
          </cell>
          <cell r="AD1215">
            <v>0.2</v>
          </cell>
          <cell r="AE1215">
            <v>-4.4000000000000004E-2</v>
          </cell>
          <cell r="AF1215" t="str">
            <v xml:space="preserve">zmiana litery wydzielenia  </v>
          </cell>
          <cell r="AG1215">
            <v>1</v>
          </cell>
          <cell r="AH1215">
            <v>-0.22</v>
          </cell>
          <cell r="AI1215" t="str">
            <v/>
          </cell>
          <cell r="AJ1215" t="str">
            <v/>
          </cell>
          <cell r="AK1215" t="str">
            <v/>
          </cell>
          <cell r="AL1215" t="str">
            <v/>
          </cell>
        </row>
        <row r="1216">
          <cell r="C1216" t="str">
            <v>695!.7</v>
          </cell>
          <cell r="D1216" t="str">
            <v>695!|A|Cielcza|111 c|R|VI|8111/1|0|KZ1J/00026798/5</v>
          </cell>
          <cell r="E1216" t="str">
            <v>695!</v>
          </cell>
          <cell r="F1216">
            <v>7</v>
          </cell>
          <cell r="G1216" t="str">
            <v>Szymkowiak Krystyna</v>
          </cell>
          <cell r="H1216" t="str">
            <v>ul.Iwaszkiewicza 11 Wilkowyja</v>
          </cell>
          <cell r="I1216" t="str">
            <v>63-200 Jarocin</v>
          </cell>
          <cell r="J1216" t="str">
            <v>Jarocin</v>
          </cell>
          <cell r="K1216" t="str">
            <v>08</v>
          </cell>
          <cell r="L1216" t="str">
            <v>Cielcza</v>
          </cell>
          <cell r="M1216" t="str">
            <v>111 c</v>
          </cell>
          <cell r="N1216" t="str">
            <v/>
          </cell>
          <cell r="O1216">
            <v>0.22</v>
          </cell>
          <cell r="P1216" t="str">
            <v>R</v>
          </cell>
          <cell r="Q1216" t="str">
            <v>VI</v>
          </cell>
          <cell r="R1216" t="str">
            <v>A</v>
          </cell>
          <cell r="T1216" t="str">
            <v>30-06-025</v>
          </cell>
          <cell r="U1216" t="str">
            <v>Jarocin</v>
          </cell>
          <cell r="V1216" t="str">
            <v>30-06-025-0002</v>
          </cell>
          <cell r="W1216" t="str">
            <v>Bachorzew</v>
          </cell>
          <cell r="X1216" t="str">
            <v>8111/1</v>
          </cell>
          <cell r="Y1216" t="str">
            <v>KZ1J/00026798/5</v>
          </cell>
          <cell r="Z1216">
            <v>1</v>
          </cell>
          <cell r="AA1216">
            <v>0</v>
          </cell>
          <cell r="AB1216">
            <v>0</v>
          </cell>
          <cell r="AC1216">
            <v>1</v>
          </cell>
          <cell r="AD1216">
            <v>0.2</v>
          </cell>
          <cell r="AE1216">
            <v>4.3999999999999997E-2</v>
          </cell>
          <cell r="AF1216" t="str">
            <v xml:space="preserve">zmiana litery wydzielenia  </v>
          </cell>
          <cell r="AG1216">
            <v>1</v>
          </cell>
          <cell r="AH1216">
            <v>0.22</v>
          </cell>
          <cell r="AI1216" t="str">
            <v/>
          </cell>
          <cell r="AJ1216" t="str">
            <v/>
          </cell>
          <cell r="AK1216" t="str">
            <v/>
          </cell>
          <cell r="AL1216" t="str">
            <v/>
          </cell>
        </row>
        <row r="1217">
          <cell r="C1217" t="str">
            <v>287.85</v>
          </cell>
          <cell r="D1217" t="str">
            <v>287|F|Cielcza|113 r|R|V|8113/5|0|KZ1J/00026798/5</v>
          </cell>
          <cell r="E1217">
            <v>287</v>
          </cell>
          <cell r="F1217">
            <v>85</v>
          </cell>
          <cell r="G1217" t="str">
            <v>Nadleśnictwo Jarocin</v>
          </cell>
          <cell r="H1217">
            <v>0</v>
          </cell>
          <cell r="I1217">
            <v>0</v>
          </cell>
          <cell r="J1217">
            <v>0</v>
          </cell>
          <cell r="K1217" t="str">
            <v>08</v>
          </cell>
          <cell r="L1217" t="str">
            <v>Cielcza</v>
          </cell>
          <cell r="M1217" t="str">
            <v>113 r</v>
          </cell>
          <cell r="N1217" t="str">
            <v>F30-06-025RV</v>
          </cell>
          <cell r="O1217">
            <v>-0.06</v>
          </cell>
          <cell r="P1217" t="str">
            <v>R</v>
          </cell>
          <cell r="Q1217" t="str">
            <v>V</v>
          </cell>
          <cell r="R1217" t="str">
            <v>F</v>
          </cell>
          <cell r="T1217" t="str">
            <v>30-06-025</v>
          </cell>
          <cell r="U1217" t="str">
            <v>Jarocin</v>
          </cell>
          <cell r="V1217" t="str">
            <v>30-06-025-0002</v>
          </cell>
          <cell r="W1217" t="str">
            <v>Bachorzew</v>
          </cell>
          <cell r="X1217" t="str">
            <v>8113/5</v>
          </cell>
          <cell r="Y1217" t="str">
            <v>KZ1J/00026798/5</v>
          </cell>
          <cell r="Z1217">
            <v>1</v>
          </cell>
          <cell r="AA1217">
            <v>0</v>
          </cell>
          <cell r="AB1217">
            <v>0</v>
          </cell>
          <cell r="AC1217">
            <v>1</v>
          </cell>
          <cell r="AD1217">
            <v>0.35</v>
          </cell>
          <cell r="AE1217">
            <v>-2.0999999999999998E-2</v>
          </cell>
          <cell r="AF1217" t="str">
            <v xml:space="preserve">zmiana litery wydzielenia  </v>
          </cell>
          <cell r="AG1217" t="str">
            <v/>
          </cell>
          <cell r="AH1217" t="str">
            <v/>
          </cell>
          <cell r="AI1217" t="str">
            <v/>
          </cell>
          <cell r="AJ1217" t="str">
            <v/>
          </cell>
          <cell r="AK1217" t="str">
            <v/>
          </cell>
          <cell r="AL1217" t="str">
            <v/>
          </cell>
        </row>
        <row r="1218">
          <cell r="C1218" t="str">
            <v>287.208</v>
          </cell>
          <cell r="D1218" t="str">
            <v>287|F|Cielcza|113 o|R |V|8113/5|0| KZ1J/00026798/5</v>
          </cell>
          <cell r="E1218">
            <v>287</v>
          </cell>
          <cell r="F1218">
            <v>208</v>
          </cell>
          <cell r="G1218" t="str">
            <v>Nadleśnictwo Jarocin</v>
          </cell>
          <cell r="H1218">
            <v>0</v>
          </cell>
          <cell r="I1218">
            <v>0</v>
          </cell>
          <cell r="J1218">
            <v>0</v>
          </cell>
          <cell r="K1218" t="str">
            <v>08</v>
          </cell>
          <cell r="L1218" t="str">
            <v>Cielcza</v>
          </cell>
          <cell r="M1218" t="str">
            <v>113 o</v>
          </cell>
          <cell r="N1218" t="str">
            <v>F30-06-025RV</v>
          </cell>
          <cell r="O1218">
            <v>0.06</v>
          </cell>
          <cell r="P1218" t="str">
            <v>R</v>
          </cell>
          <cell r="Q1218" t="str">
            <v>V</v>
          </cell>
          <cell r="R1218" t="str">
            <v>F</v>
          </cell>
          <cell r="T1218" t="str">
            <v>30-06-025</v>
          </cell>
          <cell r="U1218" t="str">
            <v>Jarocin</v>
          </cell>
          <cell r="V1218" t="str">
            <v>30-06-025-0002</v>
          </cell>
          <cell r="W1218" t="str">
            <v>Bachorzew</v>
          </cell>
          <cell r="X1218" t="str">
            <v>8113/5</v>
          </cell>
          <cell r="Y1218" t="str">
            <v>KZ1J/00026798/5</v>
          </cell>
          <cell r="Z1218">
            <v>1</v>
          </cell>
          <cell r="AA1218">
            <v>0</v>
          </cell>
          <cell r="AB1218">
            <v>0</v>
          </cell>
          <cell r="AC1218">
            <v>1</v>
          </cell>
          <cell r="AD1218">
            <v>0.35</v>
          </cell>
          <cell r="AE1218">
            <v>2.1000000000000001E-2</v>
          </cell>
          <cell r="AF1218" t="str">
            <v xml:space="preserve">zmiana litery wydzielenia  </v>
          </cell>
          <cell r="AG1218" t="e">
            <v>#N/A</v>
          </cell>
          <cell r="AH1218" t="str">
            <v/>
          </cell>
          <cell r="AI1218" t="str">
            <v/>
          </cell>
          <cell r="AJ1218" t="str">
            <v/>
          </cell>
          <cell r="AK1218" t="str">
            <v/>
          </cell>
          <cell r="AL1218" t="str">
            <v/>
          </cell>
        </row>
        <row r="1219">
          <cell r="C1219" t="str">
            <v>287.89</v>
          </cell>
          <cell r="D1219" t="str">
            <v>287|F|Cielcza|113 f|R|V|8113/5|0|KZ1J/00026798/5</v>
          </cell>
          <cell r="E1219">
            <v>287</v>
          </cell>
          <cell r="F1219">
            <v>89</v>
          </cell>
          <cell r="G1219" t="str">
            <v>Nadleśnictwo Jarocin</v>
          </cell>
          <cell r="H1219">
            <v>0</v>
          </cell>
          <cell r="I1219">
            <v>0</v>
          </cell>
          <cell r="J1219">
            <v>0</v>
          </cell>
          <cell r="K1219" t="str">
            <v>08</v>
          </cell>
          <cell r="L1219" t="str">
            <v>Cielcza</v>
          </cell>
          <cell r="M1219" t="str">
            <v>113 f</v>
          </cell>
          <cell r="N1219" t="str">
            <v>F30-06-025RV</v>
          </cell>
          <cell r="O1219">
            <v>-0.51</v>
          </cell>
          <cell r="P1219" t="str">
            <v>R</v>
          </cell>
          <cell r="Q1219" t="str">
            <v>V</v>
          </cell>
          <cell r="R1219" t="str">
            <v>F</v>
          </cell>
          <cell r="T1219" t="str">
            <v>30-06-025</v>
          </cell>
          <cell r="U1219" t="str">
            <v>Jarocin</v>
          </cell>
          <cell r="V1219" t="str">
            <v>30-06-025-0002</v>
          </cell>
          <cell r="W1219" t="str">
            <v>Bachorzew</v>
          </cell>
          <cell r="X1219" t="str">
            <v>8113/5</v>
          </cell>
          <cell r="Y1219" t="str">
            <v>KZ1J/00026798/5</v>
          </cell>
          <cell r="Z1219">
            <v>1</v>
          </cell>
          <cell r="AA1219">
            <v>0</v>
          </cell>
          <cell r="AB1219">
            <v>0</v>
          </cell>
          <cell r="AC1219">
            <v>1</v>
          </cell>
          <cell r="AD1219">
            <v>0.35</v>
          </cell>
          <cell r="AE1219">
            <v>-0.17849999999999999</v>
          </cell>
          <cell r="AF1219" t="str">
            <v xml:space="preserve">zmiana litery wydzielenia  </v>
          </cell>
          <cell r="AG1219" t="str">
            <v/>
          </cell>
          <cell r="AH1219" t="str">
            <v/>
          </cell>
          <cell r="AI1219" t="str">
            <v/>
          </cell>
          <cell r="AJ1219" t="str">
            <v/>
          </cell>
          <cell r="AK1219" t="str">
            <v/>
          </cell>
          <cell r="AL1219" t="str">
            <v/>
          </cell>
        </row>
        <row r="1220">
          <cell r="C1220" t="str">
            <v>287.210</v>
          </cell>
          <cell r="D1220" t="str">
            <v>287|F|Cielcza|113 j|R |V|8113/5|0| KZ1J/00026798/5</v>
          </cell>
          <cell r="E1220">
            <v>287</v>
          </cell>
          <cell r="F1220">
            <v>210</v>
          </cell>
          <cell r="G1220" t="str">
            <v>Nadleśnictwo Jarocin</v>
          </cell>
          <cell r="H1220">
            <v>0</v>
          </cell>
          <cell r="I1220">
            <v>0</v>
          </cell>
          <cell r="J1220">
            <v>0</v>
          </cell>
          <cell r="K1220" t="str">
            <v>08</v>
          </cell>
          <cell r="L1220" t="str">
            <v>Cielcza</v>
          </cell>
          <cell r="M1220" t="str">
            <v>113 j</v>
          </cell>
          <cell r="N1220" t="str">
            <v>F30-06-025RV</v>
          </cell>
          <cell r="O1220">
            <v>0.51</v>
          </cell>
          <cell r="P1220" t="str">
            <v>R</v>
          </cell>
          <cell r="Q1220" t="str">
            <v>V</v>
          </cell>
          <cell r="R1220" t="str">
            <v>F</v>
          </cell>
          <cell r="T1220" t="str">
            <v>30-06-025</v>
          </cell>
          <cell r="U1220" t="str">
            <v>Jarocin</v>
          </cell>
          <cell r="V1220" t="str">
            <v>30-06-025-0002</v>
          </cell>
          <cell r="W1220" t="str">
            <v>Bachorzew</v>
          </cell>
          <cell r="X1220" t="str">
            <v>8113/5</v>
          </cell>
          <cell r="Y1220" t="str">
            <v>KZ1J/00026798/5</v>
          </cell>
          <cell r="Z1220">
            <v>1</v>
          </cell>
          <cell r="AA1220">
            <v>0</v>
          </cell>
          <cell r="AB1220">
            <v>0</v>
          </cell>
          <cell r="AC1220">
            <v>1</v>
          </cell>
          <cell r="AD1220">
            <v>0.35</v>
          </cell>
          <cell r="AE1220">
            <v>0.17849999999999999</v>
          </cell>
          <cell r="AF1220" t="str">
            <v xml:space="preserve">zmiana litery wydzielenia  </v>
          </cell>
          <cell r="AG1220" t="e">
            <v>#N/A</v>
          </cell>
          <cell r="AH1220" t="str">
            <v/>
          </cell>
          <cell r="AI1220" t="str">
            <v/>
          </cell>
          <cell r="AJ1220" t="str">
            <v/>
          </cell>
          <cell r="AK1220" t="str">
            <v/>
          </cell>
          <cell r="AL1220" t="str">
            <v/>
          </cell>
        </row>
        <row r="1221">
          <cell r="C1221" t="str">
            <v>287.90</v>
          </cell>
          <cell r="D1221" t="str">
            <v>287|F|Cielcza|113 s|R|V|8113/5|0|KZ1J/00026798/5</v>
          </cell>
          <cell r="E1221">
            <v>287</v>
          </cell>
          <cell r="F1221">
            <v>90</v>
          </cell>
          <cell r="G1221" t="str">
            <v>Nadleśnictwo Jarocin</v>
          </cell>
          <cell r="H1221">
            <v>0</v>
          </cell>
          <cell r="I1221">
            <v>0</v>
          </cell>
          <cell r="J1221">
            <v>0</v>
          </cell>
          <cell r="K1221" t="str">
            <v>08</v>
          </cell>
          <cell r="L1221" t="str">
            <v>Cielcza</v>
          </cell>
          <cell r="M1221" t="str">
            <v>113 s</v>
          </cell>
          <cell r="N1221" t="str">
            <v>F30-06-025RV</v>
          </cell>
          <cell r="O1221">
            <v>-0.08</v>
          </cell>
          <cell r="P1221" t="str">
            <v>R</v>
          </cell>
          <cell r="Q1221" t="str">
            <v>V</v>
          </cell>
          <cell r="R1221" t="str">
            <v>F</v>
          </cell>
          <cell r="T1221" t="str">
            <v>30-06-025</v>
          </cell>
          <cell r="U1221" t="str">
            <v>Jarocin</v>
          </cell>
          <cell r="V1221" t="str">
            <v>30-06-025-0002</v>
          </cell>
          <cell r="W1221" t="str">
            <v>Bachorzew</v>
          </cell>
          <cell r="X1221" t="str">
            <v>8113/5</v>
          </cell>
          <cell r="Y1221" t="str">
            <v>KZ1J/00026798/5</v>
          </cell>
          <cell r="Z1221">
            <v>1</v>
          </cell>
          <cell r="AA1221">
            <v>0</v>
          </cell>
          <cell r="AB1221">
            <v>0</v>
          </cell>
          <cell r="AC1221">
            <v>1</v>
          </cell>
          <cell r="AD1221">
            <v>0.35</v>
          </cell>
          <cell r="AE1221">
            <v>-2.7999999999999997E-2</v>
          </cell>
          <cell r="AF1221" t="str">
            <v xml:space="preserve">zmiana litery wydzielenia  </v>
          </cell>
          <cell r="AG1221" t="str">
            <v/>
          </cell>
          <cell r="AH1221" t="str">
            <v/>
          </cell>
          <cell r="AI1221" t="str">
            <v/>
          </cell>
          <cell r="AJ1221" t="str">
            <v/>
          </cell>
          <cell r="AK1221" t="str">
            <v/>
          </cell>
          <cell r="AL1221" t="str">
            <v/>
          </cell>
        </row>
        <row r="1222">
          <cell r="C1222" t="str">
            <v>287.212</v>
          </cell>
          <cell r="D1222" t="str">
            <v>287|F|Cielcza|113 p|S|V|8113/5|0| KZ1J/00026798/5</v>
          </cell>
          <cell r="E1222">
            <v>287</v>
          </cell>
          <cell r="F1222">
            <v>212</v>
          </cell>
          <cell r="G1222" t="str">
            <v>Nadleśnictwo Jarocin</v>
          </cell>
          <cell r="H1222">
            <v>0</v>
          </cell>
          <cell r="I1222">
            <v>0</v>
          </cell>
          <cell r="J1222">
            <v>0</v>
          </cell>
          <cell r="K1222" t="str">
            <v>08</v>
          </cell>
          <cell r="L1222" t="str">
            <v>Cielcza</v>
          </cell>
          <cell r="M1222" t="str">
            <v>113 p</v>
          </cell>
          <cell r="N1222" t="str">
            <v>F30-06-025RV</v>
          </cell>
          <cell r="O1222">
            <v>0.08</v>
          </cell>
          <cell r="P1222" t="str">
            <v>S</v>
          </cell>
          <cell r="Q1222" t="str">
            <v>V</v>
          </cell>
          <cell r="R1222" t="str">
            <v>F</v>
          </cell>
          <cell r="T1222" t="str">
            <v>30-06-025</v>
          </cell>
          <cell r="U1222" t="str">
            <v>Jarocin</v>
          </cell>
          <cell r="V1222" t="str">
            <v>30-06-025-0002</v>
          </cell>
          <cell r="W1222" t="str">
            <v>Bachorzew</v>
          </cell>
          <cell r="X1222" t="str">
            <v>8113/5</v>
          </cell>
          <cell r="Y1222" t="str">
            <v>KZ1J/00026798/5</v>
          </cell>
          <cell r="Z1222">
            <v>1</v>
          </cell>
          <cell r="AA1222">
            <v>0</v>
          </cell>
          <cell r="AB1222">
            <v>0</v>
          </cell>
          <cell r="AC1222">
            <v>1</v>
          </cell>
          <cell r="AD1222">
            <v>0.35</v>
          </cell>
          <cell r="AE1222">
            <v>2.8000000000000001E-2</v>
          </cell>
          <cell r="AF1222" t="str">
            <v xml:space="preserve">zmiana litery wydzielenia  </v>
          </cell>
          <cell r="AG1222">
            <v>1.25</v>
          </cell>
          <cell r="AH1222" t="str">
            <v/>
          </cell>
          <cell r="AI1222" t="str">
            <v/>
          </cell>
          <cell r="AJ1222" t="str">
            <v/>
          </cell>
          <cell r="AK1222" t="str">
            <v/>
          </cell>
          <cell r="AL1222" t="str">
            <v/>
          </cell>
        </row>
        <row r="1223">
          <cell r="C1223" t="str">
            <v>287.95</v>
          </cell>
          <cell r="D1223" t="str">
            <v>287|F|Cielcza|113 g|R|V|8113/5|0|KZ1J/00026798/5</v>
          </cell>
          <cell r="E1223">
            <v>287</v>
          </cell>
          <cell r="F1223">
            <v>95</v>
          </cell>
          <cell r="G1223" t="str">
            <v>Nadleśnictwo Jarocin</v>
          </cell>
          <cell r="H1223">
            <v>0</v>
          </cell>
          <cell r="I1223">
            <v>0</v>
          </cell>
          <cell r="J1223">
            <v>0</v>
          </cell>
          <cell r="K1223" t="str">
            <v>08</v>
          </cell>
          <cell r="L1223" t="str">
            <v>Cielcza</v>
          </cell>
          <cell r="M1223" t="str">
            <v>113 g</v>
          </cell>
          <cell r="N1223" t="str">
            <v>F30-06-025RV</v>
          </cell>
          <cell r="O1223">
            <v>-0.3</v>
          </cell>
          <cell r="P1223" t="str">
            <v>R</v>
          </cell>
          <cell r="Q1223" t="str">
            <v>V</v>
          </cell>
          <cell r="R1223" t="str">
            <v>F</v>
          </cell>
          <cell r="T1223" t="str">
            <v>30-06-025</v>
          </cell>
          <cell r="U1223" t="str">
            <v>Jarocin</v>
          </cell>
          <cell r="V1223" t="str">
            <v>30-06-025-0002</v>
          </cell>
          <cell r="W1223" t="str">
            <v>Bachorzew</v>
          </cell>
          <cell r="X1223" t="str">
            <v>8113/5</v>
          </cell>
          <cell r="Y1223" t="str">
            <v>KZ1J/00026798/5</v>
          </cell>
          <cell r="Z1223">
            <v>1</v>
          </cell>
          <cell r="AA1223">
            <v>0</v>
          </cell>
          <cell r="AB1223">
            <v>0</v>
          </cell>
          <cell r="AC1223">
            <v>1</v>
          </cell>
          <cell r="AD1223">
            <v>0.35</v>
          </cell>
          <cell r="AE1223">
            <v>-0.105</v>
          </cell>
          <cell r="AF1223" t="str">
            <v xml:space="preserve">zmiana litery wydzielenia  </v>
          </cell>
          <cell r="AG1223" t="str">
            <v/>
          </cell>
          <cell r="AH1223" t="str">
            <v/>
          </cell>
          <cell r="AI1223" t="str">
            <v/>
          </cell>
          <cell r="AJ1223" t="str">
            <v/>
          </cell>
          <cell r="AK1223" t="str">
            <v/>
          </cell>
          <cell r="AL1223" t="str">
            <v/>
          </cell>
        </row>
        <row r="1224">
          <cell r="C1224" t="str">
            <v>287.214</v>
          </cell>
          <cell r="D1224" t="str">
            <v>287|F|Cielcza|113 k|R |V|8113/5|0| KZ1J/00026798/5</v>
          </cell>
          <cell r="E1224">
            <v>287</v>
          </cell>
          <cell r="F1224">
            <v>214</v>
          </cell>
          <cell r="G1224" t="str">
            <v>Nadleśnictwo Jarocin</v>
          </cell>
          <cell r="H1224">
            <v>0</v>
          </cell>
          <cell r="I1224">
            <v>0</v>
          </cell>
          <cell r="J1224">
            <v>0</v>
          </cell>
          <cell r="K1224" t="str">
            <v>08</v>
          </cell>
          <cell r="L1224" t="str">
            <v>Cielcza</v>
          </cell>
          <cell r="M1224" t="str">
            <v>113 k</v>
          </cell>
          <cell r="N1224" t="str">
            <v>F30-06-025RV</v>
          </cell>
          <cell r="O1224">
            <v>0.3</v>
          </cell>
          <cell r="P1224" t="str">
            <v>R</v>
          </cell>
          <cell r="Q1224" t="str">
            <v>V</v>
          </cell>
          <cell r="R1224" t="str">
            <v>F</v>
          </cell>
          <cell r="T1224" t="str">
            <v>30-06-025</v>
          </cell>
          <cell r="U1224" t="str">
            <v>Jarocin</v>
          </cell>
          <cell r="V1224" t="str">
            <v>30-06-025-0002</v>
          </cell>
          <cell r="W1224" t="str">
            <v>Bachorzew</v>
          </cell>
          <cell r="X1224" t="str">
            <v>8113/5</v>
          </cell>
          <cell r="Y1224" t="str">
            <v>KZ1J/00026798/5</v>
          </cell>
          <cell r="Z1224">
            <v>1</v>
          </cell>
          <cell r="AA1224">
            <v>0</v>
          </cell>
          <cell r="AB1224">
            <v>0</v>
          </cell>
          <cell r="AC1224">
            <v>1</v>
          </cell>
          <cell r="AD1224">
            <v>0.35</v>
          </cell>
          <cell r="AE1224">
            <v>0.105</v>
          </cell>
          <cell r="AF1224" t="str">
            <v xml:space="preserve">zmiana litery wydzielenia  </v>
          </cell>
          <cell r="AG1224" t="e">
            <v>#N/A</v>
          </cell>
          <cell r="AH1224" t="str">
            <v/>
          </cell>
          <cell r="AI1224" t="str">
            <v/>
          </cell>
          <cell r="AJ1224" t="str">
            <v/>
          </cell>
          <cell r="AK1224" t="str">
            <v/>
          </cell>
          <cell r="AL1224" t="str">
            <v/>
          </cell>
        </row>
        <row r="1225">
          <cell r="C1225" t="str">
            <v>731.2</v>
          </cell>
          <cell r="D1225" t="str">
            <v>731|A|Tumidaj|116 b|B-R|V|8116/2|0|KZ1J/00026798/5</v>
          </cell>
          <cell r="E1225">
            <v>731</v>
          </cell>
          <cell r="F1225">
            <v>2</v>
          </cell>
          <cell r="G1225" t="str">
            <v>Żórawski Wojciech</v>
          </cell>
          <cell r="H1225" t="str">
            <v>ul.Wrocławska 54/1</v>
          </cell>
          <cell r="I1225" t="str">
            <v>63-200 Jarocin</v>
          </cell>
          <cell r="J1225" t="str">
            <v>Jarocin</v>
          </cell>
          <cell r="K1225" t="str">
            <v>14</v>
          </cell>
          <cell r="L1225" t="str">
            <v>Tumidaj</v>
          </cell>
          <cell r="M1225" t="str">
            <v>116 b</v>
          </cell>
          <cell r="N1225" t="str">
            <v/>
          </cell>
          <cell r="O1225">
            <v>-0.28000000000000003</v>
          </cell>
          <cell r="P1225" t="str">
            <v>B-R</v>
          </cell>
          <cell r="Q1225" t="str">
            <v>V</v>
          </cell>
          <cell r="R1225" t="str">
            <v>A</v>
          </cell>
          <cell r="T1225" t="str">
            <v>30-06-025</v>
          </cell>
          <cell r="U1225" t="str">
            <v>Jarocin</v>
          </cell>
          <cell r="V1225" t="str">
            <v>30-06-025-0002</v>
          </cell>
          <cell r="W1225" t="str">
            <v>Bachorzew</v>
          </cell>
          <cell r="X1225" t="str">
            <v>8116/2</v>
          </cell>
          <cell r="Y1225" t="str">
            <v>KZ1J/00026798/5</v>
          </cell>
          <cell r="Z1225">
            <v>1</v>
          </cell>
          <cell r="AA1225">
            <v>0</v>
          </cell>
          <cell r="AB1225">
            <v>0</v>
          </cell>
          <cell r="AC1225">
            <v>1</v>
          </cell>
          <cell r="AD1225">
            <v>0</v>
          </cell>
          <cell r="AE1225">
            <v>0</v>
          </cell>
          <cell r="AF1225" t="str">
            <v xml:space="preserve">zmiana litery wydzielenia  </v>
          </cell>
          <cell r="AG1225">
            <v>1.25</v>
          </cell>
          <cell r="AH1225">
            <v>-0.35000000000000003</v>
          </cell>
          <cell r="AI1225" t="str">
            <v/>
          </cell>
          <cell r="AJ1225" t="str">
            <v/>
          </cell>
          <cell r="AK1225" t="str">
            <v/>
          </cell>
          <cell r="AL1225" t="str">
            <v/>
          </cell>
        </row>
        <row r="1226">
          <cell r="C1226" t="str">
            <v>731.3</v>
          </cell>
          <cell r="D1226" t="str">
            <v>731|A|Tumidaj|116 c|B-R|V|8116/2|0| KZ1J/00026798/5</v>
          </cell>
          <cell r="E1226">
            <v>731</v>
          </cell>
          <cell r="F1226">
            <v>3</v>
          </cell>
          <cell r="G1226" t="str">
            <v>Żórawski Wojciech</v>
          </cell>
          <cell r="H1226" t="str">
            <v>ul.Wrocławska 54/1</v>
          </cell>
          <cell r="I1226" t="str">
            <v>63-200 Jarocin</v>
          </cell>
          <cell r="J1226" t="str">
            <v>Jarocin</v>
          </cell>
          <cell r="K1226" t="str">
            <v>14</v>
          </cell>
          <cell r="L1226" t="str">
            <v>Tumidaj</v>
          </cell>
          <cell r="M1226" t="str">
            <v>116 c</v>
          </cell>
          <cell r="N1226" t="str">
            <v/>
          </cell>
          <cell r="O1226">
            <v>0.28000000000000003</v>
          </cell>
          <cell r="P1226" t="str">
            <v>B-R</v>
          </cell>
          <cell r="Q1226" t="str">
            <v>V</v>
          </cell>
          <cell r="R1226" t="str">
            <v>A</v>
          </cell>
          <cell r="T1226" t="str">
            <v>30-06-025</v>
          </cell>
          <cell r="U1226" t="str">
            <v>Jarocin</v>
          </cell>
          <cell r="V1226" t="str">
            <v>30-06-025-0002</v>
          </cell>
          <cell r="W1226" t="str">
            <v>Bachorzew</v>
          </cell>
          <cell r="X1226" t="str">
            <v>8116/2</v>
          </cell>
          <cell r="Y1226" t="str">
            <v>KZ1J/00026798/5</v>
          </cell>
          <cell r="Z1226">
            <v>1</v>
          </cell>
          <cell r="AA1226">
            <v>0</v>
          </cell>
          <cell r="AB1226">
            <v>0</v>
          </cell>
          <cell r="AC1226">
            <v>1</v>
          </cell>
          <cell r="AD1226">
            <v>0</v>
          </cell>
          <cell r="AE1226">
            <v>0</v>
          </cell>
          <cell r="AF1226" t="str">
            <v xml:space="preserve">zmiana litery wydzielenia  </v>
          </cell>
          <cell r="AG1226">
            <v>1.25</v>
          </cell>
          <cell r="AH1226">
            <v>0.35</v>
          </cell>
          <cell r="AI1226" t="str">
            <v/>
          </cell>
          <cell r="AJ1226" t="str">
            <v/>
          </cell>
          <cell r="AK1226" t="str">
            <v/>
          </cell>
          <cell r="AL1226" t="str">
            <v/>
          </cell>
        </row>
        <row r="1227">
          <cell r="C1227" t="str">
            <v>287.78</v>
          </cell>
          <cell r="D1227" t="str">
            <v>287|F|Tumidaj|119 b|R|V|8119/1|0|KZ1J/00028746/0</v>
          </cell>
          <cell r="E1227">
            <v>287</v>
          </cell>
          <cell r="F1227">
            <v>78</v>
          </cell>
          <cell r="G1227" t="str">
            <v>Nadleśnictwo Jarocin</v>
          </cell>
          <cell r="H1227">
            <v>0</v>
          </cell>
          <cell r="I1227">
            <v>0</v>
          </cell>
          <cell r="J1227">
            <v>0</v>
          </cell>
          <cell r="K1227" t="str">
            <v>14</v>
          </cell>
          <cell r="L1227" t="str">
            <v>Tumidaj</v>
          </cell>
          <cell r="M1227" t="str">
            <v>119 b</v>
          </cell>
          <cell r="N1227" t="str">
            <v>F30-06-032RV</v>
          </cell>
          <cell r="O1227">
            <v>-0.27</v>
          </cell>
          <cell r="P1227" t="str">
            <v>R</v>
          </cell>
          <cell r="Q1227" t="str">
            <v>V</v>
          </cell>
          <cell r="R1227" t="str">
            <v>F</v>
          </cell>
          <cell r="T1227" t="str">
            <v>30-06-032</v>
          </cell>
          <cell r="U1227" t="str">
            <v>Kotlin</v>
          </cell>
          <cell r="V1227" t="str">
            <v>30-06-032-0009</v>
          </cell>
          <cell r="W1227" t="str">
            <v>Wola Książęca</v>
          </cell>
          <cell r="X1227" t="str">
            <v>8119/1</v>
          </cell>
          <cell r="Y1227" t="str">
            <v>KZ1J/00028746/0</v>
          </cell>
          <cell r="Z1227">
            <v>5</v>
          </cell>
          <cell r="AA1227">
            <v>0</v>
          </cell>
          <cell r="AB1227">
            <v>0</v>
          </cell>
          <cell r="AC1227">
            <v>2</v>
          </cell>
          <cell r="AD1227">
            <v>0.3</v>
          </cell>
          <cell r="AE1227">
            <v>-8.1000000000000003E-2</v>
          </cell>
          <cell r="AF1227" t="str">
            <v xml:space="preserve">zmiana litery wydzielenia  </v>
          </cell>
          <cell r="AG1227" t="str">
            <v/>
          </cell>
          <cell r="AH1227" t="str">
            <v/>
          </cell>
          <cell r="AI1227" t="str">
            <v/>
          </cell>
          <cell r="AJ1227" t="str">
            <v/>
          </cell>
          <cell r="AK1227" t="str">
            <v/>
          </cell>
          <cell r="AL1227" t="str">
            <v/>
          </cell>
        </row>
        <row r="1228">
          <cell r="C1228" t="str">
            <v>287.216</v>
          </cell>
          <cell r="D1228" t="str">
            <v>287|F|Tumidaj|119 b|R |V|8119/1|0| KZ1J/00028746/0</v>
          </cell>
          <cell r="E1228">
            <v>287</v>
          </cell>
          <cell r="F1228">
            <v>216</v>
          </cell>
          <cell r="G1228" t="str">
            <v>Nadleśnictwo Jarocin</v>
          </cell>
          <cell r="H1228">
            <v>0</v>
          </cell>
          <cell r="I1228">
            <v>0</v>
          </cell>
          <cell r="J1228">
            <v>0</v>
          </cell>
          <cell r="K1228" t="str">
            <v>14</v>
          </cell>
          <cell r="L1228" t="str">
            <v>Tumidaj</v>
          </cell>
          <cell r="M1228" t="str">
            <v>119 b</v>
          </cell>
          <cell r="N1228" t="str">
            <v>F30-06-032RV</v>
          </cell>
          <cell r="O1228">
            <v>0.15</v>
          </cell>
          <cell r="P1228" t="str">
            <v>R</v>
          </cell>
          <cell r="Q1228" t="str">
            <v>V</v>
          </cell>
          <cell r="R1228" t="str">
            <v>F</v>
          </cell>
          <cell r="T1228" t="str">
            <v>30-06-032</v>
          </cell>
          <cell r="U1228" t="str">
            <v>Kotlin</v>
          </cell>
          <cell r="V1228" t="str">
            <v>30-06-032-0009</v>
          </cell>
          <cell r="W1228" t="str">
            <v>Wola Książęca</v>
          </cell>
          <cell r="X1228" t="str">
            <v>8119/1</v>
          </cell>
          <cell r="Y1228" t="str">
            <v>KZ1J/00028746/0</v>
          </cell>
          <cell r="Z1228">
            <v>5</v>
          </cell>
          <cell r="AA1228">
            <v>0</v>
          </cell>
          <cell r="AB1228">
            <v>0</v>
          </cell>
          <cell r="AC1228">
            <v>2</v>
          </cell>
          <cell r="AD1228">
            <v>0.3</v>
          </cell>
          <cell r="AE1228">
            <v>4.4999999999999998E-2</v>
          </cell>
          <cell r="AF1228" t="str">
            <v>zmiana pow.(sukcesja)</v>
          </cell>
          <cell r="AG1228" t="e">
            <v>#N/A</v>
          </cell>
          <cell r="AH1228" t="str">
            <v/>
          </cell>
          <cell r="AI1228" t="str">
            <v/>
          </cell>
          <cell r="AJ1228" t="str">
            <v/>
          </cell>
          <cell r="AK1228" t="str">
            <v/>
          </cell>
          <cell r="AL1228" t="str">
            <v/>
          </cell>
        </row>
        <row r="1229">
          <cell r="C1229" t="str">
            <v>287.217</v>
          </cell>
          <cell r="D1229" t="str">
            <v>287|F|Tumidaj|119 a|R|V|8119/1|0|KZ1J/00028746/0</v>
          </cell>
          <cell r="E1229">
            <v>287</v>
          </cell>
          <cell r="F1229">
            <v>217</v>
          </cell>
          <cell r="G1229" t="str">
            <v>Nadleśnictwo Jarocin</v>
          </cell>
          <cell r="H1229">
            <v>0</v>
          </cell>
          <cell r="I1229">
            <v>0</v>
          </cell>
          <cell r="J1229">
            <v>0</v>
          </cell>
          <cell r="K1229" t="str">
            <v>14</v>
          </cell>
          <cell r="L1229" t="str">
            <v>Tumidaj</v>
          </cell>
          <cell r="M1229" t="str">
            <v>119 a</v>
          </cell>
          <cell r="N1229" t="str">
            <v>F30-06-032RV</v>
          </cell>
          <cell r="O1229">
            <v>0.12</v>
          </cell>
          <cell r="P1229" t="str">
            <v>R</v>
          </cell>
          <cell r="Q1229" t="str">
            <v>V</v>
          </cell>
          <cell r="R1229" t="str">
            <v>F</v>
          </cell>
          <cell r="T1229" t="str">
            <v>30-06-032</v>
          </cell>
          <cell r="U1229" t="str">
            <v>Kotlin</v>
          </cell>
          <cell r="V1229" t="str">
            <v>30-06-032-0009</v>
          </cell>
          <cell r="W1229" t="str">
            <v>Wola Książęca</v>
          </cell>
          <cell r="X1229" t="str">
            <v>8119/1</v>
          </cell>
          <cell r="Y1229" t="str">
            <v>KZ1J/00028746/0</v>
          </cell>
          <cell r="Z1229">
            <v>5</v>
          </cell>
          <cell r="AA1229">
            <v>0</v>
          </cell>
          <cell r="AB1229">
            <v>0</v>
          </cell>
          <cell r="AC1229">
            <v>2</v>
          </cell>
          <cell r="AD1229">
            <v>0.75</v>
          </cell>
          <cell r="AE1229">
            <v>0.09</v>
          </cell>
          <cell r="AG1229" t="str">
            <v/>
          </cell>
          <cell r="AH1229" t="str">
            <v/>
          </cell>
          <cell r="AI1229" t="str">
            <v/>
          </cell>
          <cell r="AJ1229" t="str">
            <v/>
          </cell>
          <cell r="AK1229" t="str">
            <v/>
          </cell>
          <cell r="AL1229" t="str">
            <v/>
          </cell>
        </row>
        <row r="1230">
          <cell r="C1230" t="str">
            <v>3581.1</v>
          </cell>
          <cell r="D1230" t="str">
            <v>3581|D|Tumidaj|119 r|Ł|IV|8119/2|9,2|KZ1J/00026793/0</v>
          </cell>
          <cell r="E1230">
            <v>3581</v>
          </cell>
          <cell r="F1230">
            <v>1</v>
          </cell>
          <cell r="G1230" t="str">
            <v>Herka Andrzej</v>
          </cell>
          <cell r="H1230" t="str">
            <v>Lubinia Mała 87</v>
          </cell>
          <cell r="I1230" t="str">
            <v>63-210 Żerków</v>
          </cell>
          <cell r="J1230" t="str">
            <v>Żerków</v>
          </cell>
          <cell r="K1230" t="str">
            <v>14</v>
          </cell>
          <cell r="L1230" t="str">
            <v>Tumidaj</v>
          </cell>
          <cell r="M1230" t="str">
            <v>119 r</v>
          </cell>
          <cell r="N1230" t="str">
            <v/>
          </cell>
          <cell r="O1230">
            <v>-0.72489999999999999</v>
          </cell>
          <cell r="P1230" t="str">
            <v>Ł</v>
          </cell>
          <cell r="Q1230" t="str">
            <v>IV</v>
          </cell>
          <cell r="R1230" t="str">
            <v>D</v>
          </cell>
          <cell r="T1230" t="str">
            <v>30-06-025</v>
          </cell>
          <cell r="U1230" t="str">
            <v>Jarocin</v>
          </cell>
          <cell r="V1230" t="str">
            <v>30-06-025-0019</v>
          </cell>
          <cell r="W1230" t="str">
            <v>Witaszyce</v>
          </cell>
          <cell r="X1230" t="str">
            <v>8119/2</v>
          </cell>
          <cell r="Y1230" t="str">
            <v>KZ1J/00026793/0</v>
          </cell>
          <cell r="Z1230">
            <v>1</v>
          </cell>
          <cell r="AA1230">
            <v>9.1999999999999993</v>
          </cell>
          <cell r="AB1230">
            <v>-6.67</v>
          </cell>
          <cell r="AC1230">
            <v>1</v>
          </cell>
          <cell r="AD1230">
            <v>0.75</v>
          </cell>
          <cell r="AE1230">
            <v>-0.54369999999999996</v>
          </cell>
          <cell r="AF1230" t="str">
            <v xml:space="preserve">zmiana litery wydzielenia  </v>
          </cell>
          <cell r="AG1230" t="str">
            <v/>
          </cell>
          <cell r="AH1230" t="str">
            <v/>
          </cell>
          <cell r="AI1230" t="str">
            <v>ZS.2217.1.205.2019</v>
          </cell>
          <cell r="AJ1230" t="str">
            <v>02-08-2019</v>
          </cell>
          <cell r="AK1230" t="str">
            <v>26-08-2019</v>
          </cell>
          <cell r="AL1230" t="str">
            <v>gospodarki rolnej</v>
          </cell>
        </row>
        <row r="1231">
          <cell r="C1231" t="str">
            <v>3581.38</v>
          </cell>
          <cell r="D1231" t="str">
            <v>3581|D|Tumidaj|119 p|Ł|IV|8119/2|9,2| KZ1J/00026793/0</v>
          </cell>
          <cell r="E1231">
            <v>3581</v>
          </cell>
          <cell r="F1231">
            <v>38</v>
          </cell>
          <cell r="G1231" t="str">
            <v>Herka Andrzej</v>
          </cell>
          <cell r="H1231" t="str">
            <v>Lubinia Mała 87</v>
          </cell>
          <cell r="I1231" t="str">
            <v>63-210 Żerków</v>
          </cell>
          <cell r="J1231" t="str">
            <v>Żerków</v>
          </cell>
          <cell r="K1231" t="str">
            <v>14</v>
          </cell>
          <cell r="L1231" t="str">
            <v>Tumidaj</v>
          </cell>
          <cell r="M1231" t="str">
            <v>119 p</v>
          </cell>
          <cell r="N1231" t="str">
            <v/>
          </cell>
          <cell r="O1231">
            <v>0.72489999999999999</v>
          </cell>
          <cell r="P1231" t="str">
            <v>Ł</v>
          </cell>
          <cell r="Q1231" t="str">
            <v>IV</v>
          </cell>
          <cell r="R1231" t="str">
            <v>D</v>
          </cell>
          <cell r="S1231" t="str">
            <v>kosić 1 - 2 razy w roku</v>
          </cell>
          <cell r="T1231" t="str">
            <v>30-06-025</v>
          </cell>
          <cell r="U1231" t="str">
            <v>Jarocin</v>
          </cell>
          <cell r="V1231" t="str">
            <v>30-06-025-0019</v>
          </cell>
          <cell r="W1231" t="str">
            <v>Witaszyce</v>
          </cell>
          <cell r="X1231" t="str">
            <v>8119/2</v>
          </cell>
          <cell r="Y1231" t="str">
            <v>KZ1J/00026793/0</v>
          </cell>
          <cell r="Z1231">
            <v>1</v>
          </cell>
          <cell r="AA1231">
            <v>9.1999999999999993</v>
          </cell>
          <cell r="AB1231">
            <v>6.67</v>
          </cell>
          <cell r="AC1231">
            <v>1</v>
          </cell>
          <cell r="AD1231">
            <v>0.75</v>
          </cell>
          <cell r="AE1231">
            <v>0.54369999999999996</v>
          </cell>
          <cell r="AF1231" t="str">
            <v xml:space="preserve">zmiana litery wydzielenia  </v>
          </cell>
          <cell r="AG1231">
            <v>1.5</v>
          </cell>
          <cell r="AH1231" t="str">
            <v/>
          </cell>
          <cell r="AI1231" t="str">
            <v>ZS.2217.1.205.2019</v>
          </cell>
          <cell r="AJ1231" t="str">
            <v>02-08-2019</v>
          </cell>
          <cell r="AK1231" t="str">
            <v>26-08-2019</v>
          </cell>
          <cell r="AL1231" t="str">
            <v>gospodarki rolnej</v>
          </cell>
        </row>
        <row r="1232">
          <cell r="C1232" t="str">
            <v>287.101</v>
          </cell>
          <cell r="D1232" t="str">
            <v>287|F|Tumidaj|119 r|Ł|IV|8119/2|0|KZ1J/00026793/0</v>
          </cell>
          <cell r="E1232">
            <v>287</v>
          </cell>
          <cell r="F1232">
            <v>101</v>
          </cell>
          <cell r="G1232" t="str">
            <v>Nadleśnictwo Jarocin</v>
          </cell>
          <cell r="H1232">
            <v>0</v>
          </cell>
          <cell r="I1232">
            <v>0</v>
          </cell>
          <cell r="J1232">
            <v>0</v>
          </cell>
          <cell r="K1232" t="str">
            <v>14</v>
          </cell>
          <cell r="L1232" t="str">
            <v>Tumidaj</v>
          </cell>
          <cell r="M1232" t="str">
            <v>119 r</v>
          </cell>
          <cell r="N1232" t="str">
            <v>F30-06-025ŁIV</v>
          </cell>
          <cell r="O1232">
            <v>-0.4551</v>
          </cell>
          <cell r="P1232" t="str">
            <v>Ł</v>
          </cell>
          <cell r="Q1232" t="str">
            <v>IV</v>
          </cell>
          <cell r="R1232" t="str">
            <v>F</v>
          </cell>
          <cell r="T1232" t="str">
            <v>30-06-025</v>
          </cell>
          <cell r="U1232" t="str">
            <v>Jarocin</v>
          </cell>
          <cell r="V1232" t="str">
            <v>30-06-025-0019</v>
          </cell>
          <cell r="W1232" t="str">
            <v>Witaszyce</v>
          </cell>
          <cell r="X1232" t="str">
            <v>8119/2</v>
          </cell>
          <cell r="Y1232" t="str">
            <v>KZ1J/00026793/0</v>
          </cell>
          <cell r="Z1232">
            <v>1</v>
          </cell>
          <cell r="AA1232">
            <v>0</v>
          </cell>
          <cell r="AB1232">
            <v>0</v>
          </cell>
          <cell r="AC1232">
            <v>1</v>
          </cell>
          <cell r="AD1232">
            <v>0.75</v>
          </cell>
          <cell r="AE1232">
            <v>-0.34129999999999999</v>
          </cell>
          <cell r="AF1232" t="str">
            <v xml:space="preserve">zmiana litery wydzielenia  </v>
          </cell>
          <cell r="AG1232" t="str">
            <v/>
          </cell>
          <cell r="AH1232" t="str">
            <v/>
          </cell>
          <cell r="AI1232" t="str">
            <v/>
          </cell>
          <cell r="AJ1232" t="str">
            <v/>
          </cell>
          <cell r="AK1232" t="str">
            <v/>
          </cell>
          <cell r="AL1232" t="str">
            <v/>
          </cell>
        </row>
        <row r="1233">
          <cell r="C1233" t="str">
            <v>287.219</v>
          </cell>
          <cell r="D1233" t="str">
            <v>287|F|Tumidaj|119 o|Ł|IV|8119/2|0| KZ1J/00026793/0</v>
          </cell>
          <cell r="E1233">
            <v>287</v>
          </cell>
          <cell r="F1233">
            <v>219</v>
          </cell>
          <cell r="G1233" t="str">
            <v>Nadleśnictwo Jarocin</v>
          </cell>
          <cell r="H1233">
            <v>0</v>
          </cell>
          <cell r="I1233">
            <v>0</v>
          </cell>
          <cell r="J1233">
            <v>0</v>
          </cell>
          <cell r="K1233" t="str">
            <v>14</v>
          </cell>
          <cell r="L1233" t="str">
            <v>Tumidaj</v>
          </cell>
          <cell r="M1233" t="str">
            <v>119 o</v>
          </cell>
          <cell r="N1233" t="str">
            <v>F30-06-025ŁIV</v>
          </cell>
          <cell r="O1233">
            <v>0.4551</v>
          </cell>
          <cell r="P1233" t="str">
            <v>Ł</v>
          </cell>
          <cell r="Q1233" t="str">
            <v>IV</v>
          </cell>
          <cell r="R1233" t="str">
            <v>F</v>
          </cell>
          <cell r="T1233" t="str">
            <v>30-06-025</v>
          </cell>
          <cell r="U1233" t="str">
            <v>Jarocin</v>
          </cell>
          <cell r="V1233" t="str">
            <v>30-06-025-0019</v>
          </cell>
          <cell r="W1233" t="str">
            <v>Witaszyce</v>
          </cell>
          <cell r="X1233" t="str">
            <v>8119/2</v>
          </cell>
          <cell r="Y1233" t="str">
            <v>KZ1J/00026793/0</v>
          </cell>
          <cell r="Z1233">
            <v>1</v>
          </cell>
          <cell r="AA1233">
            <v>0</v>
          </cell>
          <cell r="AB1233">
            <v>0</v>
          </cell>
          <cell r="AC1233">
            <v>1</v>
          </cell>
          <cell r="AD1233">
            <v>0.75</v>
          </cell>
          <cell r="AE1233">
            <v>0.34129999999999999</v>
          </cell>
          <cell r="AF1233" t="str">
            <v xml:space="preserve">zmiana litery wydzielenia  </v>
          </cell>
          <cell r="AG1233">
            <v>1.5</v>
          </cell>
          <cell r="AH1233" t="str">
            <v/>
          </cell>
          <cell r="AI1233" t="str">
            <v/>
          </cell>
          <cell r="AJ1233" t="str">
            <v/>
          </cell>
          <cell r="AK1233" t="str">
            <v/>
          </cell>
          <cell r="AL1233" t="str">
            <v/>
          </cell>
        </row>
        <row r="1234">
          <cell r="C1234" t="str">
            <v>0.</v>
          </cell>
          <cell r="D1234" t="str">
            <v>0|F|Tumidaj|138 i|Ł|IV|8138/1|0|KZ1J/00026790/9</v>
          </cell>
          <cell r="E1234">
            <v>0</v>
          </cell>
          <cell r="F1234" t="str">
            <v/>
          </cell>
          <cell r="G1234" t="str">
            <v>brak</v>
          </cell>
          <cell r="H1234">
            <v>0</v>
          </cell>
          <cell r="I1234">
            <v>0</v>
          </cell>
          <cell r="J1234">
            <v>0</v>
          </cell>
          <cell r="K1234" t="str">
            <v>14</v>
          </cell>
          <cell r="L1234" t="str">
            <v>Tumidaj</v>
          </cell>
          <cell r="M1234" t="str">
            <v>138 i</v>
          </cell>
          <cell r="N1234" t="str">
            <v>F30-06-025ŁIV</v>
          </cell>
          <cell r="O1234">
            <v>-2.2199999999999998</v>
          </cell>
          <cell r="P1234" t="str">
            <v>Ł</v>
          </cell>
          <cell r="Q1234" t="str">
            <v>IV</v>
          </cell>
          <cell r="R1234" t="str">
            <v>F</v>
          </cell>
          <cell r="T1234" t="str">
            <v>30-06-025</v>
          </cell>
          <cell r="U1234" t="str">
            <v>Jarocin</v>
          </cell>
          <cell r="V1234" t="str">
            <v>30-06-025-0014</v>
          </cell>
          <cell r="W1234" t="str">
            <v>Roszkówko</v>
          </cell>
          <cell r="X1234" t="str">
            <v>8138/1</v>
          </cell>
          <cell r="Y1234" t="str">
            <v>KZ1J/00026790/9</v>
          </cell>
          <cell r="Z1234">
            <v>1</v>
          </cell>
          <cell r="AA1234">
            <v>0</v>
          </cell>
          <cell r="AB1234">
            <v>0</v>
          </cell>
          <cell r="AC1234">
            <v>1</v>
          </cell>
          <cell r="AD1234">
            <v>0.75</v>
          </cell>
          <cell r="AE1234">
            <v>-1.6649999999999998</v>
          </cell>
          <cell r="AF1234" t="str">
            <v xml:space="preserve">zmiana litery wydzielenia  </v>
          </cell>
          <cell r="AG1234" t="str">
            <v/>
          </cell>
          <cell r="AH1234" t="str">
            <v/>
          </cell>
          <cell r="AI1234" t="str">
            <v>ZS.2217.1.205.2019</v>
          </cell>
          <cell r="AJ1234" t="str">
            <v>02-08-2019</v>
          </cell>
          <cell r="AK1234" t="str">
            <v/>
          </cell>
          <cell r="AL1234" t="str">
            <v>gospodarki rolnej</v>
          </cell>
        </row>
        <row r="1235">
          <cell r="C1235" t="str">
            <v>0.108</v>
          </cell>
          <cell r="D1235" t="str">
            <v>0|F|Tumidaj|138 c|Ł|IV|8138/1|0| KZ1J/00026790/9</v>
          </cell>
          <cell r="E1235">
            <v>0</v>
          </cell>
          <cell r="F1235">
            <v>108</v>
          </cell>
          <cell r="G1235" t="str">
            <v>brak</v>
          </cell>
          <cell r="H1235">
            <v>0</v>
          </cell>
          <cell r="I1235">
            <v>0</v>
          </cell>
          <cell r="J1235">
            <v>0</v>
          </cell>
          <cell r="K1235" t="str">
            <v>14</v>
          </cell>
          <cell r="L1235" t="str">
            <v>Tumidaj</v>
          </cell>
          <cell r="M1235" t="str">
            <v>138 c</v>
          </cell>
          <cell r="N1235" t="str">
            <v>F30-06-025ŁIV</v>
          </cell>
          <cell r="O1235">
            <v>2.2200000000000002</v>
          </cell>
          <cell r="P1235" t="str">
            <v>Ł</v>
          </cell>
          <cell r="Q1235" t="str">
            <v>IV</v>
          </cell>
          <cell r="R1235" t="str">
            <v>F</v>
          </cell>
          <cell r="S1235" t="str">
            <v>kosić 1 - 2 razy w roku</v>
          </cell>
          <cell r="T1235" t="str">
            <v>30-06-025</v>
          </cell>
          <cell r="U1235" t="str">
            <v>Jarocin</v>
          </cell>
          <cell r="V1235" t="str">
            <v>30-06-025-0014</v>
          </cell>
          <cell r="W1235" t="str">
            <v>Roszkówko</v>
          </cell>
          <cell r="X1235" t="str">
            <v>8138/1</v>
          </cell>
          <cell r="Y1235" t="str">
            <v>KZ1J/00026790/9</v>
          </cell>
          <cell r="Z1235">
            <v>1</v>
          </cell>
          <cell r="AA1235">
            <v>0</v>
          </cell>
          <cell r="AB1235">
            <v>0</v>
          </cell>
          <cell r="AC1235">
            <v>1</v>
          </cell>
          <cell r="AD1235">
            <v>0.75</v>
          </cell>
          <cell r="AE1235">
            <v>1.665</v>
          </cell>
          <cell r="AF1235" t="str">
            <v xml:space="preserve">zmiana litery wydzielenia  </v>
          </cell>
          <cell r="AG1235">
            <v>1.5</v>
          </cell>
          <cell r="AH1235" t="str">
            <v/>
          </cell>
          <cell r="AI1235" t="str">
            <v>ZS.2217.1.205.2019</v>
          </cell>
          <cell r="AJ1235" t="str">
            <v>02-08-2019</v>
          </cell>
          <cell r="AK1235" t="str">
            <v/>
          </cell>
          <cell r="AL1235" t="str">
            <v>gospodarki rolnej</v>
          </cell>
        </row>
        <row r="1236">
          <cell r="C1236" t="str">
            <v>4456.2</v>
          </cell>
          <cell r="D1236" t="str">
            <v>4456|D|Tumidaj|150 g|R|IVA|8150/6|19,7|KZ1J/00026539/2</v>
          </cell>
          <cell r="E1236">
            <v>4456</v>
          </cell>
          <cell r="F1236">
            <v>2</v>
          </cell>
          <cell r="G1236" t="str">
            <v>Piechowiak Bronisława</v>
          </cell>
          <cell r="H1236" t="str">
            <v>Witaszyczki  42 A</v>
          </cell>
          <cell r="I1236" t="str">
            <v>63-230 Witaszyce</v>
          </cell>
          <cell r="J1236" t="str">
            <v>Jarocin</v>
          </cell>
          <cell r="K1236" t="str">
            <v>14</v>
          </cell>
          <cell r="L1236" t="str">
            <v>Tumidaj</v>
          </cell>
          <cell r="M1236" t="str">
            <v>150 g</v>
          </cell>
          <cell r="N1236" t="str">
            <v/>
          </cell>
          <cell r="O1236">
            <v>-0.24440000000000001</v>
          </cell>
          <cell r="P1236" t="str">
            <v>R</v>
          </cell>
          <cell r="Q1236" t="str">
            <v>IVA</v>
          </cell>
          <cell r="R1236" t="str">
            <v>D</v>
          </cell>
          <cell r="T1236" t="str">
            <v>30-06-025</v>
          </cell>
          <cell r="U1236" t="str">
            <v>Jarocin</v>
          </cell>
          <cell r="V1236" t="str">
            <v>30-06-025-0020</v>
          </cell>
          <cell r="W1236" t="str">
            <v>Witaszyczki</v>
          </cell>
          <cell r="X1236" t="str">
            <v>8150/6</v>
          </cell>
          <cell r="Y1236" t="str">
            <v>KZ1J/00026539/2</v>
          </cell>
          <cell r="Z1236">
            <v>2</v>
          </cell>
          <cell r="AA1236">
            <v>19.7</v>
          </cell>
          <cell r="AB1236">
            <v>-4.8099999999999996</v>
          </cell>
          <cell r="AC1236">
            <v>1</v>
          </cell>
          <cell r="AD1236">
            <v>1.1000000000000001</v>
          </cell>
          <cell r="AE1236">
            <v>-0.26879999999999998</v>
          </cell>
          <cell r="AF1236" t="str">
            <v xml:space="preserve">zmiana litery wydzielenia  </v>
          </cell>
          <cell r="AG1236" t="str">
            <v/>
          </cell>
          <cell r="AH1236" t="str">
            <v/>
          </cell>
          <cell r="AI1236" t="str">
            <v>ZS.2217.1.215.2019</v>
          </cell>
          <cell r="AJ1236" t="str">
            <v>13-08-2019</v>
          </cell>
          <cell r="AK1236" t="str">
            <v>wniosek-bezprzetargowo</v>
          </cell>
          <cell r="AL1236" t="str">
            <v>gospodarki rolnej</v>
          </cell>
        </row>
        <row r="1237">
          <cell r="C1237" t="str">
            <v>4456.3</v>
          </cell>
          <cell r="D1237" t="str">
            <v>4456|D|Tumidaj|150 i|R|IVA|8150/6|19,7|KZ1J/00026539/2</v>
          </cell>
          <cell r="E1237">
            <v>4456</v>
          </cell>
          <cell r="F1237">
            <v>3</v>
          </cell>
          <cell r="G1237" t="str">
            <v>Piechowiak Bronisława</v>
          </cell>
          <cell r="H1237" t="str">
            <v>Witaszyczki  42 A</v>
          </cell>
          <cell r="I1237" t="str">
            <v>63-230 Witaszyce</v>
          </cell>
          <cell r="J1237" t="str">
            <v>Jarocin</v>
          </cell>
          <cell r="K1237" t="str">
            <v>14</v>
          </cell>
          <cell r="L1237" t="str">
            <v>Tumidaj</v>
          </cell>
          <cell r="M1237" t="str">
            <v>150 i</v>
          </cell>
          <cell r="N1237" t="str">
            <v/>
          </cell>
          <cell r="O1237">
            <v>0.24440000000000001</v>
          </cell>
          <cell r="P1237" t="str">
            <v>R</v>
          </cell>
          <cell r="Q1237" t="str">
            <v>IVA</v>
          </cell>
          <cell r="R1237" t="str">
            <v>D</v>
          </cell>
          <cell r="T1237" t="str">
            <v>30-06-025</v>
          </cell>
          <cell r="U1237" t="str">
            <v>Jarocin</v>
          </cell>
          <cell r="V1237" t="str">
            <v>30-06-025-0020</v>
          </cell>
          <cell r="W1237" t="str">
            <v>Witaszyczki</v>
          </cell>
          <cell r="X1237" t="str">
            <v>8150/6</v>
          </cell>
          <cell r="Y1237" t="str">
            <v>KZ1J/00026539/2</v>
          </cell>
          <cell r="Z1237">
            <v>2</v>
          </cell>
          <cell r="AA1237">
            <v>19.7</v>
          </cell>
          <cell r="AB1237">
            <v>4.8099999999999996</v>
          </cell>
          <cell r="AC1237">
            <v>1</v>
          </cell>
          <cell r="AD1237">
            <v>1.1000000000000001</v>
          </cell>
          <cell r="AE1237">
            <v>0.26879999999999998</v>
          </cell>
          <cell r="AF1237" t="str">
            <v xml:space="preserve">zmiana litery wydzielenia  </v>
          </cell>
          <cell r="AH1237" t="str">
            <v/>
          </cell>
          <cell r="AI1237" t="str">
            <v>ZS.2217.1.215.2019</v>
          </cell>
          <cell r="AJ1237" t="str">
            <v>13-08-2019</v>
          </cell>
          <cell r="AK1237" t="str">
            <v>wniosek-bezprzetargowo</v>
          </cell>
          <cell r="AL1237" t="str">
            <v>gospodarki rolnej</v>
          </cell>
        </row>
        <row r="1238">
          <cell r="C1238" t="str">
            <v>4456.1</v>
          </cell>
          <cell r="D1238" t="str">
            <v>4456|D|Tumidaj|150 h|S-R|IVA|8150/6|19,7|KZ1J/00026539/2</v>
          </cell>
          <cell r="E1238">
            <v>4456</v>
          </cell>
          <cell r="F1238">
            <v>1</v>
          </cell>
          <cell r="G1238" t="str">
            <v>Piechowiak Bronisława</v>
          </cell>
          <cell r="H1238" t="str">
            <v>Witaszyczki  42 A</v>
          </cell>
          <cell r="I1238" t="str">
            <v>63-230 Witaszyce</v>
          </cell>
          <cell r="J1238" t="str">
            <v>Jarocin</v>
          </cell>
          <cell r="K1238" t="str">
            <v>14</v>
          </cell>
          <cell r="L1238" t="str">
            <v>Tumidaj</v>
          </cell>
          <cell r="M1238" t="str">
            <v>150 h</v>
          </cell>
          <cell r="N1238" t="str">
            <v/>
          </cell>
          <cell r="O1238">
            <v>-0.1</v>
          </cell>
          <cell r="P1238" t="str">
            <v>S-R</v>
          </cell>
          <cell r="Q1238" t="str">
            <v>IVA</v>
          </cell>
          <cell r="R1238" t="str">
            <v>D</v>
          </cell>
          <cell r="T1238" t="str">
            <v>30-06-025</v>
          </cell>
          <cell r="U1238" t="str">
            <v>Jarocin</v>
          </cell>
          <cell r="V1238" t="str">
            <v>30-06-025-0020</v>
          </cell>
          <cell r="W1238" t="str">
            <v>Witaszyczki</v>
          </cell>
          <cell r="X1238" t="str">
            <v>8150/6</v>
          </cell>
          <cell r="Y1238" t="str">
            <v>KZ1J/00026539/2</v>
          </cell>
          <cell r="Z1238">
            <v>2</v>
          </cell>
          <cell r="AA1238">
            <v>19.7</v>
          </cell>
          <cell r="AB1238">
            <v>-1.97</v>
          </cell>
          <cell r="AC1238">
            <v>1</v>
          </cell>
          <cell r="AD1238">
            <v>1.1000000000000001</v>
          </cell>
          <cell r="AE1238">
            <v>-0.11</v>
          </cell>
          <cell r="AF1238" t="str">
            <v xml:space="preserve">zmiana litery wydzielenia  </v>
          </cell>
          <cell r="AG1238" t="str">
            <v/>
          </cell>
          <cell r="AH1238" t="str">
            <v/>
          </cell>
          <cell r="AI1238" t="str">
            <v>ZS.2217.1.212.2019</v>
          </cell>
          <cell r="AJ1238" t="str">
            <v>02-08-2019</v>
          </cell>
          <cell r="AK1238" t="str">
            <v>wniosek-bezprzetargowo</v>
          </cell>
          <cell r="AL1238" t="str">
            <v>prowadzenia gospodarstwa domowego</v>
          </cell>
        </row>
        <row r="1239">
          <cell r="C1239" t="str">
            <v>4456.5</v>
          </cell>
          <cell r="D1239" t="str">
            <v>4456|D|Tumidaj|150 j|S-R|IVA|8150/6|19,7|KZ1J/00026539/2</v>
          </cell>
          <cell r="E1239">
            <v>4456</v>
          </cell>
          <cell r="F1239">
            <v>5</v>
          </cell>
          <cell r="G1239" t="str">
            <v>Piechowiak Bronisława</v>
          </cell>
          <cell r="H1239" t="str">
            <v>Witaszyczki  42 A</v>
          </cell>
          <cell r="I1239" t="str">
            <v>63-230 Witaszyce</v>
          </cell>
          <cell r="J1239" t="str">
            <v>Jarocin</v>
          </cell>
          <cell r="K1239" t="str">
            <v>14</v>
          </cell>
          <cell r="L1239" t="str">
            <v>Tumidaj</v>
          </cell>
          <cell r="M1239" t="str">
            <v>150 j</v>
          </cell>
          <cell r="N1239" t="str">
            <v/>
          </cell>
          <cell r="O1239">
            <v>0.1</v>
          </cell>
          <cell r="P1239" t="str">
            <v>S-R</v>
          </cell>
          <cell r="Q1239" t="str">
            <v>IVA</v>
          </cell>
          <cell r="R1239" t="str">
            <v>D</v>
          </cell>
          <cell r="T1239" t="str">
            <v>30-06-025</v>
          </cell>
          <cell r="U1239" t="str">
            <v>Jarocin</v>
          </cell>
          <cell r="V1239" t="str">
            <v>30-06-025-0020</v>
          </cell>
          <cell r="W1239" t="str">
            <v>Witaszyczki</v>
          </cell>
          <cell r="X1239" t="str">
            <v>8150/6</v>
          </cell>
          <cell r="Y1239" t="str">
            <v>KZ1J/00026539/2</v>
          </cell>
          <cell r="Z1239">
            <v>2</v>
          </cell>
          <cell r="AA1239">
            <v>19.7</v>
          </cell>
          <cell r="AB1239">
            <v>1.97</v>
          </cell>
          <cell r="AC1239">
            <v>1</v>
          </cell>
          <cell r="AD1239">
            <v>1.1000000000000001</v>
          </cell>
          <cell r="AE1239">
            <v>0.11</v>
          </cell>
          <cell r="AF1239" t="str">
            <v xml:space="preserve">zmiana litery wydzielenia  </v>
          </cell>
          <cell r="AH1239" t="str">
            <v/>
          </cell>
          <cell r="AI1239" t="str">
            <v>ZS.2217.1.212.2019</v>
          </cell>
          <cell r="AJ1239" t="str">
            <v>02-08-2019</v>
          </cell>
          <cell r="AK1239" t="str">
            <v>wniosek-bezprzetargowo</v>
          </cell>
          <cell r="AL1239" t="str">
            <v>prowadzenia gospodarstwa domowego</v>
          </cell>
        </row>
        <row r="1240">
          <cell r="C1240" t="str">
            <v>6187.2</v>
          </cell>
          <cell r="D1240" t="str">
            <v>6187|D|Cielcza|175 b|R|VI|8175/2|12|brak</v>
          </cell>
          <cell r="E1240">
            <v>6187</v>
          </cell>
          <cell r="F1240">
            <v>2</v>
          </cell>
          <cell r="G1240" t="str">
            <v>Gogołkiewicz Rafał</v>
          </cell>
          <cell r="H1240" t="str">
            <v>Kąty 12</v>
          </cell>
          <cell r="I1240" t="str">
            <v>63-200 Jarocin</v>
          </cell>
          <cell r="J1240" t="str">
            <v>Jarocin</v>
          </cell>
          <cell r="K1240" t="str">
            <v>08</v>
          </cell>
          <cell r="L1240" t="str">
            <v>Cielcza</v>
          </cell>
          <cell r="M1240" t="str">
            <v>175 b</v>
          </cell>
          <cell r="N1240" t="str">
            <v/>
          </cell>
          <cell r="O1240">
            <v>-0.64</v>
          </cell>
          <cell r="P1240" t="str">
            <v>R</v>
          </cell>
          <cell r="Q1240" t="str">
            <v>VI</v>
          </cell>
          <cell r="R1240" t="str">
            <v>D</v>
          </cell>
          <cell r="T1240" t="str">
            <v>30-06-025</v>
          </cell>
          <cell r="U1240" t="str">
            <v>Jarocin</v>
          </cell>
          <cell r="V1240" t="str">
            <v>30-06-025-0018</v>
          </cell>
          <cell r="W1240" t="str">
            <v>Wilkowyja</v>
          </cell>
          <cell r="X1240" t="str">
            <v>8175/2</v>
          </cell>
          <cell r="Y1240" t="str">
            <v>brak</v>
          </cell>
          <cell r="Z1240" t="str">
            <v>brak</v>
          </cell>
          <cell r="AA1240">
            <v>12</v>
          </cell>
          <cell r="AB1240">
            <v>-7.68</v>
          </cell>
          <cell r="AC1240">
            <v>1</v>
          </cell>
          <cell r="AD1240">
            <v>0.2</v>
          </cell>
          <cell r="AE1240">
            <v>-0.128</v>
          </cell>
          <cell r="AF1240" t="str">
            <v xml:space="preserve">zmiana litery wydzielenia  </v>
          </cell>
          <cell r="AG1240" t="str">
            <v/>
          </cell>
          <cell r="AH1240" t="str">
            <v/>
          </cell>
          <cell r="AI1240" t="str">
            <v>ZS.2217.1.205.2019</v>
          </cell>
          <cell r="AJ1240" t="str">
            <v>02-08-2019</v>
          </cell>
          <cell r="AK1240" t="str">
            <v>26-08-2019</v>
          </cell>
          <cell r="AL1240" t="str">
            <v>gospodarki rolnej</v>
          </cell>
        </row>
        <row r="1241">
          <cell r="C1241" t="str">
            <v>6187.3</v>
          </cell>
          <cell r="D1241" t="str">
            <v>6187|D|Cielcza|175 a|R |VI|8175/2|12| brak</v>
          </cell>
          <cell r="E1241">
            <v>6187</v>
          </cell>
          <cell r="F1241">
            <v>3</v>
          </cell>
          <cell r="G1241" t="str">
            <v>Gogołkiewicz Rafał</v>
          </cell>
          <cell r="H1241" t="str">
            <v>Kąty 12</v>
          </cell>
          <cell r="I1241" t="str">
            <v>63-200 Jarocin</v>
          </cell>
          <cell r="J1241" t="str">
            <v>Jarocin</v>
          </cell>
          <cell r="K1241" t="str">
            <v>08</v>
          </cell>
          <cell r="L1241" t="str">
            <v>Cielcza</v>
          </cell>
          <cell r="M1241" t="str">
            <v>175 a</v>
          </cell>
          <cell r="N1241" t="str">
            <v/>
          </cell>
          <cell r="O1241">
            <v>0.64</v>
          </cell>
          <cell r="P1241" t="str">
            <v>R</v>
          </cell>
          <cell r="Q1241" t="str">
            <v>VI</v>
          </cell>
          <cell r="R1241" t="str">
            <v>D</v>
          </cell>
          <cell r="T1241" t="str">
            <v>30-06-025</v>
          </cell>
          <cell r="U1241" t="str">
            <v>Jarocin</v>
          </cell>
          <cell r="V1241" t="str">
            <v>30-06-025-0018</v>
          </cell>
          <cell r="W1241" t="str">
            <v>Wilkowyja</v>
          </cell>
          <cell r="X1241" t="str">
            <v>8175/2</v>
          </cell>
          <cell r="Y1241" t="str">
            <v>brak</v>
          </cell>
          <cell r="Z1241" t="str">
            <v>brak</v>
          </cell>
          <cell r="AA1241">
            <v>12</v>
          </cell>
          <cell r="AB1241">
            <v>7.68</v>
          </cell>
          <cell r="AC1241">
            <v>1</v>
          </cell>
          <cell r="AD1241">
            <v>0.2</v>
          </cell>
          <cell r="AE1241">
            <v>0.128</v>
          </cell>
          <cell r="AF1241" t="str">
            <v xml:space="preserve">zmiana litery wydzielenia  </v>
          </cell>
          <cell r="AH1241" t="str">
            <v/>
          </cell>
          <cell r="AI1241" t="str">
            <v>ZS.2217.1.205.2019</v>
          </cell>
          <cell r="AJ1241" t="str">
            <v>02-08-2019</v>
          </cell>
          <cell r="AK1241" t="str">
            <v>26-08-2019</v>
          </cell>
          <cell r="AL1241" t="str">
            <v>gospodarki rolnej</v>
          </cell>
        </row>
        <row r="1242">
          <cell r="C1242" t="str">
            <v>287.7</v>
          </cell>
          <cell r="D1242" t="str">
            <v>287|F|Cielcza|184 b|R|V|8184/9|0|KZ1J/00026538/5</v>
          </cell>
          <cell r="E1242">
            <v>287</v>
          </cell>
          <cell r="F1242">
            <v>7</v>
          </cell>
          <cell r="G1242" t="str">
            <v>Nadleśnictwo Jarocin</v>
          </cell>
          <cell r="H1242">
            <v>0</v>
          </cell>
          <cell r="I1242">
            <v>0</v>
          </cell>
          <cell r="J1242">
            <v>0</v>
          </cell>
          <cell r="K1242" t="str">
            <v>08</v>
          </cell>
          <cell r="L1242" t="str">
            <v>Cielcza</v>
          </cell>
          <cell r="M1242" t="str">
            <v>184 b</v>
          </cell>
          <cell r="N1242" t="str">
            <v>F30-06-025RV</v>
          </cell>
          <cell r="O1242">
            <v>-0.26</v>
          </cell>
          <cell r="P1242" t="str">
            <v>R</v>
          </cell>
          <cell r="Q1242" t="str">
            <v>V</v>
          </cell>
          <cell r="R1242" t="str">
            <v>F</v>
          </cell>
          <cell r="T1242" t="str">
            <v>30-06-025</v>
          </cell>
          <cell r="U1242" t="str">
            <v>Jarocin</v>
          </cell>
          <cell r="V1242" t="str">
            <v>30-06-025-0003</v>
          </cell>
          <cell r="W1242" t="str">
            <v>Cielcza</v>
          </cell>
          <cell r="X1242" t="str">
            <v>8184/9</v>
          </cell>
          <cell r="Y1242" t="str">
            <v>KZ1J/00026538/5</v>
          </cell>
          <cell r="Z1242">
            <v>3</v>
          </cell>
          <cell r="AA1242">
            <v>0</v>
          </cell>
          <cell r="AB1242">
            <v>0</v>
          </cell>
          <cell r="AC1242">
            <v>1</v>
          </cell>
          <cell r="AD1242">
            <v>0.35</v>
          </cell>
          <cell r="AE1242">
            <v>-9.0999999999999998E-2</v>
          </cell>
          <cell r="AF1242" t="str">
            <v>zmiana litery wydzielenia  i pow.</v>
          </cell>
          <cell r="AG1242" t="str">
            <v/>
          </cell>
          <cell r="AH1242" t="str">
            <v/>
          </cell>
          <cell r="AI1242" t="str">
            <v/>
          </cell>
          <cell r="AJ1242" t="str">
            <v/>
          </cell>
          <cell r="AK1242" t="str">
            <v/>
          </cell>
          <cell r="AL1242" t="str">
            <v/>
          </cell>
        </row>
        <row r="1243">
          <cell r="C1243" t="str">
            <v>287.221</v>
          </cell>
          <cell r="D1243" t="str">
            <v>287|F|Cielcza|184 a|R |V|8184/9|0| brak</v>
          </cell>
          <cell r="E1243">
            <v>287</v>
          </cell>
          <cell r="F1243">
            <v>221</v>
          </cell>
          <cell r="G1243" t="str">
            <v>Nadleśnictwo Jarocin</v>
          </cell>
          <cell r="H1243">
            <v>0</v>
          </cell>
          <cell r="I1243">
            <v>0</v>
          </cell>
          <cell r="J1243">
            <v>0</v>
          </cell>
          <cell r="K1243" t="str">
            <v>08</v>
          </cell>
          <cell r="L1243" t="str">
            <v>Cielcza</v>
          </cell>
          <cell r="M1243" t="str">
            <v>184 a</v>
          </cell>
          <cell r="N1243" t="str">
            <v>F30-06-025RV</v>
          </cell>
          <cell r="O1243">
            <v>0.24</v>
          </cell>
          <cell r="P1243" t="str">
            <v>R</v>
          </cell>
          <cell r="Q1243" t="str">
            <v>V</v>
          </cell>
          <cell r="R1243" t="str">
            <v>F</v>
          </cell>
          <cell r="T1243" t="str">
            <v>30-06-025</v>
          </cell>
          <cell r="U1243" t="str">
            <v>Jarocin</v>
          </cell>
          <cell r="V1243" t="str">
            <v>30-06-025-0003</v>
          </cell>
          <cell r="W1243" t="str">
            <v>Cielcza</v>
          </cell>
          <cell r="X1243" t="str">
            <v>8184/9</v>
          </cell>
          <cell r="Y1243" t="str">
            <v>brak</v>
          </cell>
          <cell r="Z1243" t="str">
            <v>brak</v>
          </cell>
          <cell r="AA1243">
            <v>0</v>
          </cell>
          <cell r="AB1243">
            <v>0</v>
          </cell>
          <cell r="AC1243">
            <v>1</v>
          </cell>
          <cell r="AD1243">
            <v>0.2</v>
          </cell>
          <cell r="AE1243">
            <v>4.8000000000000001E-2</v>
          </cell>
          <cell r="AF1243" t="str">
            <v>zmiana litery wydzielenia  i pow.</v>
          </cell>
          <cell r="AG1243" t="e">
            <v>#N/A</v>
          </cell>
          <cell r="AH1243" t="str">
            <v/>
          </cell>
          <cell r="AI1243" t="str">
            <v/>
          </cell>
          <cell r="AJ1243" t="str">
            <v/>
          </cell>
          <cell r="AK1243" t="str">
            <v/>
          </cell>
          <cell r="AL1243" t="str">
            <v/>
          </cell>
        </row>
        <row r="1244">
          <cell r="C1244" t="str">
            <v>287.222</v>
          </cell>
          <cell r="D1244" t="str">
            <v>287|F|Cielcza|184 f|R|V|8184/9|0|KZ1J/00026538/5</v>
          </cell>
          <cell r="E1244">
            <v>287</v>
          </cell>
          <cell r="F1244">
            <v>222</v>
          </cell>
          <cell r="G1244" t="str">
            <v>Nadleśnictwo Jarocin</v>
          </cell>
          <cell r="H1244">
            <v>0</v>
          </cell>
          <cell r="I1244">
            <v>0</v>
          </cell>
          <cell r="J1244">
            <v>0</v>
          </cell>
          <cell r="K1244" t="str">
            <v>08</v>
          </cell>
          <cell r="L1244" t="str">
            <v>Cielcza</v>
          </cell>
          <cell r="M1244" t="str">
            <v>184 f</v>
          </cell>
          <cell r="N1244" t="str">
            <v>F30-06-025RVB</v>
          </cell>
          <cell r="O1244">
            <v>0.02</v>
          </cell>
          <cell r="P1244" t="str">
            <v>R</v>
          </cell>
          <cell r="Q1244" t="str">
            <v>V</v>
          </cell>
          <cell r="R1244" t="str">
            <v>F</v>
          </cell>
          <cell r="T1244" t="str">
            <v>30-06-025</v>
          </cell>
          <cell r="U1244" t="str">
            <v>Jarocin</v>
          </cell>
          <cell r="V1244" t="str">
            <v>30-06-025-0003</v>
          </cell>
          <cell r="W1244" t="str">
            <v>Cielcza</v>
          </cell>
          <cell r="X1244" t="str">
            <v>8184/9</v>
          </cell>
          <cell r="Y1244" t="str">
            <v>KZ1J/00026538/5</v>
          </cell>
          <cell r="Z1244">
            <v>3</v>
          </cell>
          <cell r="AA1244">
            <v>0</v>
          </cell>
          <cell r="AB1244">
            <v>0</v>
          </cell>
          <cell r="AC1244">
            <v>1</v>
          </cell>
          <cell r="AD1244">
            <v>0.8</v>
          </cell>
          <cell r="AE1244">
            <v>1.6E-2</v>
          </cell>
          <cell r="AG1244" t="str">
            <v/>
          </cell>
          <cell r="AH1244" t="str">
            <v/>
          </cell>
          <cell r="AI1244" t="str">
            <v/>
          </cell>
          <cell r="AJ1244" t="str">
            <v/>
          </cell>
          <cell r="AK1244" t="str">
            <v/>
          </cell>
          <cell r="AL1244" t="str">
            <v/>
          </cell>
        </row>
        <row r="1245">
          <cell r="C1245" t="str">
            <v>287.45</v>
          </cell>
          <cell r="D1245" t="str">
            <v>287|F|Cielcza|194 o|B-R|V|8194/10|0|Tom 38 Karta 1305</v>
          </cell>
          <cell r="E1245">
            <v>287</v>
          </cell>
          <cell r="F1245">
            <v>45</v>
          </cell>
          <cell r="G1245" t="str">
            <v>Nadleśnictwo Jarocin</v>
          </cell>
          <cell r="H1245">
            <v>0</v>
          </cell>
          <cell r="I1245">
            <v>0</v>
          </cell>
          <cell r="J1245">
            <v>0</v>
          </cell>
          <cell r="K1245" t="str">
            <v>08</v>
          </cell>
          <cell r="L1245" t="str">
            <v>Cielcza</v>
          </cell>
          <cell r="M1245" t="str">
            <v>194 o</v>
          </cell>
          <cell r="N1245" t="str">
            <v>F30-06-025B-RV</v>
          </cell>
          <cell r="O1245">
            <v>-0.1</v>
          </cell>
          <cell r="P1245" t="str">
            <v>B-R</v>
          </cell>
          <cell r="Q1245" t="str">
            <v>V</v>
          </cell>
          <cell r="R1245" t="str">
            <v>F</v>
          </cell>
          <cell r="T1245" t="str">
            <v>30-06-025</v>
          </cell>
          <cell r="U1245" t="str">
            <v>Jarocin</v>
          </cell>
          <cell r="V1245" t="str">
            <v>30-06-025-0003</v>
          </cell>
          <cell r="W1245" t="str">
            <v>Cielcza</v>
          </cell>
          <cell r="X1245" t="str">
            <v>8194/10</v>
          </cell>
          <cell r="Y1245" t="str">
            <v>Tom 38 Karta 1305</v>
          </cell>
          <cell r="Z1245">
            <v>3</v>
          </cell>
          <cell r="AA1245">
            <v>0</v>
          </cell>
          <cell r="AB1245">
            <v>0</v>
          </cell>
          <cell r="AC1245">
            <v>1</v>
          </cell>
          <cell r="AD1245">
            <v>0</v>
          </cell>
          <cell r="AE1245">
            <v>0</v>
          </cell>
          <cell r="AF1245" t="str">
            <v xml:space="preserve">zmiana litery wydzielenia   </v>
          </cell>
          <cell r="AG1245" t="str">
            <v/>
          </cell>
          <cell r="AH1245" t="str">
            <v/>
          </cell>
          <cell r="AI1245" t="str">
            <v/>
          </cell>
          <cell r="AJ1245" t="str">
            <v/>
          </cell>
          <cell r="AK1245" t="str">
            <v/>
          </cell>
          <cell r="AL1245" t="str">
            <v/>
          </cell>
        </row>
        <row r="1246">
          <cell r="C1246" t="str">
            <v>287.224</v>
          </cell>
          <cell r="D1246" t="str">
            <v>287|F|Cielcza|194 p|B-R|V|8194/10|0| Tom 38 Karta 1305</v>
          </cell>
          <cell r="E1246">
            <v>287</v>
          </cell>
          <cell r="F1246">
            <v>224</v>
          </cell>
          <cell r="G1246" t="str">
            <v>Nadleśnictwo Jarocin</v>
          </cell>
          <cell r="H1246">
            <v>0</v>
          </cell>
          <cell r="I1246">
            <v>0</v>
          </cell>
          <cell r="J1246">
            <v>0</v>
          </cell>
          <cell r="K1246" t="str">
            <v>08</v>
          </cell>
          <cell r="L1246" t="str">
            <v>Cielcza</v>
          </cell>
          <cell r="M1246" t="str">
            <v>194 p</v>
          </cell>
          <cell r="N1246" t="str">
            <v>F30-06-025B-RV</v>
          </cell>
          <cell r="O1246">
            <v>0.1</v>
          </cell>
          <cell r="P1246" t="str">
            <v>B-R</v>
          </cell>
          <cell r="Q1246" t="str">
            <v>V</v>
          </cell>
          <cell r="R1246" t="str">
            <v>F</v>
          </cell>
          <cell r="T1246" t="str">
            <v>30-06-025</v>
          </cell>
          <cell r="U1246" t="str">
            <v>Jarocin</v>
          </cell>
          <cell r="V1246" t="str">
            <v>30-06-025-0003</v>
          </cell>
          <cell r="W1246" t="str">
            <v>Cielcza</v>
          </cell>
          <cell r="X1246" t="str">
            <v>8194/10</v>
          </cell>
          <cell r="Y1246" t="str">
            <v>Tom 38 Karta 1305</v>
          </cell>
          <cell r="Z1246">
            <v>3</v>
          </cell>
          <cell r="AA1246">
            <v>0</v>
          </cell>
          <cell r="AB1246">
            <v>0</v>
          </cell>
          <cell r="AC1246">
            <v>1</v>
          </cell>
          <cell r="AD1246">
            <v>0</v>
          </cell>
          <cell r="AE1246">
            <v>0</v>
          </cell>
          <cell r="AF1246" t="str">
            <v xml:space="preserve">zmiana litery wydzielenia   </v>
          </cell>
          <cell r="AG1246">
            <v>1.25</v>
          </cell>
          <cell r="AH1246" t="str">
            <v/>
          </cell>
          <cell r="AI1246" t="str">
            <v/>
          </cell>
          <cell r="AJ1246" t="str">
            <v/>
          </cell>
          <cell r="AK1246" t="str">
            <v/>
          </cell>
          <cell r="AL1246" t="str">
            <v/>
          </cell>
        </row>
        <row r="1247">
          <cell r="C1247" t="str">
            <v>627.2</v>
          </cell>
          <cell r="D1247" t="str">
            <v>627|A|Cielcza|194 p|R|V|8194/10|0|Tom 38 Karta 1305</v>
          </cell>
          <cell r="E1247">
            <v>627</v>
          </cell>
          <cell r="F1247">
            <v>2</v>
          </cell>
          <cell r="G1247" t="str">
            <v>Kamiński Zbigniew</v>
          </cell>
          <cell r="H1247" t="str">
            <v xml:space="preserve"> Cielcza ul. Łąkowa 20 </v>
          </cell>
          <cell r="I1247" t="str">
            <v>63-200 Jarocin</v>
          </cell>
          <cell r="J1247" t="str">
            <v>Jarocin</v>
          </cell>
          <cell r="K1247" t="str">
            <v>08</v>
          </cell>
          <cell r="L1247" t="str">
            <v>Cielcza</v>
          </cell>
          <cell r="M1247" t="str">
            <v>194 p</v>
          </cell>
          <cell r="N1247" t="str">
            <v/>
          </cell>
          <cell r="O1247">
            <v>-7.7799999999999994E-2</v>
          </cell>
          <cell r="P1247" t="str">
            <v>R</v>
          </cell>
          <cell r="Q1247" t="str">
            <v>V</v>
          </cell>
          <cell r="R1247" t="str">
            <v>A</v>
          </cell>
          <cell r="T1247" t="str">
            <v>30-06-025</v>
          </cell>
          <cell r="U1247" t="str">
            <v>Jarocin</v>
          </cell>
          <cell r="V1247" t="str">
            <v>30-06-025-0003</v>
          </cell>
          <cell r="W1247" t="str">
            <v>Cielcza</v>
          </cell>
          <cell r="X1247" t="str">
            <v>8194/10</v>
          </cell>
          <cell r="Y1247" t="str">
            <v>Tom 38 Karta 1305</v>
          </cell>
          <cell r="Z1247">
            <v>3</v>
          </cell>
          <cell r="AA1247">
            <v>0</v>
          </cell>
          <cell r="AB1247">
            <v>0</v>
          </cell>
          <cell r="AC1247">
            <v>1</v>
          </cell>
          <cell r="AD1247">
            <v>0.35</v>
          </cell>
          <cell r="AE1247">
            <v>-2.7199999999999998E-2</v>
          </cell>
          <cell r="AF1247" t="str">
            <v xml:space="preserve">zmiana litery wydzielenia   </v>
          </cell>
          <cell r="AG1247">
            <v>1.25</v>
          </cell>
          <cell r="AH1247">
            <v>-9.7249999999999989E-2</v>
          </cell>
          <cell r="AI1247" t="str">
            <v/>
          </cell>
          <cell r="AJ1247" t="str">
            <v/>
          </cell>
          <cell r="AK1247" t="str">
            <v/>
          </cell>
          <cell r="AL1247" t="str">
            <v/>
          </cell>
        </row>
        <row r="1248">
          <cell r="C1248" t="str">
            <v>627.4</v>
          </cell>
          <cell r="D1248" t="str">
            <v>627|A|Cielcza|194 r|R |V|8194/10|0| Tom 38 Karta 1305</v>
          </cell>
          <cell r="E1248">
            <v>627</v>
          </cell>
          <cell r="F1248">
            <v>4</v>
          </cell>
          <cell r="G1248" t="str">
            <v>Kamiński Zbigniew</v>
          </cell>
          <cell r="H1248" t="str">
            <v xml:space="preserve"> Cielcza ul. Łąkowa 20 </v>
          </cell>
          <cell r="I1248" t="str">
            <v>63-200 Jarocin</v>
          </cell>
          <cell r="J1248" t="str">
            <v>Jarocin</v>
          </cell>
          <cell r="K1248" t="str">
            <v>08</v>
          </cell>
          <cell r="L1248" t="str">
            <v>Cielcza</v>
          </cell>
          <cell r="M1248" t="str">
            <v>194 r</v>
          </cell>
          <cell r="N1248" t="str">
            <v/>
          </cell>
          <cell r="O1248">
            <v>7.7799999999999994E-2</v>
          </cell>
          <cell r="P1248" t="str">
            <v>R</v>
          </cell>
          <cell r="Q1248" t="str">
            <v>V</v>
          </cell>
          <cell r="R1248" t="str">
            <v>A</v>
          </cell>
          <cell r="T1248" t="str">
            <v>30-06-025</v>
          </cell>
          <cell r="U1248" t="str">
            <v>Jarocin</v>
          </cell>
          <cell r="V1248" t="str">
            <v>30-06-025-0003</v>
          </cell>
          <cell r="W1248" t="str">
            <v>Cielcza</v>
          </cell>
          <cell r="X1248" t="str">
            <v>8194/10</v>
          </cell>
          <cell r="Y1248" t="str">
            <v>Tom 38 Karta 1305</v>
          </cell>
          <cell r="Z1248">
            <v>3</v>
          </cell>
          <cell r="AA1248">
            <v>0</v>
          </cell>
          <cell r="AB1248">
            <v>0</v>
          </cell>
          <cell r="AC1248">
            <v>1</v>
          </cell>
          <cell r="AD1248">
            <v>0.35</v>
          </cell>
          <cell r="AE1248">
            <v>2.7199999999999998E-2</v>
          </cell>
          <cell r="AF1248" t="str">
            <v xml:space="preserve">zmiana litery wydzielenia   </v>
          </cell>
          <cell r="AG1248">
            <v>1.25</v>
          </cell>
          <cell r="AH1248">
            <v>9.7250000000000003E-2</v>
          </cell>
          <cell r="AI1248" t="str">
            <v/>
          </cell>
          <cell r="AJ1248" t="str">
            <v/>
          </cell>
          <cell r="AK1248" t="str">
            <v/>
          </cell>
          <cell r="AL1248" t="str">
            <v/>
          </cell>
        </row>
        <row r="1249">
          <cell r="C1249" t="str">
            <v>600.1</v>
          </cell>
          <cell r="D1249" t="str">
            <v>600|A|Góra|236 a|R|V|8236/4|0|KZ1J/00026537/8</v>
          </cell>
          <cell r="E1249">
            <v>600</v>
          </cell>
          <cell r="F1249">
            <v>1</v>
          </cell>
          <cell r="G1249" t="str">
            <v>Grzesiek Edward</v>
          </cell>
          <cell r="H1249" t="str">
            <v>Warciana 4 Jarocin</v>
          </cell>
          <cell r="I1249" t="str">
            <v>63-200 Jarocin</v>
          </cell>
          <cell r="J1249" t="str">
            <v>Jarocin</v>
          </cell>
          <cell r="K1249" t="str">
            <v>09</v>
          </cell>
          <cell r="L1249" t="str">
            <v>Góra</v>
          </cell>
          <cell r="M1249" t="str">
            <v>236 a</v>
          </cell>
          <cell r="N1249" t="str">
            <v/>
          </cell>
          <cell r="O1249">
            <v>-0.2147</v>
          </cell>
          <cell r="P1249" t="str">
            <v>R</v>
          </cell>
          <cell r="Q1249" t="str">
            <v>V</v>
          </cell>
          <cell r="R1249" t="str">
            <v>A</v>
          </cell>
          <cell r="T1249" t="str">
            <v>30-06-024</v>
          </cell>
          <cell r="U1249" t="str">
            <v>Jarocin</v>
          </cell>
          <cell r="V1249" t="str">
            <v>30-06-024-0002</v>
          </cell>
          <cell r="W1249" t="str">
            <v>Bogusław-Ługi</v>
          </cell>
          <cell r="X1249" t="str">
            <v>8236/4</v>
          </cell>
          <cell r="Y1249" t="str">
            <v>KZ1J/00026537/8</v>
          </cell>
          <cell r="Z1249">
            <v>15</v>
          </cell>
          <cell r="AA1249">
            <v>0</v>
          </cell>
          <cell r="AB1249">
            <v>0</v>
          </cell>
          <cell r="AC1249">
            <v>1</v>
          </cell>
          <cell r="AD1249">
            <v>0.35</v>
          </cell>
          <cell r="AE1249">
            <v>-7.51E-2</v>
          </cell>
          <cell r="AF1249" t="str">
            <v xml:space="preserve">zmiana litery wydzielenia   </v>
          </cell>
          <cell r="AG1249">
            <v>1.25</v>
          </cell>
          <cell r="AH1249">
            <v>-0.26837500000000003</v>
          </cell>
          <cell r="AI1249" t="str">
            <v/>
          </cell>
          <cell r="AJ1249" t="str">
            <v/>
          </cell>
          <cell r="AK1249" t="str">
            <v/>
          </cell>
          <cell r="AL1249" t="str">
            <v/>
          </cell>
        </row>
        <row r="1250">
          <cell r="C1250" t="str">
            <v>600.2</v>
          </cell>
          <cell r="D1250" t="str">
            <v>600|A|Góra|236 c|R |V|8236/4|0| KZ1J/00026537/8</v>
          </cell>
          <cell r="E1250">
            <v>600</v>
          </cell>
          <cell r="F1250">
            <v>2</v>
          </cell>
          <cell r="G1250" t="str">
            <v>Grzesiek Edward</v>
          </cell>
          <cell r="H1250" t="str">
            <v>Warciana 4 Jarocin</v>
          </cell>
          <cell r="I1250" t="str">
            <v>63-200 Jarocin</v>
          </cell>
          <cell r="J1250" t="str">
            <v>Jarocin</v>
          </cell>
          <cell r="K1250" t="str">
            <v>09</v>
          </cell>
          <cell r="L1250" t="str">
            <v>Góra</v>
          </cell>
          <cell r="M1250" t="str">
            <v>236 c</v>
          </cell>
          <cell r="N1250" t="str">
            <v/>
          </cell>
          <cell r="O1250">
            <v>0.2147</v>
          </cell>
          <cell r="P1250" t="str">
            <v>R</v>
          </cell>
          <cell r="Q1250" t="str">
            <v>V</v>
          </cell>
          <cell r="R1250" t="str">
            <v>A</v>
          </cell>
          <cell r="T1250" t="str">
            <v>30-06-024</v>
          </cell>
          <cell r="U1250" t="str">
            <v>Jarocin</v>
          </cell>
          <cell r="V1250" t="str">
            <v>30-06-024-0002</v>
          </cell>
          <cell r="W1250" t="str">
            <v>Bogusław-Ługi</v>
          </cell>
          <cell r="X1250" t="str">
            <v>8236/4</v>
          </cell>
          <cell r="Y1250" t="str">
            <v>KZ1J/00026537/8</v>
          </cell>
          <cell r="Z1250">
            <v>15</v>
          </cell>
          <cell r="AA1250">
            <v>0</v>
          </cell>
          <cell r="AB1250">
            <v>0</v>
          </cell>
          <cell r="AC1250">
            <v>1</v>
          </cell>
          <cell r="AD1250">
            <v>0.35</v>
          </cell>
          <cell r="AE1250">
            <v>7.51E-2</v>
          </cell>
          <cell r="AF1250" t="str">
            <v xml:space="preserve">zmiana litery wydzielenia   </v>
          </cell>
          <cell r="AG1250">
            <v>1.25</v>
          </cell>
          <cell r="AH1250">
            <v>0.26837499999999997</v>
          </cell>
          <cell r="AI1250" t="str">
            <v/>
          </cell>
          <cell r="AJ1250" t="str">
            <v/>
          </cell>
          <cell r="AK1250" t="str">
            <v/>
          </cell>
          <cell r="AL1250" t="str">
            <v/>
          </cell>
        </row>
        <row r="1251">
          <cell r="C1251" t="str">
            <v>287.51</v>
          </cell>
          <cell r="D1251" t="str">
            <v>287|F|Góra|236 c|R|V|8236/6|0|KZ1J/00026537/8</v>
          </cell>
          <cell r="E1251">
            <v>287</v>
          </cell>
          <cell r="F1251">
            <v>51</v>
          </cell>
          <cell r="G1251" t="str">
            <v>Nadleśnictwo Jarocin</v>
          </cell>
          <cell r="H1251">
            <v>0</v>
          </cell>
          <cell r="I1251">
            <v>0</v>
          </cell>
          <cell r="J1251">
            <v>0</v>
          </cell>
          <cell r="K1251" t="str">
            <v>09</v>
          </cell>
          <cell r="L1251" t="str">
            <v>Góra</v>
          </cell>
          <cell r="M1251" t="str">
            <v>236 c</v>
          </cell>
          <cell r="N1251" t="str">
            <v>F30-06-025RV</v>
          </cell>
          <cell r="O1251">
            <v>-0.61750000000000005</v>
          </cell>
          <cell r="P1251" t="str">
            <v>R</v>
          </cell>
          <cell r="Q1251" t="str">
            <v>V</v>
          </cell>
          <cell r="R1251" t="str">
            <v>F</v>
          </cell>
          <cell r="T1251" t="str">
            <v>30-06-024</v>
          </cell>
          <cell r="U1251" t="str">
            <v>Jarocin</v>
          </cell>
          <cell r="V1251" t="str">
            <v>30-06-024-0002</v>
          </cell>
          <cell r="W1251" t="str">
            <v>Bogusław-Ługi</v>
          </cell>
          <cell r="X1251" t="str">
            <v>8236/6</v>
          </cell>
          <cell r="Y1251" t="str">
            <v>KZ1J/00026537/8</v>
          </cell>
          <cell r="Z1251">
            <v>15</v>
          </cell>
          <cell r="AA1251">
            <v>0</v>
          </cell>
          <cell r="AB1251">
            <v>0</v>
          </cell>
          <cell r="AC1251">
            <v>1</v>
          </cell>
          <cell r="AD1251">
            <v>0.35</v>
          </cell>
          <cell r="AE1251">
            <v>-0.21609999999999999</v>
          </cell>
          <cell r="AF1251" t="str">
            <v xml:space="preserve">zmiana litery wydzielenia   </v>
          </cell>
          <cell r="AG1251" t="str">
            <v/>
          </cell>
          <cell r="AH1251" t="str">
            <v/>
          </cell>
          <cell r="AI1251" t="str">
            <v/>
          </cell>
          <cell r="AJ1251" t="str">
            <v/>
          </cell>
          <cell r="AK1251" t="str">
            <v/>
          </cell>
          <cell r="AL1251" t="str">
            <v/>
          </cell>
        </row>
        <row r="1252">
          <cell r="C1252" t="str">
            <v>287.226</v>
          </cell>
          <cell r="D1252" t="str">
            <v>287|F|Góra|236 d|R|V|8236/6|0|KZ1J/00026537/8</v>
          </cell>
          <cell r="E1252">
            <v>287</v>
          </cell>
          <cell r="F1252">
            <v>226</v>
          </cell>
          <cell r="G1252" t="str">
            <v>Nadleśnictwo Jarocin</v>
          </cell>
          <cell r="H1252">
            <v>0</v>
          </cell>
          <cell r="I1252">
            <v>0</v>
          </cell>
          <cell r="J1252">
            <v>0</v>
          </cell>
          <cell r="K1252" t="str">
            <v>09</v>
          </cell>
          <cell r="L1252" t="str">
            <v>Góra</v>
          </cell>
          <cell r="M1252" t="str">
            <v>236 d</v>
          </cell>
          <cell r="N1252" t="str">
            <v>F30-06-025RV</v>
          </cell>
          <cell r="O1252">
            <v>0.61750000000000005</v>
          </cell>
          <cell r="P1252" t="str">
            <v>R</v>
          </cell>
          <cell r="Q1252" t="str">
            <v>V</v>
          </cell>
          <cell r="R1252" t="str">
            <v>F</v>
          </cell>
          <cell r="T1252" t="str">
            <v>30-06-024</v>
          </cell>
          <cell r="U1252" t="str">
            <v>Jarocin</v>
          </cell>
          <cell r="V1252" t="str">
            <v>30-06-024-0002</v>
          </cell>
          <cell r="W1252" t="str">
            <v>Bogusław-Ługi</v>
          </cell>
          <cell r="X1252" t="str">
            <v>8236/6</v>
          </cell>
          <cell r="Y1252" t="str">
            <v>KZ1J/00026537/8</v>
          </cell>
          <cell r="Z1252">
            <v>15</v>
          </cell>
          <cell r="AA1252">
            <v>0</v>
          </cell>
          <cell r="AB1252">
            <v>0</v>
          </cell>
          <cell r="AC1252">
            <v>1</v>
          </cell>
          <cell r="AD1252">
            <v>0.35</v>
          </cell>
          <cell r="AE1252">
            <v>0.21609999999999999</v>
          </cell>
          <cell r="AF1252" t="str">
            <v xml:space="preserve">zmiana litery wydzielenia   </v>
          </cell>
          <cell r="AG1252" t="e">
            <v>#N/A</v>
          </cell>
          <cell r="AH1252" t="str">
            <v/>
          </cell>
          <cell r="AI1252" t="str">
            <v/>
          </cell>
          <cell r="AJ1252" t="str">
            <v/>
          </cell>
          <cell r="AK1252" t="str">
            <v/>
          </cell>
          <cell r="AL1252" t="str">
            <v/>
          </cell>
        </row>
        <row r="1253">
          <cell r="C1253" t="str">
            <v>287.28</v>
          </cell>
          <cell r="D1253" t="str">
            <v>287|F|Góra|236 o|R|IVA|8236/6/21|0|KZ1J/00026540/2</v>
          </cell>
          <cell r="E1253">
            <v>287</v>
          </cell>
          <cell r="F1253">
            <v>28</v>
          </cell>
          <cell r="G1253" t="str">
            <v>Nadleśnictwo Jarocin</v>
          </cell>
          <cell r="H1253">
            <v>0</v>
          </cell>
          <cell r="I1253">
            <v>0</v>
          </cell>
          <cell r="J1253">
            <v>0</v>
          </cell>
          <cell r="K1253" t="str">
            <v>09</v>
          </cell>
          <cell r="L1253" t="str">
            <v>Góra</v>
          </cell>
          <cell r="M1253" t="str">
            <v>236 o</v>
          </cell>
          <cell r="N1253" t="str">
            <v>F30-06-025RIVA</v>
          </cell>
          <cell r="O1253">
            <v>-1.5504</v>
          </cell>
          <cell r="P1253" t="str">
            <v>R</v>
          </cell>
          <cell r="Q1253" t="str">
            <v>IVA</v>
          </cell>
          <cell r="R1253" t="str">
            <v>F</v>
          </cell>
          <cell r="T1253" t="str">
            <v>30-06-025</v>
          </cell>
          <cell r="U1253" t="str">
            <v>Jarocin</v>
          </cell>
          <cell r="V1253" t="str">
            <v>30-06-024-0002</v>
          </cell>
          <cell r="W1253" t="str">
            <v>Bogusław-Ługi</v>
          </cell>
          <cell r="X1253" t="str">
            <v>8236/6/21</v>
          </cell>
          <cell r="Y1253" t="str">
            <v>KZ1J/00026540/2</v>
          </cell>
          <cell r="Z1253">
            <v>21</v>
          </cell>
          <cell r="AA1253">
            <v>0</v>
          </cell>
          <cell r="AB1253">
            <v>0</v>
          </cell>
          <cell r="AC1253">
            <v>1</v>
          </cell>
          <cell r="AD1253">
            <v>1.1000000000000001</v>
          </cell>
          <cell r="AE1253">
            <v>-1.7054</v>
          </cell>
          <cell r="AF1253" t="str">
            <v xml:space="preserve">zmiana litery wydzielenia   </v>
          </cell>
          <cell r="AG1253" t="str">
            <v/>
          </cell>
          <cell r="AH1253" t="str">
            <v/>
          </cell>
          <cell r="AI1253" t="str">
            <v/>
          </cell>
          <cell r="AJ1253" t="str">
            <v/>
          </cell>
          <cell r="AK1253" t="str">
            <v/>
          </cell>
          <cell r="AL1253" t="str">
            <v/>
          </cell>
        </row>
        <row r="1254">
          <cell r="C1254" t="str">
            <v>287.228</v>
          </cell>
          <cell r="D1254" t="str">
            <v>287|F|Góra|236 n|R |IVA|8236/6/21|0| KZ1J/00026540/2</v>
          </cell>
          <cell r="E1254">
            <v>287</v>
          </cell>
          <cell r="F1254">
            <v>228</v>
          </cell>
          <cell r="G1254" t="str">
            <v>Nadleśnictwo Jarocin</v>
          </cell>
          <cell r="H1254">
            <v>0</v>
          </cell>
          <cell r="I1254">
            <v>0</v>
          </cell>
          <cell r="J1254">
            <v>0</v>
          </cell>
          <cell r="K1254" t="str">
            <v>09</v>
          </cell>
          <cell r="L1254" t="str">
            <v>Góra</v>
          </cell>
          <cell r="M1254" t="str">
            <v>236 n</v>
          </cell>
          <cell r="N1254" t="str">
            <v>F30-06-025RIVA</v>
          </cell>
          <cell r="O1254">
            <v>1.5504</v>
          </cell>
          <cell r="P1254" t="str">
            <v>R</v>
          </cell>
          <cell r="Q1254" t="str">
            <v>IVA</v>
          </cell>
          <cell r="R1254" t="str">
            <v>F</v>
          </cell>
          <cell r="T1254" t="str">
            <v>30-06-025</v>
          </cell>
          <cell r="U1254" t="str">
            <v>Jarocin</v>
          </cell>
          <cell r="V1254" t="str">
            <v>30-06-024-0002</v>
          </cell>
          <cell r="W1254" t="str">
            <v>Bogusław-Ługi</v>
          </cell>
          <cell r="X1254" t="str">
            <v>8236/6/21</v>
          </cell>
          <cell r="Y1254" t="str">
            <v>KZ1J/00026540/2</v>
          </cell>
          <cell r="Z1254">
            <v>21</v>
          </cell>
          <cell r="AA1254">
            <v>0</v>
          </cell>
          <cell r="AB1254">
            <v>0</v>
          </cell>
          <cell r="AC1254">
            <v>1</v>
          </cell>
          <cell r="AD1254">
            <v>1.1000000000000001</v>
          </cell>
          <cell r="AE1254">
            <v>1.7054</v>
          </cell>
          <cell r="AF1254" t="str">
            <v xml:space="preserve">zmiana litery wydzielenia   </v>
          </cell>
          <cell r="AG1254" t="e">
            <v>#N/A</v>
          </cell>
          <cell r="AH1254" t="str">
            <v/>
          </cell>
          <cell r="AI1254" t="str">
            <v/>
          </cell>
          <cell r="AJ1254" t="str">
            <v/>
          </cell>
          <cell r="AK1254" t="str">
            <v/>
          </cell>
          <cell r="AL1254" t="str">
            <v/>
          </cell>
        </row>
        <row r="1255">
          <cell r="C1255" t="str">
            <v>1863.1</v>
          </cell>
          <cell r="D1255" t="str">
            <v>1863|D|Góra|278 o|S-R|V|8278/4|15,5|KZ1J/00027606/0</v>
          </cell>
          <cell r="E1255">
            <v>1863</v>
          </cell>
          <cell r="F1255">
            <v>1</v>
          </cell>
          <cell r="G1255" t="str">
            <v>Andrzejczak Ryszard</v>
          </cell>
          <cell r="H1255" t="str">
            <v>Góra ul. Zaleska 13</v>
          </cell>
          <cell r="I1255" t="str">
            <v>63-233 Jaraczewo</v>
          </cell>
          <cell r="J1255" t="str">
            <v>Jaraczewo</v>
          </cell>
          <cell r="K1255" t="str">
            <v>09</v>
          </cell>
          <cell r="L1255" t="str">
            <v>Góra</v>
          </cell>
          <cell r="M1255" t="str">
            <v>278 o</v>
          </cell>
          <cell r="N1255" t="str">
            <v/>
          </cell>
          <cell r="O1255">
            <v>-0.1459</v>
          </cell>
          <cell r="P1255" t="str">
            <v>S-R</v>
          </cell>
          <cell r="Q1255" t="str">
            <v>V</v>
          </cell>
          <cell r="R1255" t="str">
            <v>D</v>
          </cell>
          <cell r="T1255" t="str">
            <v>30-06-015</v>
          </cell>
          <cell r="U1255" t="str">
            <v>Jaraczewo</v>
          </cell>
          <cell r="V1255" t="str">
            <v>30-06-015-0005</v>
          </cell>
          <cell r="W1255" t="str">
            <v>Góra</v>
          </cell>
          <cell r="X1255" t="str">
            <v>8278/4</v>
          </cell>
          <cell r="Y1255" t="str">
            <v>KZ1J/00027606/0</v>
          </cell>
          <cell r="Z1255">
            <v>1</v>
          </cell>
          <cell r="AA1255">
            <v>-15.5</v>
          </cell>
          <cell r="AB1255">
            <v>-2.2599999999999998</v>
          </cell>
          <cell r="AC1255">
            <v>1</v>
          </cell>
          <cell r="AD1255">
            <v>0.35</v>
          </cell>
          <cell r="AE1255">
            <v>-5.11E-2</v>
          </cell>
          <cell r="AF1255" t="str">
            <v xml:space="preserve">zmiana litery wydzielenia   </v>
          </cell>
          <cell r="AG1255" t="str">
            <v/>
          </cell>
          <cell r="AH1255" t="str">
            <v/>
          </cell>
          <cell r="AI1255" t="str">
            <v>ZS.2217.1.212.2019</v>
          </cell>
          <cell r="AJ1255">
            <v>43679</v>
          </cell>
          <cell r="AK1255" t="str">
            <v>Wniosek</v>
          </cell>
          <cell r="AL1255" t="str">
            <v>prowadzenia gospodarstwa domowego</v>
          </cell>
        </row>
        <row r="1256">
          <cell r="C1256" t="str">
            <v>1863.4</v>
          </cell>
          <cell r="D1256" t="str">
            <v>1863|D|Góra|278 n|S-R|V|8278/4|15,5|KZ1J/00027606/0</v>
          </cell>
          <cell r="E1256">
            <v>1863</v>
          </cell>
          <cell r="F1256">
            <v>4</v>
          </cell>
          <cell r="G1256" t="str">
            <v>Andrzejczak Ryszard</v>
          </cell>
          <cell r="H1256" t="str">
            <v>Góra ul. Zaleska 13</v>
          </cell>
          <cell r="I1256" t="str">
            <v>63-233 Jaraczewo</v>
          </cell>
          <cell r="J1256" t="str">
            <v>Jaraczewo</v>
          </cell>
          <cell r="K1256" t="str">
            <v>09</v>
          </cell>
          <cell r="L1256" t="str">
            <v>Góra</v>
          </cell>
          <cell r="M1256" t="str">
            <v>278 n</v>
          </cell>
          <cell r="N1256" t="str">
            <v/>
          </cell>
          <cell r="O1256">
            <v>0.1459</v>
          </cell>
          <cell r="P1256" t="str">
            <v>S-R</v>
          </cell>
          <cell r="Q1256" t="str">
            <v>V</v>
          </cell>
          <cell r="R1256" t="str">
            <v>D</v>
          </cell>
          <cell r="T1256" t="str">
            <v>30-06-015</v>
          </cell>
          <cell r="U1256" t="str">
            <v>Jaraczewo</v>
          </cell>
          <cell r="V1256" t="str">
            <v>30-06-015-0005</v>
          </cell>
          <cell r="W1256" t="str">
            <v>Góra</v>
          </cell>
          <cell r="X1256" t="str">
            <v>8278/4</v>
          </cell>
          <cell r="Y1256" t="str">
            <v>KZ1J/00027606/0</v>
          </cell>
          <cell r="Z1256">
            <v>1</v>
          </cell>
          <cell r="AA1256">
            <v>15.5</v>
          </cell>
          <cell r="AB1256">
            <v>2.2599999999999998</v>
          </cell>
          <cell r="AC1256">
            <v>1</v>
          </cell>
          <cell r="AD1256">
            <v>0.35</v>
          </cell>
          <cell r="AE1256">
            <v>5.11E-2</v>
          </cell>
          <cell r="AF1256" t="str">
            <v xml:space="preserve">zmiana litery wydzielenia   </v>
          </cell>
          <cell r="AG1256">
            <v>1.25</v>
          </cell>
          <cell r="AH1256" t="str">
            <v/>
          </cell>
          <cell r="AI1256" t="str">
            <v>ZS.2217.1.212.2019</v>
          </cell>
          <cell r="AJ1256">
            <v>43679</v>
          </cell>
          <cell r="AK1256" t="str">
            <v>Wniosek</v>
          </cell>
          <cell r="AL1256" t="str">
            <v>prowadzenia gospodarstwa domowego</v>
          </cell>
        </row>
        <row r="1257">
          <cell r="C1257" t="str">
            <v>4269.1</v>
          </cell>
          <cell r="D1257" t="str">
            <v>4269|D|Góra|278 o|S-R|V|8278/4|15,5|KZ1J/00027606/0</v>
          </cell>
          <cell r="E1257">
            <v>4269</v>
          </cell>
          <cell r="F1257">
            <v>1</v>
          </cell>
          <cell r="G1257" t="str">
            <v>Durczak Bożena</v>
          </cell>
          <cell r="H1257" t="str">
            <v>Góra ul. Jarocińska 14A</v>
          </cell>
          <cell r="I1257" t="str">
            <v>63-233 Jaraczewo</v>
          </cell>
          <cell r="J1257" t="str">
            <v>Jaraczewo</v>
          </cell>
          <cell r="K1257" t="str">
            <v>09</v>
          </cell>
          <cell r="L1257" t="str">
            <v>Góra</v>
          </cell>
          <cell r="M1257" t="str">
            <v>278 o</v>
          </cell>
          <cell r="N1257" t="str">
            <v/>
          </cell>
          <cell r="O1257">
            <v>-0.08</v>
          </cell>
          <cell r="P1257" t="str">
            <v>S-R</v>
          </cell>
          <cell r="Q1257" t="str">
            <v>V</v>
          </cell>
          <cell r="R1257" t="str">
            <v>D</v>
          </cell>
          <cell r="T1257" t="str">
            <v>30-06-015</v>
          </cell>
          <cell r="U1257" t="str">
            <v>Jaraczewo</v>
          </cell>
          <cell r="V1257" t="str">
            <v>30-06-015-0005</v>
          </cell>
          <cell r="W1257" t="str">
            <v>Góra</v>
          </cell>
          <cell r="X1257" t="str">
            <v>8278/4</v>
          </cell>
          <cell r="Y1257" t="str">
            <v>KZ1J/00027606/0</v>
          </cell>
          <cell r="Z1257">
            <v>1</v>
          </cell>
          <cell r="AA1257">
            <v>15.5</v>
          </cell>
          <cell r="AB1257">
            <v>-15.5</v>
          </cell>
          <cell r="AC1257">
            <v>1</v>
          </cell>
          <cell r="AD1257">
            <v>0.35</v>
          </cell>
          <cell r="AE1257">
            <v>-2.8000000000000001E-2</v>
          </cell>
          <cell r="AF1257" t="str">
            <v xml:space="preserve">zmiana litery wydzielenia   </v>
          </cell>
          <cell r="AG1257" t="str">
            <v/>
          </cell>
          <cell r="AH1257" t="str">
            <v/>
          </cell>
          <cell r="AI1257" t="str">
            <v>ZS.2217.1.212.2019</v>
          </cell>
          <cell r="AJ1257" t="str">
            <v>02-08-2019</v>
          </cell>
          <cell r="AK1257" t="str">
            <v>wniosek-bezprzetargowo</v>
          </cell>
          <cell r="AL1257" t="str">
            <v>prowadzenia gospodarstwa domowego</v>
          </cell>
        </row>
        <row r="1258">
          <cell r="C1258" t="str">
            <v>4269.2</v>
          </cell>
          <cell r="D1258" t="str">
            <v>4269|D|Góra|278 n|S-R|V|8278/4|15,5| KZ1J/00027606/0</v>
          </cell>
          <cell r="E1258">
            <v>4269</v>
          </cell>
          <cell r="F1258">
            <v>2</v>
          </cell>
          <cell r="G1258" t="str">
            <v>Durczak Bożena</v>
          </cell>
          <cell r="H1258" t="str">
            <v>Góra ul. Jarocińska 14A</v>
          </cell>
          <cell r="I1258" t="str">
            <v>63-233 Jaraczewo</v>
          </cell>
          <cell r="J1258" t="str">
            <v>Jaraczewo</v>
          </cell>
          <cell r="K1258" t="str">
            <v>09</v>
          </cell>
          <cell r="L1258" t="str">
            <v>Góra</v>
          </cell>
          <cell r="M1258" t="str">
            <v>278 n</v>
          </cell>
          <cell r="N1258" t="str">
            <v/>
          </cell>
          <cell r="O1258">
            <v>0.08</v>
          </cell>
          <cell r="P1258" t="str">
            <v>S-R</v>
          </cell>
          <cell r="Q1258" t="str">
            <v>V</v>
          </cell>
          <cell r="R1258" t="str">
            <v>D</v>
          </cell>
          <cell r="T1258" t="str">
            <v>30-06-015</v>
          </cell>
          <cell r="U1258" t="str">
            <v>Jaraczewo</v>
          </cell>
          <cell r="V1258" t="str">
            <v>30-06-015-0005</v>
          </cell>
          <cell r="W1258" t="str">
            <v>Góra</v>
          </cell>
          <cell r="X1258" t="str">
            <v>8278/4</v>
          </cell>
          <cell r="Y1258" t="str">
            <v>KZ1J/00027606/0</v>
          </cell>
          <cell r="Z1258">
            <v>1</v>
          </cell>
          <cell r="AA1258">
            <v>15.5</v>
          </cell>
          <cell r="AB1258">
            <v>1.24</v>
          </cell>
          <cell r="AC1258">
            <v>1</v>
          </cell>
          <cell r="AD1258">
            <v>0.35</v>
          </cell>
          <cell r="AE1258">
            <v>2.8000000000000001E-2</v>
          </cell>
          <cell r="AF1258" t="str">
            <v xml:space="preserve">zmiana litery wydzielenia   </v>
          </cell>
          <cell r="AG1258">
            <v>1.25</v>
          </cell>
          <cell r="AH1258" t="str">
            <v/>
          </cell>
          <cell r="AI1258" t="str">
            <v>ZS.2217.1.212.2019</v>
          </cell>
          <cell r="AJ1258" t="str">
            <v>02-08-2019</v>
          </cell>
          <cell r="AK1258" t="str">
            <v>wniosek-bezprzetargowo</v>
          </cell>
          <cell r="AL1258" t="str">
            <v>prowadzenia gospodarstwa domowego</v>
          </cell>
        </row>
        <row r="1259">
          <cell r="C1259" t="str">
            <v>624.1</v>
          </cell>
          <cell r="D1259" t="str">
            <v>624|A|Góra|278 l|R|IVA|8278/4|0|KZ1J/00027606/0</v>
          </cell>
          <cell r="E1259">
            <v>624</v>
          </cell>
          <cell r="F1259">
            <v>1</v>
          </cell>
          <cell r="G1259" t="str">
            <v>Kozal Jerzy</v>
          </cell>
          <cell r="H1259" t="str">
            <v>ul.Jarocińska 14 Góra</v>
          </cell>
          <cell r="I1259" t="str">
            <v>63-233 Jaraczewo</v>
          </cell>
          <cell r="J1259" t="str">
            <v>Jaraczewo</v>
          </cell>
          <cell r="K1259" t="str">
            <v>09</v>
          </cell>
          <cell r="L1259" t="str">
            <v>Góra</v>
          </cell>
          <cell r="M1259" t="str">
            <v>278 l</v>
          </cell>
          <cell r="N1259" t="str">
            <v/>
          </cell>
          <cell r="O1259">
            <v>-0.85370000000000001</v>
          </cell>
          <cell r="P1259" t="str">
            <v>R</v>
          </cell>
          <cell r="Q1259" t="str">
            <v>IVA</v>
          </cell>
          <cell r="R1259" t="str">
            <v>A</v>
          </cell>
          <cell r="T1259" t="str">
            <v>30-06-015</v>
          </cell>
          <cell r="U1259" t="str">
            <v>Jaraczewo</v>
          </cell>
          <cell r="V1259" t="str">
            <v>30-06-015-0005</v>
          </cell>
          <cell r="W1259" t="str">
            <v>Góra</v>
          </cell>
          <cell r="X1259" t="str">
            <v>8278/4</v>
          </cell>
          <cell r="Y1259" t="str">
            <v>KZ1J/00027606/0</v>
          </cell>
          <cell r="Z1259">
            <v>1</v>
          </cell>
          <cell r="AA1259">
            <v>0</v>
          </cell>
          <cell r="AB1259">
            <v>0</v>
          </cell>
          <cell r="AC1259">
            <v>1</v>
          </cell>
          <cell r="AD1259">
            <v>1.1000000000000001</v>
          </cell>
          <cell r="AE1259">
            <v>-0.93910000000000005</v>
          </cell>
          <cell r="AF1259" t="str">
            <v xml:space="preserve">zmiana litery wydzielenia   </v>
          </cell>
          <cell r="AG1259">
            <v>1.5</v>
          </cell>
          <cell r="AH1259">
            <v>-1.2805500000000001</v>
          </cell>
          <cell r="AI1259" t="str">
            <v/>
          </cell>
          <cell r="AJ1259" t="str">
            <v/>
          </cell>
          <cell r="AK1259" t="str">
            <v/>
          </cell>
          <cell r="AL1259" t="str">
            <v/>
          </cell>
        </row>
        <row r="1260">
          <cell r="C1260" t="str">
            <v>624.9</v>
          </cell>
          <cell r="D1260" t="str">
            <v>624|A|Góra|278 m|R |IVA|8278/4|0| KZ1J/00027606/0</v>
          </cell>
          <cell r="E1260">
            <v>624</v>
          </cell>
          <cell r="F1260">
            <v>9</v>
          </cell>
          <cell r="G1260" t="str">
            <v>Kozal Jerzy</v>
          </cell>
          <cell r="H1260" t="str">
            <v>ul.Jarocińska 14 Góra</v>
          </cell>
          <cell r="I1260" t="str">
            <v>63-233 Jaraczewo</v>
          </cell>
          <cell r="J1260" t="str">
            <v>Jaraczewo</v>
          </cell>
          <cell r="K1260" t="str">
            <v>09</v>
          </cell>
          <cell r="L1260" t="str">
            <v>Góra</v>
          </cell>
          <cell r="M1260" t="str">
            <v>278 m</v>
          </cell>
          <cell r="N1260" t="str">
            <v/>
          </cell>
          <cell r="O1260">
            <v>0.85370000000000001</v>
          </cell>
          <cell r="P1260" t="str">
            <v>R</v>
          </cell>
          <cell r="Q1260" t="str">
            <v>IVA</v>
          </cell>
          <cell r="R1260" t="str">
            <v>A</v>
          </cell>
          <cell r="T1260" t="str">
            <v>30-06-015</v>
          </cell>
          <cell r="U1260" t="str">
            <v>Jaraczewo</v>
          </cell>
          <cell r="V1260" t="str">
            <v>30-06-015-0005</v>
          </cell>
          <cell r="W1260" t="str">
            <v>Góra</v>
          </cell>
          <cell r="X1260" t="str">
            <v>8278/4</v>
          </cell>
          <cell r="Y1260" t="str">
            <v>KZ1J/00027606/0</v>
          </cell>
          <cell r="Z1260">
            <v>1</v>
          </cell>
          <cell r="AA1260">
            <v>0</v>
          </cell>
          <cell r="AB1260">
            <v>0</v>
          </cell>
          <cell r="AC1260">
            <v>1</v>
          </cell>
          <cell r="AD1260">
            <v>1.1000000000000001</v>
          </cell>
          <cell r="AE1260">
            <v>0.93910000000000005</v>
          </cell>
          <cell r="AF1260" t="str">
            <v xml:space="preserve">zmiana litery wydzielenia   </v>
          </cell>
          <cell r="AG1260">
            <v>1.5</v>
          </cell>
          <cell r="AH1260">
            <v>1.2805500000000001</v>
          </cell>
          <cell r="AI1260" t="str">
            <v/>
          </cell>
          <cell r="AJ1260" t="str">
            <v/>
          </cell>
          <cell r="AK1260" t="str">
            <v/>
          </cell>
          <cell r="AL1260" t="str">
            <v/>
          </cell>
        </row>
        <row r="1261">
          <cell r="C1261" t="str">
            <v>624.2</v>
          </cell>
          <cell r="D1261" t="str">
            <v>624|A|Góra|278 n|R|V|8278/4|0|KZ1J/00027606/0</v>
          </cell>
          <cell r="E1261">
            <v>624</v>
          </cell>
          <cell r="F1261">
            <v>2</v>
          </cell>
          <cell r="G1261" t="str">
            <v>Kozal Jerzy</v>
          </cell>
          <cell r="H1261" t="str">
            <v>ul.Jarocińska 14 Góra</v>
          </cell>
          <cell r="I1261" t="str">
            <v>63-233 Jaraczewo</v>
          </cell>
          <cell r="J1261" t="str">
            <v>Jaraczewo</v>
          </cell>
          <cell r="K1261" t="str">
            <v>09</v>
          </cell>
          <cell r="L1261" t="str">
            <v>Góra</v>
          </cell>
          <cell r="M1261" t="str">
            <v>278 n</v>
          </cell>
          <cell r="N1261" t="str">
            <v/>
          </cell>
          <cell r="O1261">
            <v>-1.1100000000000001</v>
          </cell>
          <cell r="P1261" t="str">
            <v>R</v>
          </cell>
          <cell r="Q1261" t="str">
            <v>V</v>
          </cell>
          <cell r="R1261" t="str">
            <v>A</v>
          </cell>
          <cell r="T1261" t="str">
            <v>30-06-015</v>
          </cell>
          <cell r="U1261" t="str">
            <v>Jaraczewo</v>
          </cell>
          <cell r="V1261" t="str">
            <v>30-06-015-0005</v>
          </cell>
          <cell r="W1261" t="str">
            <v>Góra</v>
          </cell>
          <cell r="X1261" t="str">
            <v>8278/4</v>
          </cell>
          <cell r="Y1261" t="str">
            <v>KZ1J/00027606/0</v>
          </cell>
          <cell r="Z1261">
            <v>1</v>
          </cell>
          <cell r="AA1261">
            <v>0</v>
          </cell>
          <cell r="AB1261">
            <v>0</v>
          </cell>
          <cell r="AC1261">
            <v>1</v>
          </cell>
          <cell r="AD1261">
            <v>0.35</v>
          </cell>
          <cell r="AE1261">
            <v>-0.38850000000000001</v>
          </cell>
          <cell r="AF1261" t="str">
            <v xml:space="preserve">zmiana litery wydzielenia   </v>
          </cell>
          <cell r="AG1261">
            <v>1.25</v>
          </cell>
          <cell r="AH1261">
            <v>-1.25</v>
          </cell>
          <cell r="AI1261" t="str">
            <v/>
          </cell>
          <cell r="AJ1261" t="str">
            <v/>
          </cell>
          <cell r="AK1261" t="str">
            <v/>
          </cell>
          <cell r="AL1261" t="str">
            <v/>
          </cell>
        </row>
        <row r="1262">
          <cell r="C1262" t="str">
            <v>624.11</v>
          </cell>
          <cell r="D1262" t="str">
            <v>624|A|Góra|278 m|R |V|8278/4|0| KZ1J/00027606/0</v>
          </cell>
          <cell r="E1262">
            <v>624</v>
          </cell>
          <cell r="F1262">
            <v>11</v>
          </cell>
          <cell r="G1262" t="str">
            <v>Kozal Jerzy</v>
          </cell>
          <cell r="H1262" t="str">
            <v>ul.Jarocińska 14 Góra</v>
          </cell>
          <cell r="I1262" t="str">
            <v>63-233 Jaraczewo</v>
          </cell>
          <cell r="J1262" t="str">
            <v>Jaraczewo</v>
          </cell>
          <cell r="K1262" t="str">
            <v>09</v>
          </cell>
          <cell r="L1262" t="str">
            <v>Góra</v>
          </cell>
          <cell r="M1262" t="str">
            <v>278 m</v>
          </cell>
          <cell r="N1262" t="str">
            <v/>
          </cell>
          <cell r="O1262">
            <v>1.1100000000000001</v>
          </cell>
          <cell r="P1262" t="str">
            <v>R</v>
          </cell>
          <cell r="Q1262" t="str">
            <v>V</v>
          </cell>
          <cell r="R1262" t="str">
            <v>A</v>
          </cell>
          <cell r="T1262" t="str">
            <v>30-06-015</v>
          </cell>
          <cell r="U1262" t="str">
            <v>Jaraczewo</v>
          </cell>
          <cell r="V1262" t="str">
            <v>30-06-015-0005</v>
          </cell>
          <cell r="W1262" t="str">
            <v>Góra</v>
          </cell>
          <cell r="X1262" t="str">
            <v>8278/4</v>
          </cell>
          <cell r="Y1262" t="str">
            <v>KZ1J/00027606/0</v>
          </cell>
          <cell r="Z1262">
            <v>1</v>
          </cell>
          <cell r="AA1262">
            <v>0</v>
          </cell>
          <cell r="AB1262">
            <v>0</v>
          </cell>
          <cell r="AC1262">
            <v>1</v>
          </cell>
          <cell r="AD1262">
            <v>0.35</v>
          </cell>
          <cell r="AE1262">
            <v>0.38850000000000001</v>
          </cell>
          <cell r="AF1262" t="str">
            <v xml:space="preserve">zmiana litery wydzielenia   </v>
          </cell>
          <cell r="AG1262">
            <v>1.25</v>
          </cell>
          <cell r="AH1262">
            <v>1.25</v>
          </cell>
          <cell r="AI1262" t="str">
            <v/>
          </cell>
          <cell r="AJ1262" t="str">
            <v/>
          </cell>
          <cell r="AK1262" t="str">
            <v/>
          </cell>
          <cell r="AL1262" t="str">
            <v/>
          </cell>
        </row>
        <row r="1263">
          <cell r="C1263" t="str">
            <v>287.86</v>
          </cell>
          <cell r="D1263" t="str">
            <v>287|F|Góra|278 n|R|V|8278/4|0|KZ1J/00027606/0</v>
          </cell>
          <cell r="E1263">
            <v>287</v>
          </cell>
          <cell r="F1263">
            <v>86</v>
          </cell>
          <cell r="G1263" t="str">
            <v>Nadleśnictwo Jarocin</v>
          </cell>
          <cell r="H1263">
            <v>0</v>
          </cell>
          <cell r="I1263">
            <v>0</v>
          </cell>
          <cell r="J1263">
            <v>0</v>
          </cell>
          <cell r="K1263" t="str">
            <v>09</v>
          </cell>
          <cell r="L1263" t="str">
            <v>Góra</v>
          </cell>
          <cell r="M1263" t="str">
            <v>278 n</v>
          </cell>
          <cell r="N1263" t="str">
            <v>F30-06-015RV</v>
          </cell>
          <cell r="O1263">
            <v>-4.7000000000000002E-3</v>
          </cell>
          <cell r="P1263" t="str">
            <v>R</v>
          </cell>
          <cell r="Q1263" t="str">
            <v>V</v>
          </cell>
          <cell r="R1263" t="str">
            <v>F</v>
          </cell>
          <cell r="T1263" t="str">
            <v>30-06-015</v>
          </cell>
          <cell r="U1263" t="str">
            <v>Jaraczewo</v>
          </cell>
          <cell r="V1263" t="str">
            <v>30-06-015-0005</v>
          </cell>
          <cell r="W1263" t="str">
            <v>Góra</v>
          </cell>
          <cell r="X1263" t="str">
            <v>8278/4</v>
          </cell>
          <cell r="Y1263" t="str">
            <v>KZ1J/00027606/0</v>
          </cell>
          <cell r="Z1263">
            <v>1</v>
          </cell>
          <cell r="AA1263">
            <v>0</v>
          </cell>
          <cell r="AB1263">
            <v>0</v>
          </cell>
          <cell r="AC1263">
            <v>1</v>
          </cell>
          <cell r="AD1263">
            <v>0.35</v>
          </cell>
          <cell r="AE1263">
            <v>-1.6000000000000001E-3</v>
          </cell>
          <cell r="AF1263" t="str">
            <v xml:space="preserve">zmiana litery wydzielenia   </v>
          </cell>
          <cell r="AG1263" t="str">
            <v/>
          </cell>
          <cell r="AH1263" t="str">
            <v/>
          </cell>
          <cell r="AI1263" t="str">
            <v/>
          </cell>
          <cell r="AJ1263" t="str">
            <v/>
          </cell>
          <cell r="AK1263" t="str">
            <v/>
          </cell>
          <cell r="AL1263" t="str">
            <v/>
          </cell>
        </row>
        <row r="1264">
          <cell r="C1264" t="str">
            <v>287.230</v>
          </cell>
          <cell r="D1264" t="str">
            <v>287|F|Góra|278 m|R |V|8278/4|0| KZ1J/00027606/0</v>
          </cell>
          <cell r="E1264">
            <v>287</v>
          </cell>
          <cell r="F1264">
            <v>230</v>
          </cell>
          <cell r="G1264" t="str">
            <v>Nadleśnictwo Jarocin</v>
          </cell>
          <cell r="H1264">
            <v>0</v>
          </cell>
          <cell r="I1264">
            <v>0</v>
          </cell>
          <cell r="J1264">
            <v>0</v>
          </cell>
          <cell r="K1264" t="str">
            <v>09</v>
          </cell>
          <cell r="L1264" t="str">
            <v>Góra</v>
          </cell>
          <cell r="M1264" t="str">
            <v>278 m</v>
          </cell>
          <cell r="N1264" t="str">
            <v>F30-06-015RV</v>
          </cell>
          <cell r="O1264">
            <v>4.7000000000000002E-3</v>
          </cell>
          <cell r="P1264" t="str">
            <v>R</v>
          </cell>
          <cell r="Q1264" t="str">
            <v>V</v>
          </cell>
          <cell r="R1264" t="str">
            <v>F</v>
          </cell>
          <cell r="T1264" t="str">
            <v>30-06-015</v>
          </cell>
          <cell r="U1264" t="str">
            <v>Jaraczewo</v>
          </cell>
          <cell r="V1264" t="str">
            <v>30-06-015-0005</v>
          </cell>
          <cell r="W1264" t="str">
            <v>Góra</v>
          </cell>
          <cell r="X1264" t="str">
            <v>8278/4</v>
          </cell>
          <cell r="Y1264" t="str">
            <v>KZ1J/00027606/0</v>
          </cell>
          <cell r="Z1264">
            <v>1</v>
          </cell>
          <cell r="AA1264">
            <v>0</v>
          </cell>
          <cell r="AB1264">
            <v>0</v>
          </cell>
          <cell r="AC1264">
            <v>1</v>
          </cell>
          <cell r="AD1264">
            <v>0.35</v>
          </cell>
          <cell r="AE1264">
            <v>1.6000000000000001E-3</v>
          </cell>
          <cell r="AF1264" t="str">
            <v xml:space="preserve">zmiana litery wydzielenia   </v>
          </cell>
          <cell r="AG1264" t="e">
            <v>#N/A</v>
          </cell>
          <cell r="AH1264" t="str">
            <v/>
          </cell>
          <cell r="AI1264" t="str">
            <v/>
          </cell>
          <cell r="AJ1264" t="str">
            <v/>
          </cell>
          <cell r="AK1264" t="str">
            <v/>
          </cell>
          <cell r="AL1264" t="str">
            <v/>
          </cell>
        </row>
        <row r="1265">
          <cell r="C1265" t="str">
            <v>1863.3</v>
          </cell>
          <cell r="D1265" t="str">
            <v>1863|D|Góra|278 k|R|V|8278/4|15,5|KZ1J/00027606/0</v>
          </cell>
          <cell r="E1265">
            <v>1863</v>
          </cell>
          <cell r="F1265">
            <v>3</v>
          </cell>
          <cell r="G1265" t="str">
            <v>Andrzejczak Ryszard</v>
          </cell>
          <cell r="H1265" t="str">
            <v>Góra ul. Zaleska 13</v>
          </cell>
          <cell r="I1265" t="str">
            <v>63-233 Jaraczewo</v>
          </cell>
          <cell r="J1265" t="str">
            <v>Jaraczewo</v>
          </cell>
          <cell r="K1265" t="str">
            <v>09</v>
          </cell>
          <cell r="L1265" t="str">
            <v>Góra</v>
          </cell>
          <cell r="M1265" t="str">
            <v>278 k</v>
          </cell>
          <cell r="N1265" t="str">
            <v/>
          </cell>
          <cell r="O1265">
            <v>-0.9</v>
          </cell>
          <cell r="P1265" t="str">
            <v>R</v>
          </cell>
          <cell r="Q1265" t="str">
            <v>V</v>
          </cell>
          <cell r="R1265" t="str">
            <v>D</v>
          </cell>
          <cell r="T1265" t="str">
            <v>30-06-015</v>
          </cell>
          <cell r="U1265" t="str">
            <v>Jaraczewo</v>
          </cell>
          <cell r="V1265" t="str">
            <v>30-06-015-0005</v>
          </cell>
          <cell r="W1265" t="str">
            <v>Góra</v>
          </cell>
          <cell r="X1265" t="str">
            <v>8278/4</v>
          </cell>
          <cell r="Y1265" t="str">
            <v>KZ1J/00027606/0</v>
          </cell>
          <cell r="Z1265">
            <v>1</v>
          </cell>
          <cell r="AA1265">
            <v>-15.5</v>
          </cell>
          <cell r="AB1265">
            <v>-13.95</v>
          </cell>
          <cell r="AC1265">
            <v>1</v>
          </cell>
          <cell r="AD1265">
            <v>0.35</v>
          </cell>
          <cell r="AE1265">
            <v>-0.315</v>
          </cell>
          <cell r="AF1265" t="str">
            <v xml:space="preserve">zmiana litery wydzielenia   </v>
          </cell>
          <cell r="AG1265" t="str">
            <v/>
          </cell>
          <cell r="AH1265" t="str">
            <v/>
          </cell>
          <cell r="AI1265" t="str">
            <v>ZS.2217.1.215.2019</v>
          </cell>
          <cell r="AJ1265" t="str">
            <v>13-08-2019</v>
          </cell>
          <cell r="AK1265" t="str">
            <v>Wniosek</v>
          </cell>
          <cell r="AL1265" t="str">
            <v>gospodarki rolnej</v>
          </cell>
        </row>
        <row r="1266">
          <cell r="C1266" t="str">
            <v>1863.6</v>
          </cell>
          <cell r="D1266" t="str">
            <v>1863|D|Góra|278 m|R |V|8278/4|15,5| KZ1J/00027606/0</v>
          </cell>
          <cell r="E1266">
            <v>1863</v>
          </cell>
          <cell r="F1266">
            <v>6</v>
          </cell>
          <cell r="G1266" t="str">
            <v>Andrzejczak Ryszard</v>
          </cell>
          <cell r="H1266" t="str">
            <v>Góra ul. Zaleska 13</v>
          </cell>
          <cell r="I1266" t="str">
            <v>63-233 Jaraczewo</v>
          </cell>
          <cell r="J1266" t="str">
            <v>Jaraczewo</v>
          </cell>
          <cell r="K1266" t="str">
            <v>09</v>
          </cell>
          <cell r="L1266" t="str">
            <v>Góra</v>
          </cell>
          <cell r="M1266" t="str">
            <v>278 m</v>
          </cell>
          <cell r="N1266" t="str">
            <v/>
          </cell>
          <cell r="O1266">
            <v>0.9</v>
          </cell>
          <cell r="P1266" t="str">
            <v>R</v>
          </cell>
          <cell r="Q1266" t="str">
            <v>V</v>
          </cell>
          <cell r="R1266" t="str">
            <v>D</v>
          </cell>
          <cell r="T1266" t="str">
            <v>30-06-015</v>
          </cell>
          <cell r="U1266" t="str">
            <v>Jaraczewo</v>
          </cell>
          <cell r="V1266" t="str">
            <v>30-06-015-0005</v>
          </cell>
          <cell r="W1266" t="str">
            <v>Góra</v>
          </cell>
          <cell r="X1266" t="str">
            <v>8278/4</v>
          </cell>
          <cell r="Y1266" t="str">
            <v>KZ1J/00027606/0</v>
          </cell>
          <cell r="Z1266">
            <v>1</v>
          </cell>
          <cell r="AA1266">
            <v>15.5</v>
          </cell>
          <cell r="AB1266">
            <v>13.95</v>
          </cell>
          <cell r="AC1266">
            <v>1</v>
          </cell>
          <cell r="AD1266">
            <v>0.35</v>
          </cell>
          <cell r="AE1266">
            <v>0.315</v>
          </cell>
          <cell r="AF1266" t="str">
            <v xml:space="preserve">zmiana litery wydzielenia   </v>
          </cell>
          <cell r="AH1266" t="str">
            <v/>
          </cell>
          <cell r="AI1266" t="str">
            <v>ZS.2217.1.215.2019</v>
          </cell>
          <cell r="AJ1266" t="str">
            <v>13-08-2019</v>
          </cell>
          <cell r="AK1266" t="str">
            <v>Wniosek</v>
          </cell>
          <cell r="AL1266" t="str">
            <v>gospodarki rolnej</v>
          </cell>
        </row>
        <row r="1267">
          <cell r="C1267" t="str">
            <v>6190.3</v>
          </cell>
          <cell r="D1267" t="str">
            <v>6190|D|Góra|282 h|R|V|8282/2|8,1|KZ1J/00027606/0</v>
          </cell>
          <cell r="E1267">
            <v>6190</v>
          </cell>
          <cell r="F1267">
            <v>3</v>
          </cell>
          <cell r="G1267" t="str">
            <v>Guździoł Stefan</v>
          </cell>
          <cell r="H1267" t="str">
            <v>Roszków 77</v>
          </cell>
          <cell r="I1267" t="str">
            <v>63-200 Jarocin</v>
          </cell>
          <cell r="J1267" t="str">
            <v>Jarocin</v>
          </cell>
          <cell r="K1267" t="str">
            <v>09</v>
          </cell>
          <cell r="L1267" t="str">
            <v>Góra</v>
          </cell>
          <cell r="M1267" t="str">
            <v>282 h</v>
          </cell>
          <cell r="N1267" t="str">
            <v/>
          </cell>
          <cell r="O1267">
            <v>-1.21</v>
          </cell>
          <cell r="P1267" t="str">
            <v>R</v>
          </cell>
          <cell r="Q1267" t="str">
            <v>V</v>
          </cell>
          <cell r="R1267" t="str">
            <v>D</v>
          </cell>
          <cell r="T1267" t="str">
            <v>30-06-015</v>
          </cell>
          <cell r="U1267" t="str">
            <v>Jaraczewo</v>
          </cell>
          <cell r="V1267" t="str">
            <v>30-06-015-0005</v>
          </cell>
          <cell r="W1267" t="str">
            <v>Góra</v>
          </cell>
          <cell r="X1267" t="str">
            <v>8282/2</v>
          </cell>
          <cell r="Y1267" t="str">
            <v>KZ1J/00027606/0</v>
          </cell>
          <cell r="Z1267">
            <v>2</v>
          </cell>
          <cell r="AA1267">
            <v>8.1</v>
          </cell>
          <cell r="AB1267">
            <v>-9.8000000000000007</v>
          </cell>
          <cell r="AC1267">
            <v>1</v>
          </cell>
          <cell r="AD1267">
            <v>0.35</v>
          </cell>
          <cell r="AE1267">
            <v>-0.42349999999999999</v>
          </cell>
          <cell r="AF1267" t="str">
            <v xml:space="preserve">zmiana litery wydzielenia   </v>
          </cell>
          <cell r="AG1267" t="str">
            <v/>
          </cell>
          <cell r="AH1267" t="str">
            <v/>
          </cell>
          <cell r="AI1267" t="str">
            <v>ZS.2217.1.205.2019</v>
          </cell>
          <cell r="AJ1267" t="str">
            <v>02-08-2019</v>
          </cell>
          <cell r="AK1267" t="str">
            <v>26-08-2019</v>
          </cell>
          <cell r="AL1267" t="str">
            <v>gospodarki rolnej</v>
          </cell>
        </row>
        <row r="1268">
          <cell r="C1268" t="str">
            <v>6190.4</v>
          </cell>
          <cell r="D1268" t="str">
            <v>6190|D|Góra|282 g|R|V|8282/2|8,1| KZ1J/00027606/0</v>
          </cell>
          <cell r="E1268">
            <v>6190</v>
          </cell>
          <cell r="F1268">
            <v>4</v>
          </cell>
          <cell r="G1268" t="str">
            <v>Guździoł Stefan</v>
          </cell>
          <cell r="H1268" t="str">
            <v>Roszków 77</v>
          </cell>
          <cell r="I1268" t="str">
            <v>63-200 Jarocin</v>
          </cell>
          <cell r="J1268" t="str">
            <v>Jarocin</v>
          </cell>
          <cell r="K1268" t="str">
            <v>09</v>
          </cell>
          <cell r="L1268" t="str">
            <v>Góra</v>
          </cell>
          <cell r="M1268" t="str">
            <v>282 g</v>
          </cell>
          <cell r="N1268" t="str">
            <v/>
          </cell>
          <cell r="O1268">
            <v>1.21</v>
          </cell>
          <cell r="P1268" t="str">
            <v>R</v>
          </cell>
          <cell r="Q1268" t="str">
            <v>V</v>
          </cell>
          <cell r="R1268" t="str">
            <v>D</v>
          </cell>
          <cell r="T1268" t="str">
            <v>30-06-015</v>
          </cell>
          <cell r="U1268" t="str">
            <v>Jaraczewo</v>
          </cell>
          <cell r="V1268" t="str">
            <v>30-06-015-0005</v>
          </cell>
          <cell r="W1268" t="str">
            <v>Góra</v>
          </cell>
          <cell r="X1268" t="str">
            <v>8282/2</v>
          </cell>
          <cell r="Y1268" t="str">
            <v>KZ1J/00027606/0</v>
          </cell>
          <cell r="Z1268">
            <v>2</v>
          </cell>
          <cell r="AA1268">
            <v>8.1</v>
          </cell>
          <cell r="AB1268">
            <v>9.8000000000000007</v>
          </cell>
          <cell r="AC1268">
            <v>1</v>
          </cell>
          <cell r="AD1268">
            <v>0.35</v>
          </cell>
          <cell r="AE1268">
            <v>0.42349999999999999</v>
          </cell>
          <cell r="AF1268" t="str">
            <v xml:space="preserve">zmiana litery wydzielenia   </v>
          </cell>
          <cell r="AG1268">
            <v>1.25</v>
          </cell>
          <cell r="AH1268" t="str">
            <v/>
          </cell>
          <cell r="AI1268" t="str">
            <v>ZS.2217.1.205.2019</v>
          </cell>
          <cell r="AJ1268" t="str">
            <v>02-08-2019</v>
          </cell>
          <cell r="AK1268" t="str">
            <v>26-08-2019</v>
          </cell>
          <cell r="AL1268" t="str">
            <v>gospodarki rolnej</v>
          </cell>
        </row>
        <row r="1269">
          <cell r="C1269" t="str">
            <v>6189.1</v>
          </cell>
          <cell r="D1269" t="str">
            <v>6189|D|Potarzyca|327 f|Ł|III|8327/1|8,3|KZ1J/00027304/3</v>
          </cell>
          <cell r="E1269">
            <v>6189</v>
          </cell>
          <cell r="F1269">
            <v>1</v>
          </cell>
          <cell r="G1269" t="str">
            <v>Grupa Bioenergia Sp. z o.o.</v>
          </cell>
          <cell r="H1269" t="str">
            <v>ul. Frezerów 3</v>
          </cell>
          <cell r="I1269" t="str">
            <v>20-209 Lublin</v>
          </cell>
          <cell r="J1269" t="str">
            <v>Lublin</v>
          </cell>
          <cell r="K1269" t="str">
            <v>10</v>
          </cell>
          <cell r="L1269" t="str">
            <v>Potarzyca</v>
          </cell>
          <cell r="M1269" t="str">
            <v>327 f</v>
          </cell>
          <cell r="N1269" t="str">
            <v/>
          </cell>
          <cell r="O1269">
            <v>-2.31</v>
          </cell>
          <cell r="P1269" t="str">
            <v>Ł</v>
          </cell>
          <cell r="Q1269" t="str">
            <v>III</v>
          </cell>
          <cell r="R1269" t="str">
            <v>D</v>
          </cell>
          <cell r="S1269" t="str">
            <v>kosić 1 - 2 razy w roku</v>
          </cell>
          <cell r="T1269" t="str">
            <v>30-06-025</v>
          </cell>
          <cell r="U1269" t="str">
            <v>Jarocin</v>
          </cell>
          <cell r="V1269" t="str">
            <v>30-06-025-0010</v>
          </cell>
          <cell r="W1269" t="str">
            <v>Potarzyca</v>
          </cell>
          <cell r="X1269" t="str">
            <v>8327/1</v>
          </cell>
          <cell r="Y1269" t="str">
            <v>KZ1J/00027304/3</v>
          </cell>
          <cell r="Z1269">
            <v>1</v>
          </cell>
          <cell r="AA1269">
            <v>8.3000000000000007</v>
          </cell>
          <cell r="AB1269">
            <v>-19.170000000000002</v>
          </cell>
          <cell r="AC1269">
            <v>1</v>
          </cell>
          <cell r="AD1269">
            <v>1.25</v>
          </cell>
          <cell r="AE1269">
            <v>-2.8875000000000002</v>
          </cell>
          <cell r="AF1269" t="str">
            <v>zmiana litery wydzielenia  i pow.</v>
          </cell>
          <cell r="AG1269" t="str">
            <v/>
          </cell>
          <cell r="AH1269" t="str">
            <v/>
          </cell>
          <cell r="AI1269" t="str">
            <v>ZS.2217.1.205.2019</v>
          </cell>
          <cell r="AJ1269" t="str">
            <v>02-08-2019</v>
          </cell>
          <cell r="AK1269" t="str">
            <v>26-08-2019</v>
          </cell>
          <cell r="AL1269" t="str">
            <v>gospodarki rolnej</v>
          </cell>
        </row>
        <row r="1270">
          <cell r="C1270" t="str">
            <v>6189.3</v>
          </cell>
          <cell r="D1270" t="str">
            <v>6189|D|Potarzyca|327 g|Ł|III|8327/1|8,3| KZ1J/00027606/0</v>
          </cell>
          <cell r="E1270">
            <v>6189</v>
          </cell>
          <cell r="F1270">
            <v>3</v>
          </cell>
          <cell r="G1270" t="str">
            <v>Grupa Bioenergia Sp. z o.o.</v>
          </cell>
          <cell r="H1270" t="str">
            <v>ul. Frezerów 3</v>
          </cell>
          <cell r="I1270" t="str">
            <v>20-209 Lublin</v>
          </cell>
          <cell r="J1270" t="str">
            <v>Lublin</v>
          </cell>
          <cell r="K1270" t="str">
            <v>10</v>
          </cell>
          <cell r="L1270" t="str">
            <v>Potarzyca</v>
          </cell>
          <cell r="M1270" t="str">
            <v>327 g</v>
          </cell>
          <cell r="N1270" t="str">
            <v/>
          </cell>
          <cell r="O1270">
            <v>0.35580000000000001</v>
          </cell>
          <cell r="P1270" t="str">
            <v>Ł</v>
          </cell>
          <cell r="Q1270" t="str">
            <v>III</v>
          </cell>
          <cell r="R1270" t="str">
            <v>D</v>
          </cell>
          <cell r="T1270" t="str">
            <v>30-06-025</v>
          </cell>
          <cell r="U1270" t="str">
            <v>Jarocin</v>
          </cell>
          <cell r="V1270" t="str">
            <v>30-06-025-0010</v>
          </cell>
          <cell r="W1270" t="str">
            <v>Potarzyca</v>
          </cell>
          <cell r="X1270" t="str">
            <v>8327/1</v>
          </cell>
          <cell r="Y1270" t="str">
            <v>KZ1J/00027304/3</v>
          </cell>
          <cell r="Z1270">
            <v>2</v>
          </cell>
          <cell r="AA1270">
            <v>8.3000000000000007</v>
          </cell>
          <cell r="AB1270">
            <v>2.95</v>
          </cell>
          <cell r="AC1270">
            <v>1</v>
          </cell>
          <cell r="AD1270">
            <v>0.2</v>
          </cell>
          <cell r="AE1270">
            <v>7.1199999999999999E-2</v>
          </cell>
          <cell r="AF1270" t="str">
            <v>zmiana litery wydzielenia  i pow.</v>
          </cell>
          <cell r="AG1270">
            <v>1.25</v>
          </cell>
          <cell r="AH1270" t="str">
            <v/>
          </cell>
          <cell r="AI1270" t="str">
            <v>ZS.2217.1.205.2019</v>
          </cell>
          <cell r="AJ1270" t="str">
            <v>02-08-2019</v>
          </cell>
          <cell r="AK1270" t="str">
            <v>26-08-2019</v>
          </cell>
          <cell r="AL1270" t="str">
            <v>gospodarki rolnej</v>
          </cell>
        </row>
        <row r="1271">
          <cell r="C1271" t="str">
            <v>6189.5</v>
          </cell>
          <cell r="D1271" t="str">
            <v>6189|D|Potarzyca|327 f|Ł|III|8327/1|8,3|KZ1J/00027304/3</v>
          </cell>
          <cell r="E1271">
            <v>6189</v>
          </cell>
          <cell r="F1271">
            <v>5</v>
          </cell>
          <cell r="G1271" t="str">
            <v>Grupa Bioenergia Sp. z o.o.</v>
          </cell>
          <cell r="H1271" t="str">
            <v>ul. Frezerów 3</v>
          </cell>
          <cell r="I1271" t="str">
            <v>20-209 Lublin</v>
          </cell>
          <cell r="J1271" t="str">
            <v>Lublin</v>
          </cell>
          <cell r="K1271" t="str">
            <v>10</v>
          </cell>
          <cell r="L1271" t="str">
            <v>Potarzyca</v>
          </cell>
          <cell r="M1271" t="str">
            <v>327 f</v>
          </cell>
          <cell r="N1271" t="str">
            <v/>
          </cell>
          <cell r="O1271">
            <v>1.9541999999999999</v>
          </cell>
          <cell r="P1271" t="str">
            <v>Ł</v>
          </cell>
          <cell r="Q1271" t="str">
            <v>III</v>
          </cell>
          <cell r="R1271" t="str">
            <v>D</v>
          </cell>
          <cell r="S1271" t="str">
            <v>kosić 1 - 2 razy w roku</v>
          </cell>
          <cell r="T1271" t="str">
            <v>30-06-025</v>
          </cell>
          <cell r="U1271" t="str">
            <v>Jarocin</v>
          </cell>
          <cell r="V1271" t="str">
            <v>30-06-025-0010</v>
          </cell>
          <cell r="W1271" t="str">
            <v>Potarzyca</v>
          </cell>
          <cell r="X1271" t="str">
            <v>8327/1</v>
          </cell>
          <cell r="Y1271" t="str">
            <v>KZ1J/00027304/3</v>
          </cell>
          <cell r="Z1271">
            <v>1</v>
          </cell>
          <cell r="AA1271">
            <v>8.3000000000000007</v>
          </cell>
          <cell r="AB1271">
            <v>16.22</v>
          </cell>
          <cell r="AC1271">
            <v>1</v>
          </cell>
          <cell r="AD1271">
            <v>1.25</v>
          </cell>
          <cell r="AE1271">
            <v>2.4428000000000001</v>
          </cell>
          <cell r="AG1271" t="str">
            <v/>
          </cell>
          <cell r="AH1271" t="str">
            <v/>
          </cell>
          <cell r="AI1271" t="str">
            <v>ZS.2217.1.205.2019</v>
          </cell>
          <cell r="AJ1271" t="str">
            <v>02-08-2019</v>
          </cell>
          <cell r="AK1271" t="str">
            <v>26-08-2019</v>
          </cell>
          <cell r="AL1271" t="str">
            <v>gospodarki rolnej</v>
          </cell>
        </row>
        <row r="1272">
          <cell r="C1272" t="str">
            <v>6214.12</v>
          </cell>
          <cell r="D1272" t="str">
            <v>6214|D|Potarzyca|336 r|R|IVA|8336/1|7,14|KZ1J/00027304/3</v>
          </cell>
          <cell r="E1272">
            <v>6214</v>
          </cell>
          <cell r="F1272">
            <v>12</v>
          </cell>
          <cell r="G1272" t="str">
            <v>Tatka Mariusz</v>
          </cell>
          <cell r="H1272" t="str">
            <v>ul. Węgierska 4</v>
          </cell>
          <cell r="I1272" t="str">
            <v>62-020 Zalasewo</v>
          </cell>
          <cell r="J1272" t="str">
            <v>Swarzędz</v>
          </cell>
          <cell r="K1272" t="str">
            <v>10</v>
          </cell>
          <cell r="L1272" t="str">
            <v>Potarzyca</v>
          </cell>
          <cell r="M1272" t="str">
            <v>336 r</v>
          </cell>
          <cell r="N1272" t="str">
            <v/>
          </cell>
          <cell r="O1272">
            <v>-1.65</v>
          </cell>
          <cell r="P1272" t="str">
            <v>R</v>
          </cell>
          <cell r="Q1272" t="str">
            <v>IVA</v>
          </cell>
          <cell r="R1272" t="str">
            <v>D</v>
          </cell>
          <cell r="T1272" t="str">
            <v>30-06-025</v>
          </cell>
          <cell r="U1272" t="str">
            <v>Jarocin</v>
          </cell>
          <cell r="V1272" t="str">
            <v>30-06-025-0010</v>
          </cell>
          <cell r="W1272" t="str">
            <v>Potarzyca</v>
          </cell>
          <cell r="X1272" t="str">
            <v>8336/1</v>
          </cell>
          <cell r="Y1272" t="str">
            <v>KZ1J/00027304/3</v>
          </cell>
          <cell r="Z1272">
            <v>1</v>
          </cell>
          <cell r="AA1272">
            <v>7.14</v>
          </cell>
          <cell r="AB1272">
            <v>-11.78</v>
          </cell>
          <cell r="AC1272">
            <v>1</v>
          </cell>
          <cell r="AD1272">
            <v>1.1000000000000001</v>
          </cell>
          <cell r="AE1272">
            <v>-1.8149999999999999</v>
          </cell>
          <cell r="AF1272" t="str">
            <v>zmiana litery wydzielenia  i pow.</v>
          </cell>
          <cell r="AG1272" t="str">
            <v/>
          </cell>
          <cell r="AH1272" t="str">
            <v/>
          </cell>
          <cell r="AI1272" t="str">
            <v>ZS.2217.1.205.2019</v>
          </cell>
          <cell r="AJ1272" t="str">
            <v>02-08-2019</v>
          </cell>
          <cell r="AK1272" t="str">
            <v>26-08-2019</v>
          </cell>
          <cell r="AL1272" t="str">
            <v>gospodarki rolnej</v>
          </cell>
        </row>
        <row r="1273">
          <cell r="C1273" t="str">
            <v>6214.15</v>
          </cell>
          <cell r="D1273" t="str">
            <v>6214|D|Potarzyca|336 k|R|IVA|8336/1|7,14| KZ1J/00027304/3</v>
          </cell>
          <cell r="E1273">
            <v>6214</v>
          </cell>
          <cell r="F1273">
            <v>15</v>
          </cell>
          <cell r="G1273" t="str">
            <v>Tatka Mariusz</v>
          </cell>
          <cell r="H1273" t="str">
            <v>ul. Węgierska 4</v>
          </cell>
          <cell r="I1273" t="str">
            <v>62-020 Zalasewo</v>
          </cell>
          <cell r="J1273" t="str">
            <v>Swarzędz</v>
          </cell>
          <cell r="K1273" t="str">
            <v>10</v>
          </cell>
          <cell r="L1273" t="str">
            <v>Potarzyca</v>
          </cell>
          <cell r="M1273" t="str">
            <v>336 k</v>
          </cell>
          <cell r="N1273" t="str">
            <v/>
          </cell>
          <cell r="O1273">
            <v>1.6588000000000001</v>
          </cell>
          <cell r="P1273" t="str">
            <v>R</v>
          </cell>
          <cell r="Q1273" t="str">
            <v>IVA</v>
          </cell>
          <cell r="R1273" t="str">
            <v>D</v>
          </cell>
          <cell r="T1273" t="str">
            <v>30-06-025</v>
          </cell>
          <cell r="U1273" t="str">
            <v>Jarocin</v>
          </cell>
          <cell r="V1273" t="str">
            <v>30-06-025-0010</v>
          </cell>
          <cell r="W1273" t="str">
            <v>Potarzyca</v>
          </cell>
          <cell r="X1273" t="str">
            <v>8336/1</v>
          </cell>
          <cell r="Y1273" t="str">
            <v>KZ1J/00027304/3</v>
          </cell>
          <cell r="Z1273">
            <v>1</v>
          </cell>
          <cell r="AA1273">
            <v>7.14</v>
          </cell>
          <cell r="AB1273">
            <v>11.84</v>
          </cell>
          <cell r="AC1273">
            <v>1</v>
          </cell>
          <cell r="AD1273">
            <v>1.1000000000000001</v>
          </cell>
          <cell r="AE1273">
            <v>1.8247</v>
          </cell>
          <cell r="AF1273" t="str">
            <v>zmiana litery wydzielenia  i pow.</v>
          </cell>
          <cell r="AG1273">
            <v>1.5</v>
          </cell>
          <cell r="AH1273" t="str">
            <v/>
          </cell>
          <cell r="AI1273" t="str">
            <v>ZS.2217.1.205.2019</v>
          </cell>
          <cell r="AJ1273" t="str">
            <v>02-08-2019</v>
          </cell>
          <cell r="AK1273" t="str">
            <v>26-08-2019</v>
          </cell>
          <cell r="AL1273" t="str">
            <v>gospodarki rolnej</v>
          </cell>
        </row>
        <row r="1274">
          <cell r="C1274" t="str">
            <v>6214.7</v>
          </cell>
          <cell r="D1274" t="str">
            <v>6214|D|Potarzyca|336 b|R|IVA|8336/1|7,14|KZ1J/00027304/3</v>
          </cell>
          <cell r="E1274">
            <v>6214</v>
          </cell>
          <cell r="F1274">
            <v>7</v>
          </cell>
          <cell r="G1274" t="str">
            <v>Tatka Mariusz</v>
          </cell>
          <cell r="H1274" t="str">
            <v>ul. Węgierska 4</v>
          </cell>
          <cell r="I1274" t="str">
            <v>62-020 Zalasewo</v>
          </cell>
          <cell r="J1274" t="str">
            <v>Swarzędz</v>
          </cell>
          <cell r="K1274" t="str">
            <v>10</v>
          </cell>
          <cell r="L1274" t="str">
            <v>Potarzyca</v>
          </cell>
          <cell r="M1274" t="str">
            <v>336 b</v>
          </cell>
          <cell r="N1274" t="str">
            <v/>
          </cell>
          <cell r="O1274">
            <v>-0.89859999999999995</v>
          </cell>
          <cell r="P1274" t="str">
            <v>R</v>
          </cell>
          <cell r="Q1274" t="str">
            <v>IVA</v>
          </cell>
          <cell r="R1274" t="str">
            <v>D</v>
          </cell>
          <cell r="T1274" t="str">
            <v>30-06-025</v>
          </cell>
          <cell r="U1274" t="str">
            <v>Jarocin</v>
          </cell>
          <cell r="V1274" t="str">
            <v>30-06-025-0010</v>
          </cell>
          <cell r="W1274" t="str">
            <v>Potarzyca</v>
          </cell>
          <cell r="X1274" t="str">
            <v>8336/1</v>
          </cell>
          <cell r="Y1274" t="str">
            <v>KZ1J/00027304/3</v>
          </cell>
          <cell r="Z1274">
            <v>1</v>
          </cell>
          <cell r="AA1274">
            <v>7.14</v>
          </cell>
          <cell r="AB1274">
            <v>-6.42</v>
          </cell>
          <cell r="AC1274">
            <v>1</v>
          </cell>
          <cell r="AD1274">
            <v>1.1000000000000001</v>
          </cell>
          <cell r="AE1274">
            <v>-0.98850000000000005</v>
          </cell>
          <cell r="AF1274" t="str">
            <v>zmiana litery wydzielenia  i pow.</v>
          </cell>
          <cell r="AG1274" t="str">
            <v/>
          </cell>
          <cell r="AH1274" t="str">
            <v/>
          </cell>
          <cell r="AI1274" t="str">
            <v>ZS.2217.1.205.2019</v>
          </cell>
          <cell r="AJ1274" t="str">
            <v>02-08-2019</v>
          </cell>
          <cell r="AK1274" t="str">
            <v>26-08-2019</v>
          </cell>
          <cell r="AL1274" t="str">
            <v>gospodarki rolnej</v>
          </cell>
        </row>
        <row r="1275">
          <cell r="C1275" t="str">
            <v>6214.17</v>
          </cell>
          <cell r="D1275" t="str">
            <v>6214|D|Potarzyca|336 a|R|IVA|8336/1|7,14| KZ1J/00027304/3</v>
          </cell>
          <cell r="E1275">
            <v>6214</v>
          </cell>
          <cell r="F1275">
            <v>17</v>
          </cell>
          <cell r="G1275" t="str">
            <v>Tatka Mariusz</v>
          </cell>
          <cell r="H1275" t="str">
            <v>ul. Węgierska 4</v>
          </cell>
          <cell r="I1275" t="str">
            <v>62-020 Zalasewo</v>
          </cell>
          <cell r="J1275" t="str">
            <v>Swarzędz</v>
          </cell>
          <cell r="K1275" t="str">
            <v>10</v>
          </cell>
          <cell r="L1275" t="str">
            <v>Potarzyca</v>
          </cell>
          <cell r="M1275" t="str">
            <v>336 a</v>
          </cell>
          <cell r="N1275" t="str">
            <v/>
          </cell>
          <cell r="O1275">
            <v>0.88980000000000004</v>
          </cell>
          <cell r="P1275" t="str">
            <v>R</v>
          </cell>
          <cell r="Q1275" t="str">
            <v>IVA</v>
          </cell>
          <cell r="R1275" t="str">
            <v>D</v>
          </cell>
          <cell r="T1275" t="str">
            <v>30-06-025</v>
          </cell>
          <cell r="U1275" t="str">
            <v>Jarocin</v>
          </cell>
          <cell r="V1275" t="str">
            <v>30-06-025-0010</v>
          </cell>
          <cell r="W1275" t="str">
            <v>Potarzyca</v>
          </cell>
          <cell r="X1275" t="str">
            <v>8336/1</v>
          </cell>
          <cell r="Y1275" t="str">
            <v>KZ1J/00027304/3</v>
          </cell>
          <cell r="Z1275">
            <v>1</v>
          </cell>
          <cell r="AA1275">
            <v>7.14</v>
          </cell>
          <cell r="AB1275">
            <v>6.35</v>
          </cell>
          <cell r="AC1275">
            <v>1</v>
          </cell>
          <cell r="AD1275">
            <v>1.1000000000000001</v>
          </cell>
          <cell r="AE1275">
            <v>0.9788</v>
          </cell>
          <cell r="AF1275" t="str">
            <v>zmiana litery wydzielenia  i pow.</v>
          </cell>
          <cell r="AG1275">
            <v>1.5</v>
          </cell>
          <cell r="AH1275" t="str">
            <v/>
          </cell>
          <cell r="AI1275" t="str">
            <v>ZS.2217.1.205.2019</v>
          </cell>
          <cell r="AJ1275" t="str">
            <v>02-08-2019</v>
          </cell>
          <cell r="AK1275" t="str">
            <v>26-08-2019</v>
          </cell>
          <cell r="AL1275" t="str">
            <v>gospodarki rolnej</v>
          </cell>
        </row>
        <row r="1276">
          <cell r="C1276" t="str">
            <v>6214.10</v>
          </cell>
          <cell r="D1276" t="str">
            <v>6214|D|Potarzyca|336 f|R|IVB|8336/1|7,14|KZ1J/00027304/3</v>
          </cell>
          <cell r="E1276">
            <v>6214</v>
          </cell>
          <cell r="F1276">
            <v>10</v>
          </cell>
          <cell r="G1276" t="str">
            <v>Tatka Mariusz</v>
          </cell>
          <cell r="H1276" t="str">
            <v>ul. Węgierska 4</v>
          </cell>
          <cell r="I1276" t="str">
            <v>62-020 Zalasewo</v>
          </cell>
          <cell r="J1276" t="str">
            <v>Swarzędz</v>
          </cell>
          <cell r="K1276" t="str">
            <v>10</v>
          </cell>
          <cell r="L1276" t="str">
            <v>Potarzyca</v>
          </cell>
          <cell r="M1276" t="str">
            <v>336 f</v>
          </cell>
          <cell r="N1276" t="str">
            <v/>
          </cell>
          <cell r="O1276">
            <v>-0.89</v>
          </cell>
          <cell r="P1276" t="str">
            <v>R</v>
          </cell>
          <cell r="Q1276" t="str">
            <v>IVB</v>
          </cell>
          <cell r="R1276" t="str">
            <v>D</v>
          </cell>
          <cell r="T1276" t="str">
            <v>30-06-025</v>
          </cell>
          <cell r="U1276" t="str">
            <v>Jarocin</v>
          </cell>
          <cell r="V1276" t="str">
            <v>30-06-025-0010</v>
          </cell>
          <cell r="W1276" t="str">
            <v>Potarzyca</v>
          </cell>
          <cell r="X1276" t="str">
            <v>8336/1</v>
          </cell>
          <cell r="Y1276" t="str">
            <v>KZ1J/00027304/3</v>
          </cell>
          <cell r="Z1276">
            <v>1</v>
          </cell>
          <cell r="AA1276">
            <v>7.14</v>
          </cell>
          <cell r="AB1276">
            <v>-6.35</v>
          </cell>
          <cell r="AC1276">
            <v>1</v>
          </cell>
          <cell r="AD1276">
            <v>0.8</v>
          </cell>
          <cell r="AE1276">
            <v>-0.71199999999999997</v>
          </cell>
          <cell r="AF1276" t="str">
            <v>zmiana litery wydzielenia</v>
          </cell>
          <cell r="AG1276" t="str">
            <v/>
          </cell>
          <cell r="AH1276" t="str">
            <v/>
          </cell>
          <cell r="AI1276" t="str">
            <v>ZS.2217.1.205.2019</v>
          </cell>
          <cell r="AJ1276" t="str">
            <v>02-08-2019</v>
          </cell>
          <cell r="AK1276" t="str">
            <v>26-08-2019</v>
          </cell>
          <cell r="AL1276" t="str">
            <v>gospodarki rolnej</v>
          </cell>
        </row>
        <row r="1277">
          <cell r="C1277" t="str">
            <v>6214.19</v>
          </cell>
          <cell r="D1277" t="str">
            <v>6214|D|Potarzyca|336 a|R|IVB|8336/1|7,14| KZ1J/00027304/3</v>
          </cell>
          <cell r="E1277">
            <v>6214</v>
          </cell>
          <cell r="F1277">
            <v>19</v>
          </cell>
          <cell r="G1277" t="str">
            <v>Tatka Mariusz</v>
          </cell>
          <cell r="H1277" t="str">
            <v>ul. Węgierska 4</v>
          </cell>
          <cell r="I1277" t="str">
            <v>62-020 Zalasewo</v>
          </cell>
          <cell r="J1277" t="str">
            <v>Swarzędz</v>
          </cell>
          <cell r="K1277" t="str">
            <v>10</v>
          </cell>
          <cell r="L1277" t="str">
            <v>Potarzyca</v>
          </cell>
          <cell r="M1277" t="str">
            <v>336 a</v>
          </cell>
          <cell r="N1277" t="str">
            <v/>
          </cell>
          <cell r="O1277">
            <v>0.89</v>
          </cell>
          <cell r="P1277" t="str">
            <v>R</v>
          </cell>
          <cell r="Q1277" t="str">
            <v>IVB</v>
          </cell>
          <cell r="R1277" t="str">
            <v>D</v>
          </cell>
          <cell r="T1277" t="str">
            <v>30-06-025</v>
          </cell>
          <cell r="U1277" t="str">
            <v>Jarocin</v>
          </cell>
          <cell r="V1277" t="str">
            <v>30-06-025-0010</v>
          </cell>
          <cell r="W1277" t="str">
            <v>Potarzyca</v>
          </cell>
          <cell r="X1277" t="str">
            <v>8336/1</v>
          </cell>
          <cell r="Y1277" t="str">
            <v>KZ1J/00027304/3</v>
          </cell>
          <cell r="Z1277">
            <v>1</v>
          </cell>
          <cell r="AA1277">
            <v>7.14</v>
          </cell>
          <cell r="AB1277">
            <v>6.35</v>
          </cell>
          <cell r="AC1277">
            <v>1</v>
          </cell>
          <cell r="AD1277">
            <v>0.8</v>
          </cell>
          <cell r="AE1277">
            <v>0.71199999999999997</v>
          </cell>
          <cell r="AF1277" t="str">
            <v>zmiana litery wydzielenia</v>
          </cell>
          <cell r="AG1277">
            <v>1.5</v>
          </cell>
          <cell r="AH1277" t="str">
            <v/>
          </cell>
          <cell r="AI1277" t="str">
            <v>ZS.2217.1.205.2019</v>
          </cell>
          <cell r="AJ1277" t="str">
            <v>02-08-2019</v>
          </cell>
          <cell r="AK1277" t="str">
            <v>26-08-2019</v>
          </cell>
          <cell r="AL1277" t="str">
            <v>gospodarki rolnej</v>
          </cell>
        </row>
        <row r="1278">
          <cell r="C1278" t="str">
            <v>287.100</v>
          </cell>
          <cell r="D1278" t="str">
            <v>287|F|Potarzyca|336 f|R|IVB|8336/1|0|KZ1J/00027304/3</v>
          </cell>
          <cell r="E1278">
            <v>287</v>
          </cell>
          <cell r="F1278">
            <v>100</v>
          </cell>
          <cell r="G1278" t="str">
            <v>Nadleśnictwo Jarocin</v>
          </cell>
          <cell r="H1278">
            <v>0</v>
          </cell>
          <cell r="I1278">
            <v>0</v>
          </cell>
          <cell r="J1278">
            <v>0</v>
          </cell>
          <cell r="K1278" t="str">
            <v>10</v>
          </cell>
          <cell r="L1278" t="str">
            <v>Potarzyca</v>
          </cell>
          <cell r="M1278" t="str">
            <v>336 f</v>
          </cell>
          <cell r="N1278" t="str">
            <v>F30-06-025RIVB</v>
          </cell>
          <cell r="O1278">
            <v>-7.4800000000000005E-2</v>
          </cell>
          <cell r="P1278" t="str">
            <v>R</v>
          </cell>
          <cell r="Q1278" t="str">
            <v>IVB</v>
          </cell>
          <cell r="R1278" t="str">
            <v>F</v>
          </cell>
          <cell r="T1278" t="str">
            <v>30-06-025</v>
          </cell>
          <cell r="U1278" t="str">
            <v>Jarocin</v>
          </cell>
          <cell r="V1278" t="str">
            <v>30-06-025-0010</v>
          </cell>
          <cell r="W1278" t="str">
            <v>Potarzyca</v>
          </cell>
          <cell r="X1278" t="str">
            <v>8336/1</v>
          </cell>
          <cell r="Y1278" t="str">
            <v>KZ1J/00027304/3</v>
          </cell>
          <cell r="Z1278">
            <v>1</v>
          </cell>
          <cell r="AA1278">
            <v>0</v>
          </cell>
          <cell r="AB1278">
            <v>0</v>
          </cell>
          <cell r="AC1278">
            <v>1</v>
          </cell>
          <cell r="AD1278">
            <v>0.8</v>
          </cell>
          <cell r="AE1278">
            <v>-5.9799999999999999E-2</v>
          </cell>
          <cell r="AF1278" t="str">
            <v>zmiana litery wydzielenia</v>
          </cell>
          <cell r="AG1278" t="str">
            <v/>
          </cell>
          <cell r="AH1278" t="str">
            <v/>
          </cell>
          <cell r="AI1278" t="str">
            <v/>
          </cell>
          <cell r="AJ1278" t="str">
            <v/>
          </cell>
          <cell r="AK1278" t="str">
            <v/>
          </cell>
          <cell r="AL1278" t="str">
            <v/>
          </cell>
        </row>
        <row r="1279">
          <cell r="C1279" t="str">
            <v>287.232</v>
          </cell>
          <cell r="D1279" t="str">
            <v>287|F|Potarzyca|336 c|R|IVB|8336/1|0| KZ1J/00027304/3</v>
          </cell>
          <cell r="E1279">
            <v>287</v>
          </cell>
          <cell r="F1279">
            <v>232</v>
          </cell>
          <cell r="G1279" t="str">
            <v>Nadleśnictwo Jarocin</v>
          </cell>
          <cell r="H1279">
            <v>0</v>
          </cell>
          <cell r="I1279">
            <v>0</v>
          </cell>
          <cell r="J1279">
            <v>0</v>
          </cell>
          <cell r="K1279" t="str">
            <v>10</v>
          </cell>
          <cell r="L1279" t="str">
            <v>Potarzyca</v>
          </cell>
          <cell r="M1279" t="str">
            <v>336 c</v>
          </cell>
          <cell r="N1279" t="str">
            <v>F30-06-025RIVB</v>
          </cell>
          <cell r="O1279">
            <v>7.4800000000000005E-2</v>
          </cell>
          <cell r="P1279" t="str">
            <v>R</v>
          </cell>
          <cell r="Q1279" t="str">
            <v>IVB</v>
          </cell>
          <cell r="R1279" t="str">
            <v>F</v>
          </cell>
          <cell r="T1279" t="str">
            <v>30-06-025</v>
          </cell>
          <cell r="U1279" t="str">
            <v>Jarocin</v>
          </cell>
          <cell r="V1279" t="str">
            <v>30-06-025-0010</v>
          </cell>
          <cell r="W1279" t="str">
            <v>Potarzyca</v>
          </cell>
          <cell r="X1279" t="str">
            <v>8336/1</v>
          </cell>
          <cell r="Y1279" t="str">
            <v>KZ1J/00027304/3</v>
          </cell>
          <cell r="Z1279">
            <v>1</v>
          </cell>
          <cell r="AA1279">
            <v>0</v>
          </cell>
          <cell r="AB1279">
            <v>0</v>
          </cell>
          <cell r="AC1279">
            <v>1</v>
          </cell>
          <cell r="AD1279">
            <v>0.8</v>
          </cell>
          <cell r="AE1279">
            <v>5.9799999999999999E-2</v>
          </cell>
          <cell r="AF1279" t="str">
            <v>zmiana litery wydzielenia</v>
          </cell>
          <cell r="AG1279">
            <v>1.5</v>
          </cell>
          <cell r="AH1279" t="str">
            <v/>
          </cell>
          <cell r="AI1279" t="str">
            <v/>
          </cell>
          <cell r="AJ1279" t="str">
            <v/>
          </cell>
          <cell r="AK1279" t="str">
            <v/>
          </cell>
          <cell r="AL1279" t="str">
            <v/>
          </cell>
        </row>
        <row r="1280">
          <cell r="C1280" t="str">
            <v>6214.9</v>
          </cell>
          <cell r="D1280" t="str">
            <v>6214|D|Potarzyca|336 d|R|IIIA|8336/1|10,01|KZ1J/00027304/3</v>
          </cell>
          <cell r="E1280">
            <v>6214</v>
          </cell>
          <cell r="F1280">
            <v>9</v>
          </cell>
          <cell r="G1280" t="str">
            <v>Tatka Mariusz</v>
          </cell>
          <cell r="H1280" t="str">
            <v>ul. Węgierska 4</v>
          </cell>
          <cell r="I1280" t="str">
            <v>62-020 Zalasewo</v>
          </cell>
          <cell r="J1280" t="str">
            <v>Swarzędz</v>
          </cell>
          <cell r="K1280" t="str">
            <v>10</v>
          </cell>
          <cell r="L1280" t="str">
            <v>Potarzyca</v>
          </cell>
          <cell r="M1280" t="str">
            <v>336 d</v>
          </cell>
          <cell r="N1280" t="str">
            <v/>
          </cell>
          <cell r="O1280">
            <v>-1.0943000000000001</v>
          </cell>
          <cell r="P1280" t="str">
            <v>R</v>
          </cell>
          <cell r="Q1280" t="str">
            <v>IIIA</v>
          </cell>
          <cell r="R1280" t="str">
            <v>D</v>
          </cell>
          <cell r="T1280" t="str">
            <v>30-06-025</v>
          </cell>
          <cell r="U1280" t="str">
            <v>Jarocin</v>
          </cell>
          <cell r="V1280" t="str">
            <v>30-06-025-0010</v>
          </cell>
          <cell r="W1280" t="str">
            <v>Potarzyca</v>
          </cell>
          <cell r="X1280" t="str">
            <v>8336/1</v>
          </cell>
          <cell r="Y1280" t="str">
            <v>KZ1J/00027304/3</v>
          </cell>
          <cell r="Z1280">
            <v>1</v>
          </cell>
          <cell r="AA1280">
            <v>10.01</v>
          </cell>
          <cell r="AB1280">
            <v>-10.95</v>
          </cell>
          <cell r="AC1280">
            <v>1</v>
          </cell>
          <cell r="AD1280">
            <v>1.65</v>
          </cell>
          <cell r="AE1280">
            <v>-1.8056000000000001</v>
          </cell>
          <cell r="AF1280" t="str">
            <v>zmiana litery wydzielenia</v>
          </cell>
          <cell r="AG1280" t="str">
            <v/>
          </cell>
          <cell r="AH1280" t="str">
            <v/>
          </cell>
          <cell r="AI1280" t="str">
            <v>ZS.2217.1.205.2019</v>
          </cell>
          <cell r="AJ1280" t="str">
            <v>02-08-2019</v>
          </cell>
          <cell r="AK1280" t="str">
            <v>26-08-2019</v>
          </cell>
          <cell r="AL1280" t="str">
            <v>gospodarki rolnej</v>
          </cell>
        </row>
        <row r="1281">
          <cell r="C1281" t="str">
            <v>6214.21</v>
          </cell>
          <cell r="D1281" t="str">
            <v>6214|D|Potarzyca|336 a|R|IIIA|8336/1|10,01| KZ1J/00027304/3</v>
          </cell>
          <cell r="E1281">
            <v>6214</v>
          </cell>
          <cell r="F1281">
            <v>21</v>
          </cell>
          <cell r="G1281" t="str">
            <v>Tatka Mariusz</v>
          </cell>
          <cell r="H1281" t="str">
            <v>ul. Węgierska 4</v>
          </cell>
          <cell r="I1281" t="str">
            <v>62-020 Zalasewo</v>
          </cell>
          <cell r="J1281" t="str">
            <v>Swarzędz</v>
          </cell>
          <cell r="K1281" t="str">
            <v>10</v>
          </cell>
          <cell r="L1281" t="str">
            <v>Potarzyca</v>
          </cell>
          <cell r="M1281" t="str">
            <v>336 a</v>
          </cell>
          <cell r="N1281" t="str">
            <v/>
          </cell>
          <cell r="O1281">
            <v>1.0943000000000001</v>
          </cell>
          <cell r="P1281" t="str">
            <v>R</v>
          </cell>
          <cell r="Q1281" t="str">
            <v>IIIA</v>
          </cell>
          <cell r="R1281" t="str">
            <v>D</v>
          </cell>
          <cell r="T1281" t="str">
            <v>30-06-025</v>
          </cell>
          <cell r="U1281" t="str">
            <v>Jarocin</v>
          </cell>
          <cell r="V1281" t="str">
            <v>30-06-025-0010</v>
          </cell>
          <cell r="W1281" t="str">
            <v>Potarzyca</v>
          </cell>
          <cell r="X1281" t="str">
            <v>8336/1</v>
          </cell>
          <cell r="Y1281" t="str">
            <v>KZ1J/00027304/3</v>
          </cell>
          <cell r="Z1281">
            <v>1</v>
          </cell>
          <cell r="AA1281">
            <v>10.01</v>
          </cell>
          <cell r="AB1281">
            <v>10.95</v>
          </cell>
          <cell r="AC1281">
            <v>1</v>
          </cell>
          <cell r="AD1281">
            <v>1.65</v>
          </cell>
          <cell r="AE1281">
            <v>1.8056000000000001</v>
          </cell>
          <cell r="AF1281" t="str">
            <v>zmiana litery wydzielenia</v>
          </cell>
          <cell r="AG1281">
            <v>1.75</v>
          </cell>
          <cell r="AH1281" t="str">
            <v/>
          </cell>
          <cell r="AI1281" t="str">
            <v>ZS.2217.1.205.2019</v>
          </cell>
          <cell r="AJ1281" t="str">
            <v>02-08-2019</v>
          </cell>
          <cell r="AK1281" t="str">
            <v>26-08-2019</v>
          </cell>
          <cell r="AL1281" t="str">
            <v>gospodarki rolnej</v>
          </cell>
        </row>
        <row r="1282">
          <cell r="C1282" t="str">
            <v>5113.1</v>
          </cell>
          <cell r="D1282" t="str">
            <v>5113|A|Potarzyca|336 c|R|IIIA|8336/1|0|KZ1J/00027304/3</v>
          </cell>
          <cell r="E1282">
            <v>5113</v>
          </cell>
          <cell r="F1282">
            <v>1</v>
          </cell>
          <cell r="G1282" t="str">
            <v>Kłosowska Ewelina</v>
          </cell>
          <cell r="H1282" t="str">
            <v>Os. Konstytucji 3Maja 2/36</v>
          </cell>
          <cell r="I1282" t="str">
            <v>63-200 Jarocin</v>
          </cell>
          <cell r="J1282" t="str">
            <v>Jarocin</v>
          </cell>
          <cell r="K1282" t="str">
            <v>10</v>
          </cell>
          <cell r="L1282" t="str">
            <v>Potarzyca</v>
          </cell>
          <cell r="M1282" t="str">
            <v>336 c</v>
          </cell>
          <cell r="N1282" t="str">
            <v/>
          </cell>
          <cell r="O1282">
            <v>-0.6</v>
          </cell>
          <cell r="P1282" t="str">
            <v>R</v>
          </cell>
          <cell r="Q1282" t="str">
            <v>IIIA</v>
          </cell>
          <cell r="R1282" t="str">
            <v>A</v>
          </cell>
          <cell r="T1282" t="str">
            <v>30-06-025</v>
          </cell>
          <cell r="U1282" t="str">
            <v>Jarocin</v>
          </cell>
          <cell r="V1282" t="str">
            <v>30-06-025-0010</v>
          </cell>
          <cell r="W1282" t="str">
            <v>Potarzyca</v>
          </cell>
          <cell r="X1282" t="str">
            <v>8336/1</v>
          </cell>
          <cell r="Y1282" t="str">
            <v>KZ1J/00027304/3</v>
          </cell>
          <cell r="Z1282">
            <v>1</v>
          </cell>
          <cell r="AA1282">
            <v>0</v>
          </cell>
          <cell r="AB1282">
            <v>0</v>
          </cell>
          <cell r="AC1282">
            <v>1</v>
          </cell>
          <cell r="AD1282">
            <v>1.65</v>
          </cell>
          <cell r="AE1282">
            <v>-0.98999999999999988</v>
          </cell>
          <cell r="AF1282" t="str">
            <v>zmiana litery wydzielenia</v>
          </cell>
          <cell r="AG1282">
            <v>1.75</v>
          </cell>
          <cell r="AH1282">
            <v>-1.05</v>
          </cell>
          <cell r="AI1282" t="str">
            <v/>
          </cell>
          <cell r="AJ1282" t="str">
            <v/>
          </cell>
          <cell r="AK1282" t="str">
            <v/>
          </cell>
          <cell r="AL1282" t="str">
            <v/>
          </cell>
        </row>
        <row r="1283">
          <cell r="C1283" t="str">
            <v>5113.2</v>
          </cell>
          <cell r="D1283" t="str">
            <v>5113|A|Potarzyca|336 a|R|IIIA|8336/1|0| KZ1J/00027304/3</v>
          </cell>
          <cell r="E1283">
            <v>5113</v>
          </cell>
          <cell r="F1283">
            <v>2</v>
          </cell>
          <cell r="G1283" t="str">
            <v>Kłosowska Ewelina</v>
          </cell>
          <cell r="H1283" t="str">
            <v>Os. Konstytucji 3Maja 2/36</v>
          </cell>
          <cell r="I1283" t="str">
            <v>63-200 Jarocin</v>
          </cell>
          <cell r="J1283" t="str">
            <v>Jarocin</v>
          </cell>
          <cell r="K1283" t="str">
            <v>10</v>
          </cell>
          <cell r="L1283" t="str">
            <v>Potarzyca</v>
          </cell>
          <cell r="M1283" t="str">
            <v>336 a</v>
          </cell>
          <cell r="N1283" t="str">
            <v/>
          </cell>
          <cell r="O1283">
            <v>0.6</v>
          </cell>
          <cell r="P1283" t="str">
            <v>R</v>
          </cell>
          <cell r="Q1283" t="str">
            <v>IIIA</v>
          </cell>
          <cell r="R1283" t="str">
            <v>A</v>
          </cell>
          <cell r="T1283" t="str">
            <v>30-06-025</v>
          </cell>
          <cell r="U1283" t="str">
            <v>Jarocin</v>
          </cell>
          <cell r="V1283" t="str">
            <v>30-06-025-0010</v>
          </cell>
          <cell r="W1283" t="str">
            <v>Potarzyca</v>
          </cell>
          <cell r="X1283" t="str">
            <v>8336/1</v>
          </cell>
          <cell r="Y1283" t="str">
            <v>KZ1J/00027304/3</v>
          </cell>
          <cell r="Z1283">
            <v>1</v>
          </cell>
          <cell r="AA1283">
            <v>0</v>
          </cell>
          <cell r="AB1283">
            <v>0</v>
          </cell>
          <cell r="AC1283">
            <v>1</v>
          </cell>
          <cell r="AD1283">
            <v>1.65</v>
          </cell>
          <cell r="AE1283">
            <v>0.99</v>
          </cell>
          <cell r="AF1283" t="str">
            <v>zmiana litery wydzielenia</v>
          </cell>
          <cell r="AG1283">
            <v>1.75</v>
          </cell>
          <cell r="AH1283">
            <v>1.05</v>
          </cell>
          <cell r="AI1283" t="str">
            <v/>
          </cell>
          <cell r="AJ1283" t="str">
            <v/>
          </cell>
          <cell r="AK1283" t="str">
            <v/>
          </cell>
          <cell r="AL1283" t="str">
            <v/>
          </cell>
        </row>
        <row r="1284">
          <cell r="C1284" t="str">
            <v>705.2</v>
          </cell>
          <cell r="D1284" t="str">
            <v>705|A|Potarzyca|336 c|R|IIIA|8336/1|0|KZ1J/00027304/3</v>
          </cell>
          <cell r="E1284">
            <v>705</v>
          </cell>
          <cell r="F1284">
            <v>2</v>
          </cell>
          <cell r="G1284" t="str">
            <v>Szymkowiak Maria</v>
          </cell>
          <cell r="H1284" t="str">
            <v>ul. Poznańska 7</v>
          </cell>
          <cell r="I1284" t="str">
            <v>63-200 Jarocin</v>
          </cell>
          <cell r="J1284" t="str">
            <v>Jarocin</v>
          </cell>
          <cell r="K1284" t="str">
            <v>10</v>
          </cell>
          <cell r="L1284" t="str">
            <v>Potarzyca</v>
          </cell>
          <cell r="M1284" t="str">
            <v>336 c</v>
          </cell>
          <cell r="N1284" t="str">
            <v/>
          </cell>
          <cell r="O1284">
            <v>-0.28999999999999998</v>
          </cell>
          <cell r="P1284" t="str">
            <v>R</v>
          </cell>
          <cell r="Q1284" t="str">
            <v>IIIA</v>
          </cell>
          <cell r="R1284" t="str">
            <v>A</v>
          </cell>
          <cell r="T1284" t="str">
            <v>30-06-025</v>
          </cell>
          <cell r="U1284" t="str">
            <v>Jarocin</v>
          </cell>
          <cell r="V1284" t="str">
            <v>30-06-025-0010</v>
          </cell>
          <cell r="W1284" t="str">
            <v>Potarzyca</v>
          </cell>
          <cell r="X1284" t="str">
            <v>8336/1</v>
          </cell>
          <cell r="Y1284" t="str">
            <v>KZ1J/00027304/3</v>
          </cell>
          <cell r="Z1284">
            <v>1</v>
          </cell>
          <cell r="AA1284">
            <v>0</v>
          </cell>
          <cell r="AB1284">
            <v>0</v>
          </cell>
          <cell r="AC1284">
            <v>1</v>
          </cell>
          <cell r="AD1284">
            <v>1.65</v>
          </cell>
          <cell r="AE1284">
            <v>-0.47849999999999993</v>
          </cell>
          <cell r="AF1284" t="str">
            <v>zmiana litery wydzielenia</v>
          </cell>
          <cell r="AG1284">
            <v>1.75</v>
          </cell>
          <cell r="AH1284">
            <v>-0.50749999999999995</v>
          </cell>
          <cell r="AI1284" t="str">
            <v/>
          </cell>
          <cell r="AJ1284" t="str">
            <v/>
          </cell>
          <cell r="AK1284" t="str">
            <v/>
          </cell>
          <cell r="AL1284" t="str">
            <v/>
          </cell>
        </row>
        <row r="1285">
          <cell r="C1285" t="str">
            <v>705.3</v>
          </cell>
          <cell r="D1285" t="str">
            <v>705|A|Potarzyca|336 a|R|IIIA|8336/1|0| KZ1J/00027304/3</v>
          </cell>
          <cell r="E1285">
            <v>705</v>
          </cell>
          <cell r="F1285">
            <v>3</v>
          </cell>
          <cell r="G1285" t="str">
            <v>Szymkowiak Maria</v>
          </cell>
          <cell r="H1285" t="str">
            <v>ul. Poznańska 7</v>
          </cell>
          <cell r="I1285" t="str">
            <v>63-200 Jarocin</v>
          </cell>
          <cell r="J1285" t="str">
            <v>Jarocin</v>
          </cell>
          <cell r="K1285" t="str">
            <v>10</v>
          </cell>
          <cell r="L1285" t="str">
            <v>Potarzyca</v>
          </cell>
          <cell r="M1285" t="str">
            <v>336 a</v>
          </cell>
          <cell r="N1285" t="str">
            <v/>
          </cell>
          <cell r="O1285">
            <v>0.28999999999999998</v>
          </cell>
          <cell r="P1285" t="str">
            <v>R</v>
          </cell>
          <cell r="Q1285" t="str">
            <v>IIIA</v>
          </cell>
          <cell r="R1285" t="str">
            <v>A</v>
          </cell>
          <cell r="T1285" t="str">
            <v>30-06-025</v>
          </cell>
          <cell r="U1285" t="str">
            <v>Jarocin</v>
          </cell>
          <cell r="V1285" t="str">
            <v>30-06-025-0010</v>
          </cell>
          <cell r="W1285" t="str">
            <v>Potarzyca</v>
          </cell>
          <cell r="X1285" t="str">
            <v>8336/1</v>
          </cell>
          <cell r="Y1285" t="str">
            <v>KZ1J/00027304/3</v>
          </cell>
          <cell r="Z1285">
            <v>1</v>
          </cell>
          <cell r="AA1285">
            <v>0</v>
          </cell>
          <cell r="AB1285">
            <v>0</v>
          </cell>
          <cell r="AC1285">
            <v>1</v>
          </cell>
          <cell r="AD1285">
            <v>1.65</v>
          </cell>
          <cell r="AE1285">
            <v>0.47849999999999998</v>
          </cell>
          <cell r="AF1285" t="str">
            <v>zmiana litery wydzielenia</v>
          </cell>
          <cell r="AG1285">
            <v>1.75</v>
          </cell>
          <cell r="AH1285">
            <v>0.50800000000000001</v>
          </cell>
          <cell r="AI1285" t="str">
            <v/>
          </cell>
          <cell r="AJ1285" t="str">
            <v/>
          </cell>
          <cell r="AK1285" t="str">
            <v/>
          </cell>
          <cell r="AL1285" t="str">
            <v/>
          </cell>
        </row>
        <row r="1286">
          <cell r="C1286" t="str">
            <v>612.1</v>
          </cell>
          <cell r="D1286" t="str">
            <v>612|A|Potarzyca|336 c|R|IIIA|8336/1|0|KZ1J/00027304/3</v>
          </cell>
          <cell r="E1286">
            <v>612</v>
          </cell>
          <cell r="F1286">
            <v>1</v>
          </cell>
          <cell r="G1286" t="str">
            <v>Izydorczyk Anna</v>
          </cell>
          <cell r="H1286" t="str">
            <v xml:space="preserve">ul. Iwaszkiewicza  10/3 Wilkowyja </v>
          </cell>
          <cell r="I1286" t="str">
            <v>63-200 Jarocin</v>
          </cell>
          <cell r="J1286" t="str">
            <v>Jarocin</v>
          </cell>
          <cell r="K1286" t="str">
            <v>10</v>
          </cell>
          <cell r="L1286" t="str">
            <v>Potarzyca</v>
          </cell>
          <cell r="M1286" t="str">
            <v>336 c</v>
          </cell>
          <cell r="N1286" t="str">
            <v/>
          </cell>
          <cell r="O1286">
            <v>-0.6</v>
          </cell>
          <cell r="P1286" t="str">
            <v>R</v>
          </cell>
          <cell r="Q1286" t="str">
            <v>IIIA</v>
          </cell>
          <cell r="R1286" t="str">
            <v>A</v>
          </cell>
          <cell r="T1286" t="str">
            <v>30-06-025</v>
          </cell>
          <cell r="U1286" t="str">
            <v>Jarocin</v>
          </cell>
          <cell r="V1286" t="str">
            <v>30-06-025-0010</v>
          </cell>
          <cell r="W1286" t="str">
            <v>Potarzyca</v>
          </cell>
          <cell r="X1286" t="str">
            <v>8336/1</v>
          </cell>
          <cell r="Y1286" t="str">
            <v>KZ1J/00027304/3</v>
          </cell>
          <cell r="Z1286">
            <v>1</v>
          </cell>
          <cell r="AA1286">
            <v>0</v>
          </cell>
          <cell r="AB1286">
            <v>0</v>
          </cell>
          <cell r="AC1286">
            <v>1</v>
          </cell>
          <cell r="AD1286">
            <v>1.65</v>
          </cell>
          <cell r="AE1286">
            <v>-0.98999999999999988</v>
          </cell>
          <cell r="AF1286" t="str">
            <v>zmiana litery wydzielenia</v>
          </cell>
          <cell r="AG1286">
            <v>1.75</v>
          </cell>
          <cell r="AH1286">
            <v>-1.05</v>
          </cell>
          <cell r="AI1286" t="str">
            <v/>
          </cell>
          <cell r="AJ1286" t="str">
            <v/>
          </cell>
          <cell r="AK1286" t="str">
            <v/>
          </cell>
          <cell r="AL1286" t="str">
            <v/>
          </cell>
        </row>
        <row r="1287">
          <cell r="C1287" t="str">
            <v>612.2</v>
          </cell>
          <cell r="D1287" t="str">
            <v>612|A|Potarzyca|336 a|R|IIIA|8336/1|0| KZ1J/00027304/3</v>
          </cell>
          <cell r="E1287">
            <v>612</v>
          </cell>
          <cell r="F1287">
            <v>2</v>
          </cell>
          <cell r="G1287" t="str">
            <v>Izydorczyk Anna</v>
          </cell>
          <cell r="H1287" t="str">
            <v xml:space="preserve">ul. Iwaszkiewicza  10/3 Wilkowyja </v>
          </cell>
          <cell r="I1287" t="str">
            <v>63-200 Jarocin</v>
          </cell>
          <cell r="J1287" t="str">
            <v>Jarocin</v>
          </cell>
          <cell r="K1287" t="str">
            <v>10</v>
          </cell>
          <cell r="L1287" t="str">
            <v>Potarzyca</v>
          </cell>
          <cell r="M1287" t="str">
            <v>336 a</v>
          </cell>
          <cell r="N1287" t="str">
            <v/>
          </cell>
          <cell r="O1287">
            <v>0.6</v>
          </cell>
          <cell r="P1287" t="str">
            <v>R</v>
          </cell>
          <cell r="Q1287" t="str">
            <v>IIIA</v>
          </cell>
          <cell r="R1287" t="str">
            <v>A</v>
          </cell>
          <cell r="T1287" t="str">
            <v>30-06-025</v>
          </cell>
          <cell r="U1287" t="str">
            <v>Jarocin</v>
          </cell>
          <cell r="V1287" t="str">
            <v>30-06-025-0010</v>
          </cell>
          <cell r="W1287" t="str">
            <v>Potarzyca</v>
          </cell>
          <cell r="X1287" t="str">
            <v>8336/1</v>
          </cell>
          <cell r="Y1287" t="str">
            <v>KZ1J/00027304/3</v>
          </cell>
          <cell r="Z1287">
            <v>1</v>
          </cell>
          <cell r="AA1287">
            <v>0</v>
          </cell>
          <cell r="AB1287">
            <v>0</v>
          </cell>
          <cell r="AC1287">
            <v>1</v>
          </cell>
          <cell r="AD1287">
            <v>1.65</v>
          </cell>
          <cell r="AE1287">
            <v>0.99</v>
          </cell>
          <cell r="AF1287" t="str">
            <v>zmiana litery wydzielenia</v>
          </cell>
          <cell r="AG1287">
            <v>1.75</v>
          </cell>
          <cell r="AH1287">
            <v>1.05</v>
          </cell>
          <cell r="AI1287" t="str">
            <v/>
          </cell>
          <cell r="AJ1287" t="str">
            <v/>
          </cell>
          <cell r="AK1287" t="str">
            <v/>
          </cell>
          <cell r="AL1287" t="str">
            <v/>
          </cell>
        </row>
        <row r="1288">
          <cell r="C1288" t="str">
            <v>6214.8</v>
          </cell>
          <cell r="D1288" t="str">
            <v>6214|D|Potarzyca|336 c|R|IIIA|8336/1|10,01|KZ1J/00027304/3</v>
          </cell>
          <cell r="E1288">
            <v>6214</v>
          </cell>
          <cell r="F1288">
            <v>8</v>
          </cell>
          <cell r="G1288" t="str">
            <v>Tatka Mariusz</v>
          </cell>
          <cell r="H1288" t="str">
            <v>ul. Węgierska 4</v>
          </cell>
          <cell r="I1288" t="str">
            <v>62-020 Zalasewo</v>
          </cell>
          <cell r="J1288" t="str">
            <v>Swarzędz</v>
          </cell>
          <cell r="K1288" t="str">
            <v>10</v>
          </cell>
          <cell r="L1288" t="str">
            <v>Potarzyca</v>
          </cell>
          <cell r="M1288" t="str">
            <v>336 c</v>
          </cell>
          <cell r="N1288" t="str">
            <v/>
          </cell>
          <cell r="O1288">
            <v>-1.7381</v>
          </cell>
          <cell r="P1288" t="str">
            <v>R</v>
          </cell>
          <cell r="Q1288" t="str">
            <v>IIIA</v>
          </cell>
          <cell r="R1288" t="str">
            <v>D</v>
          </cell>
          <cell r="T1288" t="str">
            <v>30-06-025</v>
          </cell>
          <cell r="U1288" t="str">
            <v>Jarocin</v>
          </cell>
          <cell r="V1288" t="str">
            <v>30-06-025-0010</v>
          </cell>
          <cell r="W1288" t="str">
            <v>Potarzyca</v>
          </cell>
          <cell r="X1288" t="str">
            <v>8336/1</v>
          </cell>
          <cell r="Y1288" t="str">
            <v>KZ1J/00027304/3</v>
          </cell>
          <cell r="Z1288">
            <v>1</v>
          </cell>
          <cell r="AA1288">
            <v>10.01</v>
          </cell>
          <cell r="AB1288">
            <v>-17.399999999999999</v>
          </cell>
          <cell r="AC1288">
            <v>1</v>
          </cell>
          <cell r="AD1288">
            <v>1.65</v>
          </cell>
          <cell r="AE1288">
            <v>-2.8679000000000001</v>
          </cell>
          <cell r="AF1288" t="str">
            <v>zmiana litery wydzielenia</v>
          </cell>
          <cell r="AG1288" t="str">
            <v/>
          </cell>
          <cell r="AH1288" t="str">
            <v/>
          </cell>
          <cell r="AI1288" t="str">
            <v>ZS.2217.1.205.2019</v>
          </cell>
          <cell r="AJ1288" t="str">
            <v>02-08-2019</v>
          </cell>
          <cell r="AK1288" t="str">
            <v>26-08-2019</v>
          </cell>
          <cell r="AL1288" t="str">
            <v>gospodarki rolnej</v>
          </cell>
        </row>
        <row r="1289">
          <cell r="C1289" t="str">
            <v>6214.23</v>
          </cell>
          <cell r="D1289" t="str">
            <v>6214|D|Potarzyca|336 a|R|IIIA|8336/1|10,01| KZ1J/00027304/3</v>
          </cell>
          <cell r="E1289">
            <v>6214</v>
          </cell>
          <cell r="F1289">
            <v>23</v>
          </cell>
          <cell r="G1289" t="str">
            <v>Tatka Mariusz</v>
          </cell>
          <cell r="H1289" t="str">
            <v>ul. Węgierska 4</v>
          </cell>
          <cell r="I1289" t="str">
            <v>62-020 Zalasewo</v>
          </cell>
          <cell r="J1289" t="str">
            <v>Swarzędz</v>
          </cell>
          <cell r="K1289" t="str">
            <v>10</v>
          </cell>
          <cell r="L1289" t="str">
            <v>Potarzyca</v>
          </cell>
          <cell r="M1289" t="str">
            <v>336 a</v>
          </cell>
          <cell r="N1289" t="str">
            <v/>
          </cell>
          <cell r="O1289">
            <v>1.7381</v>
          </cell>
          <cell r="P1289" t="str">
            <v>R</v>
          </cell>
          <cell r="Q1289" t="str">
            <v>IIIA</v>
          </cell>
          <cell r="R1289" t="str">
            <v>D</v>
          </cell>
          <cell r="T1289" t="str">
            <v>30-06-025</v>
          </cell>
          <cell r="U1289" t="str">
            <v>Jarocin</v>
          </cell>
          <cell r="V1289" t="str">
            <v>30-06-025-0010</v>
          </cell>
          <cell r="W1289" t="str">
            <v>Potarzyca</v>
          </cell>
          <cell r="X1289" t="str">
            <v>8336/1</v>
          </cell>
          <cell r="Y1289" t="str">
            <v>KZ1J/00027304/3</v>
          </cell>
          <cell r="Z1289">
            <v>1</v>
          </cell>
          <cell r="AA1289">
            <v>10.01</v>
          </cell>
          <cell r="AB1289">
            <v>17.399999999999999</v>
          </cell>
          <cell r="AC1289">
            <v>1</v>
          </cell>
          <cell r="AD1289">
            <v>1.65</v>
          </cell>
          <cell r="AE1289">
            <v>2.8679000000000001</v>
          </cell>
          <cell r="AF1289" t="str">
            <v>zmiana litery wydzielenia</v>
          </cell>
          <cell r="AG1289">
            <v>1.75</v>
          </cell>
          <cell r="AH1289" t="str">
            <v/>
          </cell>
          <cell r="AI1289" t="str">
            <v>ZS.2217.1.205.2019</v>
          </cell>
          <cell r="AJ1289" t="str">
            <v>02-08-2019</v>
          </cell>
          <cell r="AK1289" t="str">
            <v>26-08-2019</v>
          </cell>
          <cell r="AL1289" t="str">
            <v>gospodarki rolnej</v>
          </cell>
        </row>
        <row r="1290">
          <cell r="C1290" t="str">
            <v>6214.11</v>
          </cell>
          <cell r="D1290" t="str">
            <v>6214|D|Potarzyca|336 l|R|IIIA|8336/1|10,01|KZ1J/00027304/3</v>
          </cell>
          <cell r="E1290">
            <v>6214</v>
          </cell>
          <cell r="F1290">
            <v>11</v>
          </cell>
          <cell r="G1290" t="str">
            <v>Tatka Mariusz</v>
          </cell>
          <cell r="H1290" t="str">
            <v>ul. Węgierska 4</v>
          </cell>
          <cell r="I1290" t="str">
            <v>62-020 Zalasewo</v>
          </cell>
          <cell r="J1290" t="str">
            <v>Swarzędz</v>
          </cell>
          <cell r="K1290" t="str">
            <v>10</v>
          </cell>
          <cell r="L1290" t="str">
            <v>Potarzyca</v>
          </cell>
          <cell r="M1290" t="str">
            <v>336 l</v>
          </cell>
          <cell r="N1290" t="str">
            <v/>
          </cell>
          <cell r="O1290">
            <v>-0.36759999999999998</v>
          </cell>
          <cell r="P1290" t="str">
            <v>R</v>
          </cell>
          <cell r="Q1290" t="str">
            <v>IIIA</v>
          </cell>
          <cell r="R1290" t="str">
            <v>D</v>
          </cell>
          <cell r="T1290" t="str">
            <v>30-06-025</v>
          </cell>
          <cell r="U1290" t="str">
            <v>Jarocin</v>
          </cell>
          <cell r="V1290" t="str">
            <v>30-06-025-0010</v>
          </cell>
          <cell r="W1290" t="str">
            <v>Potarzyca</v>
          </cell>
          <cell r="X1290" t="str">
            <v>8336/1</v>
          </cell>
          <cell r="Y1290" t="str">
            <v>KZ1J/00027304/3</v>
          </cell>
          <cell r="Z1290">
            <v>1</v>
          </cell>
          <cell r="AA1290">
            <v>10.01</v>
          </cell>
          <cell r="AB1290">
            <v>-3.68</v>
          </cell>
          <cell r="AC1290">
            <v>1</v>
          </cell>
          <cell r="AD1290">
            <v>1.65</v>
          </cell>
          <cell r="AE1290">
            <v>-0.60650000000000004</v>
          </cell>
          <cell r="AF1290" t="str">
            <v>zmiana litery wydzielenia</v>
          </cell>
          <cell r="AG1290" t="str">
            <v/>
          </cell>
          <cell r="AH1290" t="str">
            <v/>
          </cell>
          <cell r="AI1290" t="str">
            <v>ZS.2217.1.205.2019</v>
          </cell>
          <cell r="AJ1290" t="str">
            <v>02-08-2019</v>
          </cell>
          <cell r="AK1290" t="str">
            <v>26-08-2019</v>
          </cell>
          <cell r="AL1290" t="str">
            <v>gospodarki rolnej</v>
          </cell>
        </row>
        <row r="1291">
          <cell r="C1291" t="str">
            <v>6214.25</v>
          </cell>
          <cell r="D1291" t="str">
            <v>6214|D|Potarzyca|336 a|R|IIIA|8336/1|10,01| KZ1J/00027304/3</v>
          </cell>
          <cell r="E1291">
            <v>6214</v>
          </cell>
          <cell r="F1291">
            <v>25</v>
          </cell>
          <cell r="G1291" t="str">
            <v>Tatka Mariusz</v>
          </cell>
          <cell r="H1291" t="str">
            <v>ul. Węgierska 4</v>
          </cell>
          <cell r="I1291" t="str">
            <v>62-020 Zalasewo</v>
          </cell>
          <cell r="J1291" t="str">
            <v>Swarzędz</v>
          </cell>
          <cell r="K1291" t="str">
            <v>10</v>
          </cell>
          <cell r="L1291" t="str">
            <v>Potarzyca</v>
          </cell>
          <cell r="M1291" t="str">
            <v>336 a</v>
          </cell>
          <cell r="N1291" t="str">
            <v/>
          </cell>
          <cell r="O1291">
            <v>0.36759999999999998</v>
          </cell>
          <cell r="P1291" t="str">
            <v>R</v>
          </cell>
          <cell r="Q1291" t="str">
            <v>IIIA</v>
          </cell>
          <cell r="R1291" t="str">
            <v>D</v>
          </cell>
          <cell r="T1291" t="str">
            <v>30-06-025</v>
          </cell>
          <cell r="U1291" t="str">
            <v>Jarocin</v>
          </cell>
          <cell r="V1291" t="str">
            <v>30-06-025-0010</v>
          </cell>
          <cell r="W1291" t="str">
            <v>Potarzyca</v>
          </cell>
          <cell r="X1291" t="str">
            <v>8336/1</v>
          </cell>
          <cell r="Y1291" t="str">
            <v>KZ1J/00027304/3</v>
          </cell>
          <cell r="Z1291">
            <v>1</v>
          </cell>
          <cell r="AA1291">
            <v>10.01</v>
          </cell>
          <cell r="AB1291">
            <v>3.68</v>
          </cell>
          <cell r="AC1291">
            <v>1</v>
          </cell>
          <cell r="AD1291">
            <v>1.65</v>
          </cell>
          <cell r="AE1291">
            <v>0.60650000000000004</v>
          </cell>
          <cell r="AF1291" t="str">
            <v>zmiana litery wydzielenia</v>
          </cell>
          <cell r="AG1291">
            <v>1.75</v>
          </cell>
          <cell r="AH1291" t="str">
            <v/>
          </cell>
          <cell r="AI1291" t="str">
            <v>ZS.2217.1.205.2019</v>
          </cell>
          <cell r="AJ1291" t="str">
            <v>02-08-2019</v>
          </cell>
          <cell r="AK1291" t="str">
            <v>26-08-2019</v>
          </cell>
          <cell r="AL1291" t="str">
            <v>gospodarki rolnej</v>
          </cell>
        </row>
        <row r="1292">
          <cell r="C1292" t="str">
            <v>3763.5</v>
          </cell>
          <cell r="D1292" t="str">
            <v>3763|D|Potarzyca|343 s|R|VI|8343/1|3,1|brak</v>
          </cell>
          <cell r="E1292">
            <v>3763</v>
          </cell>
          <cell r="F1292">
            <v>5</v>
          </cell>
          <cell r="G1292" t="str">
            <v>Tomczak Marek</v>
          </cell>
          <cell r="H1292" t="str">
            <v>ul. Słowikowa 6 Potarzyca</v>
          </cell>
          <cell r="I1292" t="str">
            <v>63-200 Jarocin</v>
          </cell>
          <cell r="J1292" t="str">
            <v>Jarocin</v>
          </cell>
          <cell r="K1292" t="str">
            <v>10</v>
          </cell>
          <cell r="L1292" t="str">
            <v>Potarzyca</v>
          </cell>
          <cell r="M1292" t="str">
            <v>343 s</v>
          </cell>
          <cell r="N1292" t="str">
            <v/>
          </cell>
          <cell r="O1292">
            <v>-0.5</v>
          </cell>
          <cell r="P1292" t="str">
            <v>R</v>
          </cell>
          <cell r="Q1292" t="str">
            <v>VI</v>
          </cell>
          <cell r="R1292" t="str">
            <v>D</v>
          </cell>
          <cell r="T1292" t="str">
            <v>30-12-035</v>
          </cell>
          <cell r="U1292" t="str">
            <v>Koźmin</v>
          </cell>
          <cell r="V1292" t="str">
            <v>30-12-035-0001</v>
          </cell>
          <cell r="W1292" t="str">
            <v>Biały Dwór</v>
          </cell>
          <cell r="X1292" t="str">
            <v>8343/1</v>
          </cell>
          <cell r="Y1292" t="str">
            <v>brak</v>
          </cell>
          <cell r="Z1292">
            <v>1</v>
          </cell>
          <cell r="AA1292">
            <v>3.1</v>
          </cell>
          <cell r="AB1292">
            <v>-1.55</v>
          </cell>
          <cell r="AC1292">
            <v>1</v>
          </cell>
          <cell r="AD1292">
            <v>0.2</v>
          </cell>
          <cell r="AE1292">
            <v>-0.1</v>
          </cell>
          <cell r="AF1292" t="str">
            <v>zmiana litery wydzielenia</v>
          </cell>
          <cell r="AG1292" t="str">
            <v/>
          </cell>
          <cell r="AH1292" t="str">
            <v/>
          </cell>
          <cell r="AI1292" t="str">
            <v>ZS.2217.1.205.2019</v>
          </cell>
          <cell r="AJ1292" t="str">
            <v>02-08-2019</v>
          </cell>
          <cell r="AK1292" t="str">
            <v>26-08-2019</v>
          </cell>
          <cell r="AL1292" t="str">
            <v>gospodarki rolnej</v>
          </cell>
        </row>
        <row r="1293">
          <cell r="C1293" t="str">
            <v>3763.7</v>
          </cell>
          <cell r="D1293" t="str">
            <v>3763|D|Potarzyca|343 t|R|VI|8343/1|3,1| brak</v>
          </cell>
          <cell r="E1293">
            <v>3763</v>
          </cell>
          <cell r="F1293">
            <v>7</v>
          </cell>
          <cell r="G1293" t="str">
            <v>Tomczak Marek</v>
          </cell>
          <cell r="H1293" t="str">
            <v>ul. Słowikowa 6 Potarzyca</v>
          </cell>
          <cell r="I1293" t="str">
            <v>63-200 Jarocin</v>
          </cell>
          <cell r="J1293" t="str">
            <v>Jarocin</v>
          </cell>
          <cell r="K1293" t="str">
            <v>10</v>
          </cell>
          <cell r="L1293" t="str">
            <v>Potarzyca</v>
          </cell>
          <cell r="M1293" t="str">
            <v>343 t</v>
          </cell>
          <cell r="N1293" t="str">
            <v/>
          </cell>
          <cell r="O1293">
            <v>0.5</v>
          </cell>
          <cell r="P1293" t="str">
            <v>R</v>
          </cell>
          <cell r="Q1293" t="str">
            <v>VI</v>
          </cell>
          <cell r="R1293" t="str">
            <v>D</v>
          </cell>
          <cell r="T1293" t="str">
            <v>30-12-035</v>
          </cell>
          <cell r="U1293" t="str">
            <v>Koźmin</v>
          </cell>
          <cell r="V1293" t="str">
            <v>30-12-035-0001</v>
          </cell>
          <cell r="W1293" t="str">
            <v>Biały Dwór</v>
          </cell>
          <cell r="X1293" t="str">
            <v>8343/1</v>
          </cell>
          <cell r="Y1293" t="str">
            <v>brak</v>
          </cell>
          <cell r="Z1293">
            <v>1</v>
          </cell>
          <cell r="AA1293">
            <v>3.1</v>
          </cell>
          <cell r="AB1293">
            <v>1.55</v>
          </cell>
          <cell r="AC1293">
            <v>1</v>
          </cell>
          <cell r="AD1293">
            <v>0.2</v>
          </cell>
          <cell r="AE1293">
            <v>0.1</v>
          </cell>
          <cell r="AF1293" t="str">
            <v>zmiana litery wydzielenia</v>
          </cell>
          <cell r="AG1293">
            <v>1</v>
          </cell>
          <cell r="AH1293" t="str">
            <v/>
          </cell>
          <cell r="AI1293" t="str">
            <v>ZS.2217.1.205.2019</v>
          </cell>
          <cell r="AJ1293" t="str">
            <v>02-08-2019</v>
          </cell>
          <cell r="AK1293" t="str">
            <v>26-08-2019</v>
          </cell>
          <cell r="AL1293" t="str">
            <v>gospodarki rolnej</v>
          </cell>
        </row>
        <row r="1294">
          <cell r="C1294" t="str">
            <v>6214.14</v>
          </cell>
          <cell r="D1294" t="str">
            <v>6214|D|Potarzyca|357 j|R|IIIB|8357/5|8,01|KZ1R/00034493/3</v>
          </cell>
          <cell r="E1294">
            <v>6214</v>
          </cell>
          <cell r="F1294">
            <v>14</v>
          </cell>
          <cell r="G1294" t="str">
            <v>Tatka Mariusz</v>
          </cell>
          <cell r="H1294" t="str">
            <v>ul. Węgierska 4</v>
          </cell>
          <cell r="I1294" t="str">
            <v>62-020 Zalasewo</v>
          </cell>
          <cell r="J1294" t="str">
            <v>Swarzędz</v>
          </cell>
          <cell r="K1294" t="str">
            <v>10</v>
          </cell>
          <cell r="L1294" t="str">
            <v>Potarzyca</v>
          </cell>
          <cell r="M1294" t="str">
            <v>357 j</v>
          </cell>
          <cell r="N1294" t="str">
            <v/>
          </cell>
          <cell r="O1294">
            <v>-0.33</v>
          </cell>
          <cell r="P1294" t="str">
            <v>R</v>
          </cell>
          <cell r="Q1294" t="str">
            <v>IIIB</v>
          </cell>
          <cell r="R1294" t="str">
            <v>D</v>
          </cell>
          <cell r="T1294" t="str">
            <v>30-12-035</v>
          </cell>
          <cell r="U1294" t="str">
            <v>Koźmin</v>
          </cell>
          <cell r="V1294" t="str">
            <v>30-12-035-0029</v>
          </cell>
          <cell r="W1294" t="str">
            <v>Wyrębin</v>
          </cell>
          <cell r="X1294" t="str">
            <v>8357/5</v>
          </cell>
          <cell r="Y1294" t="str">
            <v>KZ1R/00034493/3</v>
          </cell>
          <cell r="Z1294">
            <v>1</v>
          </cell>
          <cell r="AA1294">
            <v>8.01</v>
          </cell>
          <cell r="AB1294">
            <v>-2.64</v>
          </cell>
          <cell r="AC1294">
            <v>1</v>
          </cell>
          <cell r="AD1294">
            <v>1.35</v>
          </cell>
          <cell r="AE1294">
            <v>-0.44550000000000001</v>
          </cell>
          <cell r="AF1294" t="str">
            <v>zmiana litery wydzielenia</v>
          </cell>
          <cell r="AG1294" t="str">
            <v/>
          </cell>
          <cell r="AH1294" t="str">
            <v/>
          </cell>
          <cell r="AI1294" t="str">
            <v>ZS.2217.1.205.2019</v>
          </cell>
          <cell r="AJ1294" t="str">
            <v>02-08-2019</v>
          </cell>
          <cell r="AK1294" t="str">
            <v>26-08-2019</v>
          </cell>
          <cell r="AL1294" t="str">
            <v>gospodarki rolnej</v>
          </cell>
        </row>
        <row r="1295">
          <cell r="C1295" t="str">
            <v>6214.27</v>
          </cell>
          <cell r="D1295" t="str">
            <v>6214|D|Potarzyca|357 i|R|IIIB|8357/5|8,01| KZ1R/00034493/3</v>
          </cell>
          <cell r="E1295">
            <v>6214</v>
          </cell>
          <cell r="F1295">
            <v>27</v>
          </cell>
          <cell r="G1295" t="str">
            <v>Tatka Mariusz</v>
          </cell>
          <cell r="H1295" t="str">
            <v>ul. Węgierska 4</v>
          </cell>
          <cell r="I1295" t="str">
            <v>62-020 Zalasewo</v>
          </cell>
          <cell r="J1295" t="str">
            <v>Swarzędz</v>
          </cell>
          <cell r="K1295" t="str">
            <v>10</v>
          </cell>
          <cell r="L1295" t="str">
            <v>Potarzyca</v>
          </cell>
          <cell r="M1295" t="str">
            <v>357 i</v>
          </cell>
          <cell r="N1295" t="str">
            <v/>
          </cell>
          <cell r="O1295">
            <v>0.33</v>
          </cell>
          <cell r="P1295" t="str">
            <v>R</v>
          </cell>
          <cell r="Q1295" t="str">
            <v>IIIB</v>
          </cell>
          <cell r="R1295" t="str">
            <v>D</v>
          </cell>
          <cell r="T1295" t="str">
            <v>30-12-035</v>
          </cell>
          <cell r="U1295" t="str">
            <v>Koźmin</v>
          </cell>
          <cell r="V1295" t="str">
            <v>30-12-035-0029</v>
          </cell>
          <cell r="W1295" t="str">
            <v>Wyrębin</v>
          </cell>
          <cell r="X1295" t="str">
            <v>8357/5</v>
          </cell>
          <cell r="Y1295" t="str">
            <v>KZ1R/00034493/3</v>
          </cell>
          <cell r="Z1295">
            <v>1</v>
          </cell>
          <cell r="AA1295">
            <v>8.01</v>
          </cell>
          <cell r="AB1295">
            <v>2.64</v>
          </cell>
          <cell r="AC1295">
            <v>1</v>
          </cell>
          <cell r="AD1295">
            <v>1.35</v>
          </cell>
          <cell r="AE1295">
            <v>0.44550000000000001</v>
          </cell>
          <cell r="AF1295" t="str">
            <v>zmiana litery wydzielenia</v>
          </cell>
          <cell r="AG1295">
            <v>1.75</v>
          </cell>
          <cell r="AH1295" t="str">
            <v/>
          </cell>
          <cell r="AI1295" t="str">
            <v>ZS.2217.1.205.2019</v>
          </cell>
          <cell r="AJ1295" t="str">
            <v>02-08-2019</v>
          </cell>
          <cell r="AK1295" t="str">
            <v>26-08-2019</v>
          </cell>
          <cell r="AL1295" t="str">
            <v>gospodarki rolnej</v>
          </cell>
        </row>
        <row r="1296">
          <cell r="C1296" t="str">
            <v>6134.2</v>
          </cell>
          <cell r="D1296" t="str">
            <v>6134|A|Potarzyca|359 g|B-R|IVA|8359/3|0|KZ1R/00033753/7</v>
          </cell>
          <cell r="E1296">
            <v>6134</v>
          </cell>
          <cell r="F1296">
            <v>2</v>
          </cell>
          <cell r="G1296" t="str">
            <v>Golczak Bogdan</v>
          </cell>
          <cell r="H1296" t="str">
            <v>ul. Estkowskiego</v>
          </cell>
          <cell r="I1296" t="str">
            <v>63-200 Jarocin</v>
          </cell>
          <cell r="J1296" t="str">
            <v>Jarocin</v>
          </cell>
          <cell r="K1296" t="str">
            <v>10</v>
          </cell>
          <cell r="L1296" t="str">
            <v>Potarzyca</v>
          </cell>
          <cell r="M1296" t="str">
            <v>359 g</v>
          </cell>
          <cell r="N1296" t="str">
            <v/>
          </cell>
          <cell r="O1296">
            <v>-0.17299999999999999</v>
          </cell>
          <cell r="P1296" t="str">
            <v>B-R</v>
          </cell>
          <cell r="Q1296" t="str">
            <v>IVA</v>
          </cell>
          <cell r="R1296" t="str">
            <v>A</v>
          </cell>
          <cell r="T1296" t="str">
            <v>30-12-035</v>
          </cell>
          <cell r="U1296" t="str">
            <v>Koźmin</v>
          </cell>
          <cell r="V1296" t="str">
            <v>30-12-035-0008</v>
          </cell>
          <cell r="W1296" t="str">
            <v>Góreczki</v>
          </cell>
          <cell r="X1296" t="str">
            <v>8359/3</v>
          </cell>
          <cell r="Y1296" t="str">
            <v>KZ1R/00033753/7</v>
          </cell>
          <cell r="Z1296">
            <v>1</v>
          </cell>
          <cell r="AA1296">
            <v>0</v>
          </cell>
          <cell r="AB1296">
            <v>0</v>
          </cell>
          <cell r="AC1296">
            <v>1</v>
          </cell>
          <cell r="AD1296">
            <v>1.1000000000000001</v>
          </cell>
          <cell r="AE1296">
            <v>-0.1903</v>
          </cell>
          <cell r="AF1296" t="str">
            <v>zmiana litery wydzielenia</v>
          </cell>
          <cell r="AG1296">
            <v>1.5</v>
          </cell>
          <cell r="AH1296">
            <v>-0.25949999999999995</v>
          </cell>
          <cell r="AI1296" t="str">
            <v/>
          </cell>
          <cell r="AJ1296" t="str">
            <v/>
          </cell>
          <cell r="AK1296" t="str">
            <v/>
          </cell>
          <cell r="AL1296" t="str">
            <v/>
          </cell>
        </row>
        <row r="1297">
          <cell r="C1297" t="str">
            <v>6134.3</v>
          </cell>
          <cell r="D1297" t="str">
            <v>6134|A|Potarzyca|359 f|B-R|IVA|8359/3|0| KZ1R/00033753/7</v>
          </cell>
          <cell r="E1297">
            <v>6134</v>
          </cell>
          <cell r="F1297">
            <v>3</v>
          </cell>
          <cell r="G1297" t="str">
            <v>Golczak Bogdan</v>
          </cell>
          <cell r="H1297" t="str">
            <v>ul. Estkowskiego</v>
          </cell>
          <cell r="I1297" t="str">
            <v>63-200 Jarocin</v>
          </cell>
          <cell r="J1297" t="str">
            <v>Jarocin</v>
          </cell>
          <cell r="K1297" t="str">
            <v>10</v>
          </cell>
          <cell r="L1297" t="str">
            <v>Potarzyca</v>
          </cell>
          <cell r="M1297" t="str">
            <v>359 f</v>
          </cell>
          <cell r="N1297" t="str">
            <v/>
          </cell>
          <cell r="O1297">
            <v>0.17299999999999999</v>
          </cell>
          <cell r="P1297" t="str">
            <v>B-R</v>
          </cell>
          <cell r="Q1297" t="str">
            <v>IVA</v>
          </cell>
          <cell r="R1297" t="str">
            <v>A</v>
          </cell>
          <cell r="T1297" t="str">
            <v>30-12-035</v>
          </cell>
          <cell r="U1297" t="str">
            <v>Koźmin</v>
          </cell>
          <cell r="V1297" t="str">
            <v>30-12-035-0008</v>
          </cell>
          <cell r="W1297" t="str">
            <v>Góreczki</v>
          </cell>
          <cell r="X1297" t="str">
            <v>8359/3</v>
          </cell>
          <cell r="Y1297" t="str">
            <v>KZ1R/00033753/7</v>
          </cell>
          <cell r="Z1297">
            <v>1</v>
          </cell>
          <cell r="AA1297">
            <v>0</v>
          </cell>
          <cell r="AB1297">
            <v>0</v>
          </cell>
          <cell r="AC1297">
            <v>1</v>
          </cell>
          <cell r="AD1297">
            <v>1.1000000000000001</v>
          </cell>
          <cell r="AE1297">
            <v>0.1903</v>
          </cell>
          <cell r="AF1297" t="str">
            <v>zmiana litery wydzielenia</v>
          </cell>
          <cell r="AG1297">
            <v>1.5</v>
          </cell>
          <cell r="AH1297">
            <v>0.26</v>
          </cell>
          <cell r="AI1297" t="str">
            <v/>
          </cell>
          <cell r="AJ1297" t="str">
            <v/>
          </cell>
          <cell r="AK1297" t="str">
            <v/>
          </cell>
          <cell r="AL1297" t="str">
            <v/>
          </cell>
        </row>
        <row r="1298">
          <cell r="C1298" t="str">
            <v>3763.2</v>
          </cell>
          <cell r="D1298" t="str">
            <v>3763|D|Potarzyca|359 i|R|IIIA|8359/4|10,5|KZ1R/00033753/7</v>
          </cell>
          <cell r="E1298">
            <v>3763</v>
          </cell>
          <cell r="F1298">
            <v>2</v>
          </cell>
          <cell r="G1298" t="str">
            <v>Tomczak Marek</v>
          </cell>
          <cell r="H1298" t="str">
            <v>ul. Słowikowa 6 Potarzyca</v>
          </cell>
          <cell r="I1298" t="str">
            <v>63-200 Jarocin</v>
          </cell>
          <cell r="J1298" t="str">
            <v>Jarocin</v>
          </cell>
          <cell r="K1298" t="str">
            <v>10</v>
          </cell>
          <cell r="L1298" t="str">
            <v>Potarzyca</v>
          </cell>
          <cell r="M1298" t="str">
            <v>359 i</v>
          </cell>
          <cell r="N1298" t="str">
            <v/>
          </cell>
          <cell r="O1298">
            <v>-1.804</v>
          </cell>
          <cell r="P1298" t="str">
            <v>R</v>
          </cell>
          <cell r="Q1298" t="str">
            <v>IIIA</v>
          </cell>
          <cell r="R1298" t="str">
            <v>D</v>
          </cell>
          <cell r="T1298" t="str">
            <v>30-12-035</v>
          </cell>
          <cell r="U1298" t="str">
            <v>Koźmin</v>
          </cell>
          <cell r="V1298" t="str">
            <v>30-12-035-0008</v>
          </cell>
          <cell r="W1298" t="str">
            <v>Góreczki</v>
          </cell>
          <cell r="X1298" t="str">
            <v>8359/4</v>
          </cell>
          <cell r="Y1298" t="str">
            <v>KZ1R/00033753/7</v>
          </cell>
          <cell r="Z1298">
            <v>1</v>
          </cell>
          <cell r="AA1298">
            <v>10.5</v>
          </cell>
          <cell r="AB1298">
            <v>-18.940000000000001</v>
          </cell>
          <cell r="AC1298">
            <v>1</v>
          </cell>
          <cell r="AD1298">
            <v>1.65</v>
          </cell>
          <cell r="AE1298">
            <v>-2.9765999999999999</v>
          </cell>
          <cell r="AF1298" t="str">
            <v>zmiana litery wydzielenia</v>
          </cell>
          <cell r="AG1298" t="str">
            <v/>
          </cell>
          <cell r="AH1298" t="str">
            <v/>
          </cell>
          <cell r="AI1298" t="str">
            <v>ZS.2217.1.205.2019</v>
          </cell>
          <cell r="AJ1298" t="str">
            <v>02-08-2019</v>
          </cell>
          <cell r="AK1298" t="str">
            <v>26-08-2019</v>
          </cell>
          <cell r="AL1298" t="str">
            <v>gospodarki rolnej</v>
          </cell>
        </row>
        <row r="1299">
          <cell r="C1299" t="str">
            <v>3763.9</v>
          </cell>
          <cell r="D1299" t="str">
            <v>3763|D|Potarzyca|359 f|R|IIIA|8359/4|10,5| KZ1R/00033753/7</v>
          </cell>
          <cell r="E1299">
            <v>3763</v>
          </cell>
          <cell r="F1299">
            <v>9</v>
          </cell>
          <cell r="G1299" t="str">
            <v>Tomczak Marek</v>
          </cell>
          <cell r="H1299" t="str">
            <v>ul. Słowikowa 6 Potarzyca</v>
          </cell>
          <cell r="I1299" t="str">
            <v>63-200 Jarocin</v>
          </cell>
          <cell r="J1299" t="str">
            <v>Jarocin</v>
          </cell>
          <cell r="K1299" t="str">
            <v>10</v>
          </cell>
          <cell r="L1299" t="str">
            <v>Potarzyca</v>
          </cell>
          <cell r="M1299" t="str">
            <v>359 f</v>
          </cell>
          <cell r="N1299" t="str">
            <v/>
          </cell>
          <cell r="O1299">
            <v>1.804</v>
          </cell>
          <cell r="P1299" t="str">
            <v>R</v>
          </cell>
          <cell r="Q1299" t="str">
            <v>IIIA</v>
          </cell>
          <cell r="R1299" t="str">
            <v>D</v>
          </cell>
          <cell r="T1299" t="str">
            <v>30-12-035</v>
          </cell>
          <cell r="U1299" t="str">
            <v>Koźmin</v>
          </cell>
          <cell r="V1299" t="str">
            <v>30-12-035-0008</v>
          </cell>
          <cell r="W1299" t="str">
            <v>Góreczki</v>
          </cell>
          <cell r="X1299" t="str">
            <v>8359/4</v>
          </cell>
          <cell r="Y1299" t="str">
            <v>KZ1R/00033753/7</v>
          </cell>
          <cell r="Z1299">
            <v>1</v>
          </cell>
          <cell r="AA1299">
            <v>10.5</v>
          </cell>
          <cell r="AB1299">
            <v>18.940000000000001</v>
          </cell>
          <cell r="AC1299">
            <v>1</v>
          </cell>
          <cell r="AD1299">
            <v>1.65</v>
          </cell>
          <cell r="AE1299">
            <v>2.9765999999999999</v>
          </cell>
          <cell r="AF1299" t="str">
            <v>zmiana litery wydzielenia</v>
          </cell>
          <cell r="AG1299">
            <v>1.75</v>
          </cell>
          <cell r="AH1299" t="str">
            <v/>
          </cell>
          <cell r="AI1299" t="str">
            <v>ZS.2217.1.205.2019</v>
          </cell>
          <cell r="AJ1299" t="str">
            <v>02-08-2019</v>
          </cell>
          <cell r="AK1299" t="str">
            <v>26-08-2019</v>
          </cell>
          <cell r="AL1299" t="str">
            <v>gospodarki rolnej</v>
          </cell>
        </row>
        <row r="1300">
          <cell r="C1300" t="str">
            <v>6135.2</v>
          </cell>
          <cell r="D1300" t="str">
            <v>6135|A|Potarzyca|359 i|R|IIIA|8359/4|0|KZ1R/00033753/7</v>
          </cell>
          <cell r="E1300">
            <v>6135</v>
          </cell>
          <cell r="F1300">
            <v>2</v>
          </cell>
          <cell r="G1300" t="str">
            <v>Golczak Anna</v>
          </cell>
          <cell r="H1300" t="str">
            <v>ul. Estkowskiego</v>
          </cell>
          <cell r="I1300" t="str">
            <v>63-200 Jarocin</v>
          </cell>
          <cell r="J1300" t="str">
            <v>Jarocin</v>
          </cell>
          <cell r="K1300" t="str">
            <v>10</v>
          </cell>
          <cell r="L1300" t="str">
            <v>Potarzyca</v>
          </cell>
          <cell r="M1300" t="str">
            <v>359 i</v>
          </cell>
          <cell r="N1300" t="str">
            <v/>
          </cell>
          <cell r="O1300">
            <v>-0.28999999999999998</v>
          </cell>
          <cell r="P1300" t="str">
            <v>R</v>
          </cell>
          <cell r="Q1300" t="str">
            <v>IIIA</v>
          </cell>
          <cell r="R1300" t="str">
            <v>A</v>
          </cell>
          <cell r="T1300" t="str">
            <v>30-12-035</v>
          </cell>
          <cell r="U1300" t="str">
            <v>Koźmin</v>
          </cell>
          <cell r="V1300" t="str">
            <v>30-12-035-0008</v>
          </cell>
          <cell r="W1300" t="str">
            <v>Góreczki</v>
          </cell>
          <cell r="X1300" t="str">
            <v>8359/4</v>
          </cell>
          <cell r="Y1300" t="str">
            <v>KZ1R/00033753/7</v>
          </cell>
          <cell r="Z1300">
            <v>1</v>
          </cell>
          <cell r="AA1300">
            <v>0</v>
          </cell>
          <cell r="AB1300">
            <v>0</v>
          </cell>
          <cell r="AC1300">
            <v>1</v>
          </cell>
          <cell r="AD1300">
            <v>1.65</v>
          </cell>
          <cell r="AE1300">
            <v>-0.47849999999999993</v>
          </cell>
          <cell r="AF1300" t="str">
            <v>zmiana litery wydzielenia</v>
          </cell>
          <cell r="AG1300">
            <v>1.75</v>
          </cell>
          <cell r="AH1300">
            <v>-0.50749999999999995</v>
          </cell>
          <cell r="AI1300" t="str">
            <v/>
          </cell>
          <cell r="AJ1300" t="str">
            <v/>
          </cell>
          <cell r="AK1300" t="str">
            <v/>
          </cell>
          <cell r="AL1300" t="str">
            <v/>
          </cell>
        </row>
        <row r="1301">
          <cell r="C1301" t="str">
            <v>6135.3</v>
          </cell>
          <cell r="D1301" t="str">
            <v>6135|A|Potarzyca|359 f|R|IIIA|8359/4|0| KZ1R/00033753/7</v>
          </cell>
          <cell r="E1301">
            <v>6135</v>
          </cell>
          <cell r="F1301">
            <v>3</v>
          </cell>
          <cell r="G1301" t="str">
            <v>Golczak Anna</v>
          </cell>
          <cell r="H1301" t="str">
            <v>ul. Estkowskiego</v>
          </cell>
          <cell r="I1301" t="str">
            <v>63-200 Jarocin</v>
          </cell>
          <cell r="J1301" t="str">
            <v>Jarocin</v>
          </cell>
          <cell r="K1301" t="str">
            <v>10</v>
          </cell>
          <cell r="L1301" t="str">
            <v>Potarzyca</v>
          </cell>
          <cell r="M1301" t="str">
            <v>359 f</v>
          </cell>
          <cell r="N1301" t="str">
            <v/>
          </cell>
          <cell r="O1301">
            <v>0.28999999999999998</v>
          </cell>
          <cell r="P1301" t="str">
            <v>R</v>
          </cell>
          <cell r="Q1301" t="str">
            <v>IIIA</v>
          </cell>
          <cell r="R1301" t="str">
            <v>A</v>
          </cell>
          <cell r="T1301" t="str">
            <v>30-12-035</v>
          </cell>
          <cell r="U1301" t="str">
            <v>Koźmin</v>
          </cell>
          <cell r="V1301" t="str">
            <v>30-12-035-0008</v>
          </cell>
          <cell r="W1301" t="str">
            <v>Góreczki</v>
          </cell>
          <cell r="X1301" t="str">
            <v>8359/4</v>
          </cell>
          <cell r="Y1301" t="str">
            <v>KZ1R/00033753/7</v>
          </cell>
          <cell r="Z1301">
            <v>1</v>
          </cell>
          <cell r="AA1301">
            <v>0</v>
          </cell>
          <cell r="AB1301">
            <v>0</v>
          </cell>
          <cell r="AC1301">
            <v>1</v>
          </cell>
          <cell r="AD1301">
            <v>1.65</v>
          </cell>
          <cell r="AE1301">
            <v>0.47849999999999998</v>
          </cell>
          <cell r="AF1301" t="str">
            <v>zmiana litery wydzielenia</v>
          </cell>
          <cell r="AG1301">
            <v>1.75</v>
          </cell>
          <cell r="AH1301">
            <v>0.50800000000000001</v>
          </cell>
          <cell r="AI1301" t="str">
            <v/>
          </cell>
          <cell r="AJ1301" t="str">
            <v/>
          </cell>
          <cell r="AK1301" t="str">
            <v/>
          </cell>
          <cell r="AL1301" t="str">
            <v/>
          </cell>
        </row>
        <row r="1302">
          <cell r="C1302" t="str">
            <v>6203.2</v>
          </cell>
          <cell r="D1302" t="str">
            <v>6203|D|Potarzyca|359 j|R|IVA|8359/4|6,35|KZ1R/00033753/7</v>
          </cell>
          <cell r="E1302">
            <v>6203</v>
          </cell>
          <cell r="F1302">
            <v>2</v>
          </cell>
          <cell r="G1302" t="str">
            <v>Nyczak Łukasz</v>
          </cell>
          <cell r="H1302" t="str">
            <v>Łuszkowo 55</v>
          </cell>
          <cell r="I1302" t="str">
            <v>64-010 Krzywiń</v>
          </cell>
          <cell r="J1302" t="str">
            <v>Krzywiń</v>
          </cell>
          <cell r="K1302" t="str">
            <v>10</v>
          </cell>
          <cell r="L1302" t="str">
            <v>Potarzyca</v>
          </cell>
          <cell r="M1302" t="str">
            <v>359 j</v>
          </cell>
          <cell r="N1302" t="str">
            <v/>
          </cell>
          <cell r="O1302">
            <v>-0.25</v>
          </cell>
          <cell r="P1302" t="str">
            <v>R</v>
          </cell>
          <cell r="Q1302" t="str">
            <v>IVA</v>
          </cell>
          <cell r="R1302" t="str">
            <v>D</v>
          </cell>
          <cell r="T1302" t="str">
            <v>30-12-035</v>
          </cell>
          <cell r="U1302" t="str">
            <v>Koźmin</v>
          </cell>
          <cell r="V1302" t="str">
            <v>30-12-035-0008</v>
          </cell>
          <cell r="W1302" t="str">
            <v>Góreczki</v>
          </cell>
          <cell r="X1302" t="str">
            <v>8359/4</v>
          </cell>
          <cell r="Y1302" t="str">
            <v>KZ1R/00033753/7</v>
          </cell>
          <cell r="Z1302">
            <v>1</v>
          </cell>
          <cell r="AA1302">
            <v>6.35</v>
          </cell>
          <cell r="AB1302">
            <v>-1.59</v>
          </cell>
          <cell r="AC1302">
            <v>1</v>
          </cell>
          <cell r="AD1302">
            <v>1.1000000000000001</v>
          </cell>
          <cell r="AE1302">
            <v>-0.27500000000000002</v>
          </cell>
          <cell r="AF1302" t="str">
            <v>zmiana litery wydzielenia</v>
          </cell>
          <cell r="AG1302" t="str">
            <v/>
          </cell>
          <cell r="AH1302" t="str">
            <v/>
          </cell>
          <cell r="AI1302" t="str">
            <v>ZS.2217.1.205.2019</v>
          </cell>
          <cell r="AJ1302" t="str">
            <v>02-08-2019</v>
          </cell>
          <cell r="AK1302" t="str">
            <v>26-08-2019</v>
          </cell>
          <cell r="AL1302" t="str">
            <v>gospodarki rolnej</v>
          </cell>
        </row>
        <row r="1303">
          <cell r="C1303" t="str">
            <v>6203.3</v>
          </cell>
          <cell r="D1303" t="str">
            <v>6203|D|Potarzyca|359 g|R|IVA|8359/4|6,35| KZ1R/00033753/7</v>
          </cell>
          <cell r="E1303">
            <v>6203</v>
          </cell>
          <cell r="F1303">
            <v>3</v>
          </cell>
          <cell r="G1303" t="str">
            <v>Nyczak Łukasz</v>
          </cell>
          <cell r="H1303" t="str">
            <v>Łuszkowo 55</v>
          </cell>
          <cell r="I1303" t="str">
            <v>64-010 Krzywiń</v>
          </cell>
          <cell r="J1303" t="str">
            <v>Krzywiń</v>
          </cell>
          <cell r="K1303" t="str">
            <v>10</v>
          </cell>
          <cell r="L1303" t="str">
            <v>Potarzyca</v>
          </cell>
          <cell r="M1303" t="str">
            <v>359 g</v>
          </cell>
          <cell r="N1303" t="str">
            <v/>
          </cell>
          <cell r="O1303">
            <v>0.25</v>
          </cell>
          <cell r="P1303" t="str">
            <v>R</v>
          </cell>
          <cell r="Q1303" t="str">
            <v>IVA</v>
          </cell>
          <cell r="R1303" t="str">
            <v>D</v>
          </cell>
          <cell r="T1303" t="str">
            <v>30-12-035</v>
          </cell>
          <cell r="U1303" t="str">
            <v>Koźmin</v>
          </cell>
          <cell r="V1303" t="str">
            <v>30-12-035-0008</v>
          </cell>
          <cell r="W1303" t="str">
            <v>Góreczki</v>
          </cell>
          <cell r="X1303" t="str">
            <v>8359/4</v>
          </cell>
          <cell r="Y1303" t="str">
            <v>KZ1R/00033753/7</v>
          </cell>
          <cell r="Z1303">
            <v>1</v>
          </cell>
          <cell r="AA1303">
            <v>6.35</v>
          </cell>
          <cell r="AB1303">
            <v>1.59</v>
          </cell>
          <cell r="AC1303">
            <v>1</v>
          </cell>
          <cell r="AD1303">
            <v>1.1000000000000001</v>
          </cell>
          <cell r="AE1303">
            <v>0.27500000000000002</v>
          </cell>
          <cell r="AF1303" t="str">
            <v>zmiana litery wydzielenia</v>
          </cell>
          <cell r="AG1303">
            <v>1.5</v>
          </cell>
          <cell r="AH1303" t="str">
            <v/>
          </cell>
          <cell r="AI1303" t="str">
            <v>ZS.2217.1.205.2019</v>
          </cell>
          <cell r="AJ1303" t="str">
            <v>02-08-2019</v>
          </cell>
          <cell r="AK1303" t="str">
            <v>26-08-2019</v>
          </cell>
          <cell r="AL1303" t="str">
            <v>gospodarki rolnej</v>
          </cell>
        </row>
        <row r="1304">
          <cell r="C1304" t="str">
            <v>3763.3</v>
          </cell>
          <cell r="D1304" t="str">
            <v>3763|D|Potarzyca|359 o|R|IVA|8359/4|7|KZ1R/00033753/7</v>
          </cell>
          <cell r="E1304">
            <v>3763</v>
          </cell>
          <cell r="F1304">
            <v>3</v>
          </cell>
          <cell r="G1304" t="str">
            <v>Tomczak Marek</v>
          </cell>
          <cell r="H1304" t="str">
            <v>ul. Słowikowa 6 Potarzyca</v>
          </cell>
          <cell r="I1304" t="str">
            <v>63-200 Jarocin</v>
          </cell>
          <cell r="J1304" t="str">
            <v>Jarocin</v>
          </cell>
          <cell r="K1304" t="str">
            <v>10</v>
          </cell>
          <cell r="L1304" t="str">
            <v>Potarzyca</v>
          </cell>
          <cell r="M1304" t="str">
            <v>359 o</v>
          </cell>
          <cell r="N1304" t="str">
            <v/>
          </cell>
          <cell r="O1304">
            <v>-0.91</v>
          </cell>
          <cell r="P1304" t="str">
            <v>R</v>
          </cell>
          <cell r="Q1304" t="str">
            <v>IVA</v>
          </cell>
          <cell r="R1304" t="str">
            <v>D</v>
          </cell>
          <cell r="T1304" t="str">
            <v>30-12-035</v>
          </cell>
          <cell r="U1304" t="str">
            <v>Koźmin</v>
          </cell>
          <cell r="V1304" t="str">
            <v>30-12-035-0008</v>
          </cell>
          <cell r="W1304" t="str">
            <v>Góreczki</v>
          </cell>
          <cell r="X1304" t="str">
            <v>8359/4</v>
          </cell>
          <cell r="Y1304" t="str">
            <v>KZ1R/00033753/7</v>
          </cell>
          <cell r="Z1304">
            <v>1</v>
          </cell>
          <cell r="AA1304">
            <v>7</v>
          </cell>
          <cell r="AB1304">
            <v>-6.37</v>
          </cell>
          <cell r="AC1304">
            <v>1</v>
          </cell>
          <cell r="AD1304">
            <v>1.1000000000000001</v>
          </cell>
          <cell r="AE1304">
            <v>-1.0009999999999999</v>
          </cell>
          <cell r="AF1304" t="str">
            <v>zmiana litery wydzielenia</v>
          </cell>
          <cell r="AG1304" t="str">
            <v/>
          </cell>
          <cell r="AH1304" t="str">
            <v/>
          </cell>
          <cell r="AI1304" t="str">
            <v>ZS.2217.1.205.2019</v>
          </cell>
          <cell r="AJ1304" t="str">
            <v>02-08-2019</v>
          </cell>
          <cell r="AK1304" t="str">
            <v>26-08-2019</v>
          </cell>
          <cell r="AL1304" t="str">
            <v>gospodarki rolnej</v>
          </cell>
        </row>
        <row r="1305">
          <cell r="C1305" t="str">
            <v>3763.11</v>
          </cell>
          <cell r="D1305" t="str">
            <v>3763|D|Potarzyca|359 l|R|IVA|8359/4|7| KZ1R/00033753/7</v>
          </cell>
          <cell r="E1305">
            <v>3763</v>
          </cell>
          <cell r="F1305">
            <v>11</v>
          </cell>
          <cell r="G1305" t="str">
            <v>Tomczak Marek</v>
          </cell>
          <cell r="H1305" t="str">
            <v>ul. Słowikowa 6 Potarzyca</v>
          </cell>
          <cell r="I1305" t="str">
            <v>63-200 Jarocin</v>
          </cell>
          <cell r="J1305" t="str">
            <v>Jarocin</v>
          </cell>
          <cell r="K1305" t="str">
            <v>10</v>
          </cell>
          <cell r="L1305" t="str">
            <v>Potarzyca</v>
          </cell>
          <cell r="M1305" t="str">
            <v>359 l</v>
          </cell>
          <cell r="N1305" t="str">
            <v/>
          </cell>
          <cell r="O1305">
            <v>0.91</v>
          </cell>
          <cell r="P1305" t="str">
            <v>R</v>
          </cell>
          <cell r="Q1305" t="str">
            <v>IVA</v>
          </cell>
          <cell r="R1305" t="str">
            <v>D</v>
          </cell>
          <cell r="T1305" t="str">
            <v>30-12-035</v>
          </cell>
          <cell r="U1305" t="str">
            <v>Koźmin</v>
          </cell>
          <cell r="V1305" t="str">
            <v>30-12-035-0008</v>
          </cell>
          <cell r="W1305" t="str">
            <v>Góreczki</v>
          </cell>
          <cell r="X1305" t="str">
            <v>8359/4</v>
          </cell>
          <cell r="Y1305" t="str">
            <v>KZ1R/00033753/7</v>
          </cell>
          <cell r="Z1305">
            <v>1</v>
          </cell>
          <cell r="AA1305">
            <v>7</v>
          </cell>
          <cell r="AB1305">
            <v>6.37</v>
          </cell>
          <cell r="AC1305">
            <v>1</v>
          </cell>
          <cell r="AD1305">
            <v>1.1000000000000001</v>
          </cell>
          <cell r="AE1305">
            <v>1.0009999999999999</v>
          </cell>
          <cell r="AF1305" t="str">
            <v>zmiana litery wydzielenia</v>
          </cell>
          <cell r="AG1305">
            <v>1.5</v>
          </cell>
          <cell r="AH1305" t="str">
            <v/>
          </cell>
          <cell r="AI1305" t="str">
            <v>ZS.2217.1.205.2019</v>
          </cell>
          <cell r="AJ1305" t="str">
            <v>02-08-2019</v>
          </cell>
          <cell r="AK1305" t="str">
            <v>26-08-2019</v>
          </cell>
          <cell r="AL1305" t="str">
            <v>gospodarki rolnej</v>
          </cell>
        </row>
        <row r="1306">
          <cell r="C1306" t="str">
            <v>6201.2</v>
          </cell>
          <cell r="D1306" t="str">
            <v>6201|D|Murzynówko|8 f|R|V|9008/10|6,89|PO1D/00035931/1</v>
          </cell>
          <cell r="E1306">
            <v>6201</v>
          </cell>
          <cell r="F1306">
            <v>2</v>
          </cell>
          <cell r="G1306" t="str">
            <v>Myszker Ewelina Mirosław</v>
          </cell>
          <cell r="H1306" t="str">
            <v>Mieczysławowo 14</v>
          </cell>
          <cell r="I1306" t="str">
            <v>63-014 Murzynowo Kościelne</v>
          </cell>
          <cell r="J1306" t="str">
            <v>Dominowo</v>
          </cell>
          <cell r="K1306" t="str">
            <v>20</v>
          </cell>
          <cell r="L1306" t="str">
            <v>Murzynówko</v>
          </cell>
          <cell r="M1306" t="str">
            <v>8 f</v>
          </cell>
          <cell r="N1306" t="str">
            <v/>
          </cell>
          <cell r="O1306">
            <v>-2.1</v>
          </cell>
          <cell r="P1306" t="str">
            <v>R</v>
          </cell>
          <cell r="Q1306" t="str">
            <v>V</v>
          </cell>
          <cell r="R1306" t="str">
            <v>D</v>
          </cell>
          <cell r="T1306" t="str">
            <v>30-25-045</v>
          </cell>
          <cell r="U1306" t="str">
            <v>Środa Wlkp</v>
          </cell>
          <cell r="V1306" t="str">
            <v>30-25-045-0017</v>
          </cell>
          <cell r="W1306" t="str">
            <v>Nietrzanowo</v>
          </cell>
          <cell r="X1306" t="str">
            <v>9008/10</v>
          </cell>
          <cell r="Y1306" t="str">
            <v>PO1D/00035931/1</v>
          </cell>
          <cell r="Z1306">
            <v>3</v>
          </cell>
          <cell r="AA1306">
            <v>6.89</v>
          </cell>
          <cell r="AB1306">
            <v>-14.47</v>
          </cell>
          <cell r="AC1306">
            <v>1</v>
          </cell>
          <cell r="AD1306">
            <v>0.35</v>
          </cell>
          <cell r="AE1306">
            <v>-0.73499999999999999</v>
          </cell>
          <cell r="AF1306" t="str">
            <v>zmiana litery wydzielenia</v>
          </cell>
          <cell r="AG1306" t="str">
            <v/>
          </cell>
          <cell r="AH1306" t="str">
            <v/>
          </cell>
          <cell r="AI1306" t="str">
            <v>ZS.2217.1.205.2019</v>
          </cell>
          <cell r="AJ1306" t="str">
            <v>02-08-2019</v>
          </cell>
          <cell r="AK1306" t="str">
            <v>26-08-2019</v>
          </cell>
          <cell r="AL1306" t="str">
            <v>gospodarki rolnej</v>
          </cell>
        </row>
        <row r="1307">
          <cell r="C1307" t="str">
            <v>6201.3</v>
          </cell>
          <cell r="D1307" t="str">
            <v>6201|D|Murzynówko|8 h|R|V|9008/10|6,89|PO1D/00035931/1</v>
          </cell>
          <cell r="E1307">
            <v>6201</v>
          </cell>
          <cell r="F1307">
            <v>3</v>
          </cell>
          <cell r="G1307" t="str">
            <v>Myszker Ewelina Mirosław</v>
          </cell>
          <cell r="H1307" t="str">
            <v>Mieczysławowo 14</v>
          </cell>
          <cell r="I1307" t="str">
            <v>63-014 Murzynowo Kościelne</v>
          </cell>
          <cell r="J1307" t="str">
            <v>Dominowo</v>
          </cell>
          <cell r="K1307" t="str">
            <v>20</v>
          </cell>
          <cell r="L1307" t="str">
            <v>Murzynówko</v>
          </cell>
          <cell r="M1307" t="str">
            <v>8 h</v>
          </cell>
          <cell r="N1307" t="str">
            <v/>
          </cell>
          <cell r="O1307">
            <v>2.1</v>
          </cell>
          <cell r="P1307" t="str">
            <v>R</v>
          </cell>
          <cell r="Q1307" t="str">
            <v>V</v>
          </cell>
          <cell r="R1307" t="str">
            <v>D</v>
          </cell>
          <cell r="T1307" t="str">
            <v>30-25-045</v>
          </cell>
          <cell r="U1307" t="str">
            <v>Środa Wlkp</v>
          </cell>
          <cell r="V1307" t="str">
            <v>30-25-045-0017</v>
          </cell>
          <cell r="W1307" t="str">
            <v>Nietrzanowo</v>
          </cell>
          <cell r="X1307" t="str">
            <v>9008/10</v>
          </cell>
          <cell r="Y1307" t="str">
            <v>PO1D/00035931/1</v>
          </cell>
          <cell r="Z1307">
            <v>3</v>
          </cell>
          <cell r="AA1307">
            <v>6.89</v>
          </cell>
          <cell r="AB1307">
            <v>14.47</v>
          </cell>
          <cell r="AC1307">
            <v>1</v>
          </cell>
          <cell r="AD1307">
            <v>0.35</v>
          </cell>
          <cell r="AE1307">
            <v>0.73499999999999999</v>
          </cell>
          <cell r="AF1307" t="str">
            <v>zmiana litery wydzielenia</v>
          </cell>
          <cell r="AG1307">
            <v>1.25</v>
          </cell>
          <cell r="AH1307" t="str">
            <v/>
          </cell>
          <cell r="AI1307" t="str">
            <v>ZS.2217.1.205.2019</v>
          </cell>
          <cell r="AJ1307" t="str">
            <v>02-08-2019</v>
          </cell>
          <cell r="AK1307" t="str">
            <v>26-08-2019</v>
          </cell>
          <cell r="AL1307" t="str">
            <v>gospodarki rolnej</v>
          </cell>
        </row>
        <row r="1308">
          <cell r="C1308" t="str">
            <v>287.166</v>
          </cell>
          <cell r="D1308" t="str">
            <v>287|F|Murzynówko|8 g|PS|VI|9008/10|0|PO1D/00035931/1</v>
          </cell>
          <cell r="E1308">
            <v>287</v>
          </cell>
          <cell r="F1308">
            <v>166</v>
          </cell>
          <cell r="G1308" t="str">
            <v>Nadleśnictwo Jarocin</v>
          </cell>
          <cell r="H1308">
            <v>0</v>
          </cell>
          <cell r="I1308">
            <v>0</v>
          </cell>
          <cell r="J1308">
            <v>0</v>
          </cell>
          <cell r="K1308" t="str">
            <v>20</v>
          </cell>
          <cell r="L1308" t="str">
            <v>Murzynówko</v>
          </cell>
          <cell r="M1308" t="str">
            <v>8 g</v>
          </cell>
          <cell r="N1308" t="str">
            <v>F30-25-045PSVI</v>
          </cell>
          <cell r="O1308">
            <v>-0.32</v>
          </cell>
          <cell r="P1308" t="str">
            <v>PS</v>
          </cell>
          <cell r="Q1308" t="str">
            <v>VI</v>
          </cell>
          <cell r="R1308" t="str">
            <v>F</v>
          </cell>
          <cell r="T1308" t="str">
            <v>30-25-045</v>
          </cell>
          <cell r="U1308" t="str">
            <v>Środa Wlkp</v>
          </cell>
          <cell r="V1308" t="str">
            <v>30-25-045-0017</v>
          </cell>
          <cell r="W1308" t="str">
            <v>Nietrzanowo</v>
          </cell>
          <cell r="X1308" t="str">
            <v>9008/10</v>
          </cell>
          <cell r="Y1308" t="str">
            <v>PO1D/00035931/1</v>
          </cell>
          <cell r="Z1308">
            <v>3</v>
          </cell>
          <cell r="AA1308">
            <v>0</v>
          </cell>
          <cell r="AB1308">
            <v>0</v>
          </cell>
          <cell r="AC1308">
            <v>1</v>
          </cell>
          <cell r="AD1308">
            <v>0.15</v>
          </cell>
          <cell r="AE1308">
            <v>-4.8000000000000001E-2</v>
          </cell>
          <cell r="AF1308" t="str">
            <v>zmiana litery wydzielenia</v>
          </cell>
          <cell r="AG1308" t="str">
            <v/>
          </cell>
          <cell r="AH1308" t="str">
            <v/>
          </cell>
          <cell r="AI1308" t="str">
            <v/>
          </cell>
          <cell r="AJ1308" t="str">
            <v/>
          </cell>
          <cell r="AK1308" t="str">
            <v/>
          </cell>
          <cell r="AL1308" t="str">
            <v/>
          </cell>
        </row>
        <row r="1309">
          <cell r="C1309" t="str">
            <v>287.234</v>
          </cell>
          <cell r="D1309" t="str">
            <v>287|F|Murzynówko|8 i|PS|VI|9008/10|0|PO1D/00035931/1</v>
          </cell>
          <cell r="E1309">
            <v>287</v>
          </cell>
          <cell r="F1309">
            <v>234</v>
          </cell>
          <cell r="G1309" t="str">
            <v>Nadleśnictwo Jarocin</v>
          </cell>
          <cell r="H1309">
            <v>0</v>
          </cell>
          <cell r="I1309">
            <v>0</v>
          </cell>
          <cell r="J1309">
            <v>0</v>
          </cell>
          <cell r="K1309" t="str">
            <v>20</v>
          </cell>
          <cell r="L1309" t="str">
            <v>Murzynówko</v>
          </cell>
          <cell r="M1309" t="str">
            <v>8 i</v>
          </cell>
          <cell r="N1309" t="str">
            <v>F30-25-045PSVI</v>
          </cell>
          <cell r="O1309">
            <v>0.32</v>
          </cell>
          <cell r="P1309" t="str">
            <v>PS</v>
          </cell>
          <cell r="Q1309" t="str">
            <v>VI</v>
          </cell>
          <cell r="R1309" t="str">
            <v>F</v>
          </cell>
          <cell r="T1309" t="str">
            <v>30-25-045</v>
          </cell>
          <cell r="U1309" t="str">
            <v>Środa Wlkp</v>
          </cell>
          <cell r="V1309" t="str">
            <v>30-25-045-0017</v>
          </cell>
          <cell r="W1309" t="str">
            <v>Nietrzanowo</v>
          </cell>
          <cell r="X1309" t="str">
            <v>9008/10</v>
          </cell>
          <cell r="Y1309" t="str">
            <v>PO1D/00035931/1</v>
          </cell>
          <cell r="Z1309">
            <v>3</v>
          </cell>
          <cell r="AA1309">
            <v>0</v>
          </cell>
          <cell r="AB1309">
            <v>0</v>
          </cell>
          <cell r="AC1309">
            <v>1</v>
          </cell>
          <cell r="AD1309">
            <v>0.15</v>
          </cell>
          <cell r="AE1309">
            <v>4.8000000000000001E-2</v>
          </cell>
          <cell r="AF1309" t="str">
            <v>zmiana litery wydzielenia</v>
          </cell>
          <cell r="AG1309">
            <v>0.5</v>
          </cell>
          <cell r="AH1309" t="str">
            <v/>
          </cell>
          <cell r="AI1309" t="str">
            <v/>
          </cell>
          <cell r="AJ1309" t="str">
            <v/>
          </cell>
          <cell r="AK1309" t="str">
            <v/>
          </cell>
          <cell r="AL1309" t="str">
            <v/>
          </cell>
        </row>
        <row r="1310">
          <cell r="C1310" t="str">
            <v>666.7</v>
          </cell>
          <cell r="D1310" t="str">
            <v>666|A|Murzynówko|8 d|PS|VI|9008/11|0|PO1D/00035931/1</v>
          </cell>
          <cell r="E1310">
            <v>666</v>
          </cell>
          <cell r="F1310">
            <v>7</v>
          </cell>
          <cell r="G1310" t="str">
            <v>Musiołowski Rafał</v>
          </cell>
          <cell r="H1310" t="str">
            <v>Murzynówko 9</v>
          </cell>
          <cell r="I1310" t="str">
            <v>63-023 Sulęcinek</v>
          </cell>
          <cell r="J1310" t="str">
            <v>Krzykosy</v>
          </cell>
          <cell r="K1310" t="str">
            <v>20</v>
          </cell>
          <cell r="L1310" t="str">
            <v>Murzynówko</v>
          </cell>
          <cell r="M1310" t="str">
            <v>8 d</v>
          </cell>
          <cell r="N1310" t="str">
            <v/>
          </cell>
          <cell r="O1310">
            <v>-0.92</v>
          </cell>
          <cell r="P1310" t="str">
            <v>PS</v>
          </cell>
          <cell r="Q1310" t="str">
            <v>VI</v>
          </cell>
          <cell r="R1310" t="str">
            <v>A</v>
          </cell>
          <cell r="T1310" t="str">
            <v>30-25-045</v>
          </cell>
          <cell r="U1310" t="str">
            <v>Środa Wlkp</v>
          </cell>
          <cell r="V1310" t="str">
            <v>30-25-045-0017</v>
          </cell>
          <cell r="W1310" t="str">
            <v>Nietrzanowo</v>
          </cell>
          <cell r="X1310" t="str">
            <v>9008/11</v>
          </cell>
          <cell r="Y1310" t="str">
            <v>PO1D/00035931/1</v>
          </cell>
          <cell r="Z1310">
            <v>3</v>
          </cell>
          <cell r="AA1310">
            <v>0</v>
          </cell>
          <cell r="AB1310">
            <v>0</v>
          </cell>
          <cell r="AC1310">
            <v>1</v>
          </cell>
          <cell r="AD1310">
            <v>0.15</v>
          </cell>
          <cell r="AE1310">
            <v>-0.13800000000000001</v>
          </cell>
          <cell r="AF1310" t="str">
            <v>zmiana litery wydzielenia</v>
          </cell>
          <cell r="AG1310">
            <v>0.5</v>
          </cell>
          <cell r="AH1310">
            <v>-0.46</v>
          </cell>
          <cell r="AI1310" t="str">
            <v/>
          </cell>
          <cell r="AJ1310" t="str">
            <v/>
          </cell>
          <cell r="AK1310" t="str">
            <v/>
          </cell>
          <cell r="AL1310" t="str">
            <v/>
          </cell>
        </row>
        <row r="1311">
          <cell r="C1311" t="str">
            <v>666.8</v>
          </cell>
          <cell r="D1311" t="str">
            <v>666|A|Murzynówko|8 g|PS|VI|9008/11|0|PO1D/00035931/1</v>
          </cell>
          <cell r="E1311">
            <v>666</v>
          </cell>
          <cell r="F1311">
            <v>8</v>
          </cell>
          <cell r="G1311" t="str">
            <v>Musiołowski Rafał</v>
          </cell>
          <cell r="H1311" t="str">
            <v>Murzynówko 9</v>
          </cell>
          <cell r="I1311" t="str">
            <v>63-023 Sulęcinek</v>
          </cell>
          <cell r="J1311" t="str">
            <v>Krzykosy</v>
          </cell>
          <cell r="K1311" t="str">
            <v>20</v>
          </cell>
          <cell r="L1311" t="str">
            <v>Murzynówko</v>
          </cell>
          <cell r="M1311" t="str">
            <v>8 g</v>
          </cell>
          <cell r="N1311" t="str">
            <v/>
          </cell>
          <cell r="O1311">
            <v>0.92</v>
          </cell>
          <cell r="P1311" t="str">
            <v>PS</v>
          </cell>
          <cell r="Q1311" t="str">
            <v>VI</v>
          </cell>
          <cell r="R1311" t="str">
            <v>A</v>
          </cell>
          <cell r="T1311" t="str">
            <v>30-25-045</v>
          </cell>
          <cell r="U1311" t="str">
            <v>Środa Wlkp</v>
          </cell>
          <cell r="V1311" t="str">
            <v>30-25-045-0017</v>
          </cell>
          <cell r="W1311" t="str">
            <v>Nietrzanowo</v>
          </cell>
          <cell r="X1311" t="str">
            <v>9008/11</v>
          </cell>
          <cell r="Y1311" t="str">
            <v>PO1D/00035931/1</v>
          </cell>
          <cell r="Z1311">
            <v>3</v>
          </cell>
          <cell r="AA1311">
            <v>0</v>
          </cell>
          <cell r="AB1311">
            <v>0</v>
          </cell>
          <cell r="AC1311">
            <v>1</v>
          </cell>
          <cell r="AD1311">
            <v>0.15</v>
          </cell>
          <cell r="AE1311">
            <v>0.13800000000000001</v>
          </cell>
          <cell r="AF1311" t="str">
            <v>zmiana litery wydzielenia</v>
          </cell>
          <cell r="AG1311">
            <v>0.5</v>
          </cell>
          <cell r="AH1311">
            <v>0.46</v>
          </cell>
          <cell r="AI1311" t="str">
            <v/>
          </cell>
          <cell r="AJ1311" t="str">
            <v/>
          </cell>
          <cell r="AK1311" t="str">
            <v/>
          </cell>
          <cell r="AL1311" t="str">
            <v/>
          </cell>
        </row>
        <row r="1312">
          <cell r="C1312" t="str">
            <v>666.3</v>
          </cell>
          <cell r="D1312" t="str">
            <v>666|A|Murzynówko|10 d|PS|IV|9010/2|0|PO1D/00040516/4</v>
          </cell>
          <cell r="E1312">
            <v>666</v>
          </cell>
          <cell r="F1312">
            <v>3</v>
          </cell>
          <cell r="G1312" t="str">
            <v>Musiołowski Rafał</v>
          </cell>
          <cell r="H1312" t="str">
            <v>Murzynówko 9</v>
          </cell>
          <cell r="I1312" t="str">
            <v>63-023 Sulęcinek</v>
          </cell>
          <cell r="J1312" t="str">
            <v>Krzykosy</v>
          </cell>
          <cell r="K1312" t="str">
            <v>20</v>
          </cell>
          <cell r="L1312" t="str">
            <v>Murzynówko</v>
          </cell>
          <cell r="M1312" t="str">
            <v>10 d</v>
          </cell>
          <cell r="N1312" t="str">
            <v/>
          </cell>
          <cell r="O1312">
            <v>-4.16</v>
          </cell>
          <cell r="P1312" t="str">
            <v>PS</v>
          </cell>
          <cell r="Q1312" t="str">
            <v>IV</v>
          </cell>
          <cell r="R1312" t="str">
            <v>A</v>
          </cell>
          <cell r="T1312" t="str">
            <v>30-25-022</v>
          </cell>
          <cell r="U1312" t="str">
            <v>Krzykosy</v>
          </cell>
          <cell r="V1312" t="str">
            <v>30-25-022-0003</v>
          </cell>
          <cell r="W1312" t="str">
            <v>Miąskowo</v>
          </cell>
          <cell r="X1312" t="str">
            <v>9010/2</v>
          </cell>
          <cell r="Y1312" t="str">
            <v>PO1D/00040516/4</v>
          </cell>
          <cell r="Z1312">
            <v>2</v>
          </cell>
          <cell r="AA1312">
            <v>0</v>
          </cell>
          <cell r="AB1312">
            <v>0</v>
          </cell>
          <cell r="AC1312">
            <v>2</v>
          </cell>
          <cell r="AD1312">
            <v>0.7</v>
          </cell>
          <cell r="AE1312">
            <v>-2.9119999999999999</v>
          </cell>
          <cell r="AF1312" t="str">
            <v>zmiana litery wydzielenia</v>
          </cell>
          <cell r="AG1312">
            <v>0.75</v>
          </cell>
          <cell r="AH1312">
            <v>-3.12</v>
          </cell>
          <cell r="AI1312" t="str">
            <v/>
          </cell>
          <cell r="AJ1312" t="str">
            <v/>
          </cell>
          <cell r="AK1312" t="str">
            <v/>
          </cell>
          <cell r="AL1312" t="str">
            <v/>
          </cell>
        </row>
        <row r="1313">
          <cell r="C1313" t="str">
            <v>666.9</v>
          </cell>
          <cell r="D1313" t="str">
            <v>666|A|Murzynówko|10 f|PS|IV|9010/2|0|PO1D/00040516/4</v>
          </cell>
          <cell r="E1313">
            <v>666</v>
          </cell>
          <cell r="F1313">
            <v>9</v>
          </cell>
          <cell r="G1313" t="str">
            <v>Musiołowski Rafał</v>
          </cell>
          <cell r="H1313" t="str">
            <v>Murzynówko 9</v>
          </cell>
          <cell r="I1313" t="str">
            <v>63-023 Sulęcinek</v>
          </cell>
          <cell r="J1313" t="str">
            <v>Krzykosy</v>
          </cell>
          <cell r="K1313" t="str">
            <v>20</v>
          </cell>
          <cell r="L1313" t="str">
            <v>Murzynówko</v>
          </cell>
          <cell r="M1313" t="str">
            <v>10 f</v>
          </cell>
          <cell r="N1313" t="str">
            <v/>
          </cell>
          <cell r="O1313">
            <v>4.16</v>
          </cell>
          <cell r="P1313" t="str">
            <v>PS</v>
          </cell>
          <cell r="Q1313" t="str">
            <v>IV</v>
          </cell>
          <cell r="R1313" t="str">
            <v>A</v>
          </cell>
          <cell r="T1313" t="str">
            <v>30-25-022</v>
          </cell>
          <cell r="U1313" t="str">
            <v>Krzykosy</v>
          </cell>
          <cell r="V1313" t="str">
            <v>30-25-022-0003</v>
          </cell>
          <cell r="W1313" t="str">
            <v>Miąskowo</v>
          </cell>
          <cell r="X1313" t="str">
            <v>9010/2</v>
          </cell>
          <cell r="Y1313" t="str">
            <v>PO1D/00040516/4</v>
          </cell>
          <cell r="Z1313">
            <v>2</v>
          </cell>
          <cell r="AA1313">
            <v>0</v>
          </cell>
          <cell r="AB1313">
            <v>0</v>
          </cell>
          <cell r="AC1313">
            <v>2</v>
          </cell>
          <cell r="AD1313">
            <v>0.7</v>
          </cell>
          <cell r="AE1313">
            <v>2.9119999999999999</v>
          </cell>
          <cell r="AF1313" t="str">
            <v>zmiana litery wydzielenia</v>
          </cell>
          <cell r="AG1313">
            <v>0.75</v>
          </cell>
          <cell r="AH1313">
            <v>3.12</v>
          </cell>
          <cell r="AI1313" t="str">
            <v/>
          </cell>
          <cell r="AJ1313" t="str">
            <v/>
          </cell>
          <cell r="AK1313" t="str">
            <v/>
          </cell>
          <cell r="AL1313" t="str">
            <v/>
          </cell>
        </row>
        <row r="1314">
          <cell r="C1314" t="str">
            <v>666.2</v>
          </cell>
          <cell r="D1314" t="str">
            <v>666|A|Murzynówko|10 b|PS|IV|9010/7|0|PO1D/00035931/1</v>
          </cell>
          <cell r="E1314">
            <v>666</v>
          </cell>
          <cell r="F1314">
            <v>2</v>
          </cell>
          <cell r="G1314" t="str">
            <v>Musiołowski Rafał</v>
          </cell>
          <cell r="H1314" t="str">
            <v>Murzynówko 9</v>
          </cell>
          <cell r="I1314" t="str">
            <v>63-023 Sulęcinek</v>
          </cell>
          <cell r="J1314" t="str">
            <v>Krzykosy</v>
          </cell>
          <cell r="K1314" t="str">
            <v>20</v>
          </cell>
          <cell r="L1314" t="str">
            <v>Murzynówko</v>
          </cell>
          <cell r="M1314" t="str">
            <v>10 b</v>
          </cell>
          <cell r="N1314" t="str">
            <v/>
          </cell>
          <cell r="O1314">
            <v>-2.2400000000000002</v>
          </cell>
          <cell r="P1314" t="str">
            <v>PS</v>
          </cell>
          <cell r="Q1314" t="str">
            <v>IV</v>
          </cell>
          <cell r="R1314" t="str">
            <v>A</v>
          </cell>
          <cell r="T1314" t="str">
            <v>30-25-045</v>
          </cell>
          <cell r="U1314" t="str">
            <v>Środa Wlkp</v>
          </cell>
          <cell r="V1314" t="str">
            <v>30-25-045-0017</v>
          </cell>
          <cell r="W1314" t="str">
            <v>Nietrzanowo</v>
          </cell>
          <cell r="X1314" t="str">
            <v>9010/7</v>
          </cell>
          <cell r="Y1314" t="str">
            <v>PO1D/00035931/1</v>
          </cell>
          <cell r="Z1314">
            <v>3</v>
          </cell>
          <cell r="AA1314">
            <v>0</v>
          </cell>
          <cell r="AB1314">
            <v>0</v>
          </cell>
          <cell r="AC1314">
            <v>1</v>
          </cell>
          <cell r="AD1314">
            <v>0.75</v>
          </cell>
          <cell r="AE1314">
            <v>-1.6800000000000002</v>
          </cell>
          <cell r="AF1314" t="str">
            <v>zmiana litery wydzielenia</v>
          </cell>
          <cell r="AG1314">
            <v>0.75</v>
          </cell>
          <cell r="AH1314">
            <v>-1.6800000000000002</v>
          </cell>
          <cell r="AI1314" t="str">
            <v/>
          </cell>
          <cell r="AJ1314" t="str">
            <v/>
          </cell>
          <cell r="AK1314" t="str">
            <v/>
          </cell>
          <cell r="AL1314" t="str">
            <v/>
          </cell>
        </row>
        <row r="1315">
          <cell r="C1315" t="str">
            <v>666.11</v>
          </cell>
          <cell r="D1315" t="str">
            <v>666|A|Murzynówko|10 c|PS|IV|9010/7|0|PO1D/00035931/1</v>
          </cell>
          <cell r="E1315">
            <v>666</v>
          </cell>
          <cell r="F1315">
            <v>11</v>
          </cell>
          <cell r="G1315" t="str">
            <v>Musiołowski Rafał</v>
          </cell>
          <cell r="H1315" t="str">
            <v>Murzynówko 9</v>
          </cell>
          <cell r="I1315" t="str">
            <v>63-023 Sulęcinek</v>
          </cell>
          <cell r="J1315" t="str">
            <v>Krzykosy</v>
          </cell>
          <cell r="K1315" t="str">
            <v>20</v>
          </cell>
          <cell r="L1315" t="str">
            <v>Murzynówko</v>
          </cell>
          <cell r="M1315" t="str">
            <v>10 c</v>
          </cell>
          <cell r="N1315" t="str">
            <v/>
          </cell>
          <cell r="O1315">
            <v>2.2400000000000002</v>
          </cell>
          <cell r="P1315" t="str">
            <v>PS</v>
          </cell>
          <cell r="Q1315" t="str">
            <v>IV</v>
          </cell>
          <cell r="R1315" t="str">
            <v>A</v>
          </cell>
          <cell r="S1315" t="str">
            <v>Zgodnie z zasadami programu rolnośrodowiskowego lub jednokrotne koszeniej po 15 czerwca lub dwa pokosy z pozostawianiem fragmentów nieskoszonych. Usuwanie biomasy nie później niż 2 tygodnie po pokosie. Nie stosowanie podsiewania traw. Wszystkie działania ochronne wykonywać w ścisłej konsultacji z Nadleśnictwem.</v>
          </cell>
          <cell r="T1315" t="str">
            <v>30-25-045</v>
          </cell>
          <cell r="U1315" t="str">
            <v>Środa Wlkp</v>
          </cell>
          <cell r="V1315" t="str">
            <v>30-25-045-0017</v>
          </cell>
          <cell r="W1315" t="str">
            <v>Nietrzanowo</v>
          </cell>
          <cell r="X1315" t="str">
            <v>9010/7</v>
          </cell>
          <cell r="Y1315" t="str">
            <v>PO1D/00035931/1</v>
          </cell>
          <cell r="Z1315">
            <v>3</v>
          </cell>
          <cell r="AA1315">
            <v>0</v>
          </cell>
          <cell r="AB1315">
            <v>0</v>
          </cell>
          <cell r="AC1315">
            <v>1</v>
          </cell>
          <cell r="AD1315">
            <v>0.75</v>
          </cell>
          <cell r="AE1315">
            <v>1.68</v>
          </cell>
          <cell r="AF1315" t="str">
            <v>zmiana litery wydzielenia</v>
          </cell>
          <cell r="AG1315">
            <v>0.75</v>
          </cell>
          <cell r="AH1315">
            <v>1.68</v>
          </cell>
          <cell r="AI1315" t="str">
            <v/>
          </cell>
          <cell r="AJ1315" t="str">
            <v/>
          </cell>
          <cell r="AK1315" t="str">
            <v/>
          </cell>
          <cell r="AL1315" t="str">
            <v/>
          </cell>
        </row>
        <row r="1316">
          <cell r="C1316" t="str">
            <v>6274.1</v>
          </cell>
          <cell r="D1316" t="str">
            <v>6274|D|Brzozowiec|12 i|R|VI|9012/4|7,8|PO1D/00039455/8</v>
          </cell>
          <cell r="E1316">
            <v>6274</v>
          </cell>
          <cell r="F1316">
            <v>1</v>
          </cell>
          <cell r="G1316" t="str">
            <v>Szafrański Robert</v>
          </cell>
          <cell r="H1316" t="str">
            <v>Grójec 9</v>
          </cell>
          <cell r="I1316" t="str">
            <v>63-000 Środa Wlkp.</v>
          </cell>
          <cell r="J1316" t="str">
            <v>Środa</v>
          </cell>
          <cell r="K1316" t="str">
            <v>19</v>
          </cell>
          <cell r="L1316" t="str">
            <v>Brzozowiec</v>
          </cell>
          <cell r="M1316" t="str">
            <v>12 i</v>
          </cell>
          <cell r="N1316" t="str">
            <v/>
          </cell>
          <cell r="O1316">
            <v>-0.13</v>
          </cell>
          <cell r="P1316" t="str">
            <v>R</v>
          </cell>
          <cell r="Q1316" t="str">
            <v>VI</v>
          </cell>
          <cell r="R1316" t="str">
            <v>D</v>
          </cell>
          <cell r="T1316" t="str">
            <v>30-25-045</v>
          </cell>
          <cell r="U1316" t="str">
            <v>Środa Wlkp</v>
          </cell>
          <cell r="V1316" t="str">
            <v>30-25-045-0006</v>
          </cell>
          <cell r="W1316" t="str">
            <v>Czarne Piątkowo</v>
          </cell>
          <cell r="X1316" t="str">
            <v>9012/4</v>
          </cell>
          <cell r="Y1316" t="str">
            <v>PO1D/00039455/8</v>
          </cell>
          <cell r="Z1316">
            <v>1</v>
          </cell>
          <cell r="AA1316">
            <v>7.8</v>
          </cell>
          <cell r="AB1316">
            <v>-1.01</v>
          </cell>
          <cell r="AC1316">
            <v>1</v>
          </cell>
          <cell r="AD1316">
            <v>0.2</v>
          </cell>
          <cell r="AE1316">
            <v>-2.5999999999999999E-2</v>
          </cell>
          <cell r="AF1316" t="str">
            <v>zmiana litery wydzielenia</v>
          </cell>
          <cell r="AG1316" t="str">
            <v/>
          </cell>
          <cell r="AH1316" t="str">
            <v/>
          </cell>
          <cell r="AI1316" t="str">
            <v>ZS.2217.1.205.2019</v>
          </cell>
          <cell r="AJ1316" t="str">
            <v>02-08-2019</v>
          </cell>
          <cell r="AK1316">
            <v>43763</v>
          </cell>
          <cell r="AL1316" t="str">
            <v>gospodarki rolnej</v>
          </cell>
        </row>
        <row r="1317">
          <cell r="C1317" t="str">
            <v>6274.4</v>
          </cell>
          <cell r="D1317" t="str">
            <v>6274|D|Brzozowiec|12 h|R|VI|9012/4|7,8|PO1D/00039455/8</v>
          </cell>
          <cell r="E1317">
            <v>6274</v>
          </cell>
          <cell r="F1317">
            <v>4</v>
          </cell>
          <cell r="G1317" t="str">
            <v>Szafrański Robert</v>
          </cell>
          <cell r="H1317" t="str">
            <v>Grójec 9</v>
          </cell>
          <cell r="I1317" t="str">
            <v>63-000 Środa Wlkp.</v>
          </cell>
          <cell r="J1317" t="str">
            <v>Środa</v>
          </cell>
          <cell r="K1317" t="str">
            <v>19</v>
          </cell>
          <cell r="L1317" t="str">
            <v>Brzozowiec</v>
          </cell>
          <cell r="M1317" t="str">
            <v>12 h</v>
          </cell>
          <cell r="N1317" t="str">
            <v/>
          </cell>
          <cell r="O1317">
            <v>0.13</v>
          </cell>
          <cell r="P1317" t="str">
            <v>R</v>
          </cell>
          <cell r="Q1317" t="str">
            <v>VI</v>
          </cell>
          <cell r="R1317" t="str">
            <v>D</v>
          </cell>
          <cell r="T1317" t="str">
            <v>30-25-045</v>
          </cell>
          <cell r="U1317" t="str">
            <v>Środa Wlkp</v>
          </cell>
          <cell r="V1317" t="str">
            <v>30-25-045-0006</v>
          </cell>
          <cell r="W1317" t="str">
            <v>Czarne Piątkowo</v>
          </cell>
          <cell r="X1317" t="str">
            <v>9012/4</v>
          </cell>
          <cell r="Y1317" t="str">
            <v>PO1D/00039455/8</v>
          </cell>
          <cell r="Z1317">
            <v>1</v>
          </cell>
          <cell r="AA1317">
            <v>7.8</v>
          </cell>
          <cell r="AB1317">
            <v>1.01</v>
          </cell>
          <cell r="AC1317">
            <v>1</v>
          </cell>
          <cell r="AD1317">
            <v>0.2</v>
          </cell>
          <cell r="AE1317">
            <v>2.5999999999999999E-2</v>
          </cell>
          <cell r="AF1317" t="str">
            <v>zmiana litery wydzielenia</v>
          </cell>
          <cell r="AG1317">
            <v>1</v>
          </cell>
          <cell r="AH1317" t="str">
            <v/>
          </cell>
          <cell r="AI1317" t="str">
            <v>ZS.2217.1.205.2019</v>
          </cell>
          <cell r="AJ1317" t="str">
            <v>02-08-2019</v>
          </cell>
          <cell r="AK1317">
            <v>43763</v>
          </cell>
          <cell r="AL1317" t="str">
            <v>gospodarki rolnej</v>
          </cell>
        </row>
        <row r="1318">
          <cell r="C1318" t="str">
            <v>6274.2</v>
          </cell>
          <cell r="D1318" t="str">
            <v>6274|D|Brzozowiec|12 j|R|VI|9012/4|7,8|PO1D/00039455/8</v>
          </cell>
          <cell r="E1318">
            <v>6274</v>
          </cell>
          <cell r="F1318">
            <v>2</v>
          </cell>
          <cell r="G1318" t="str">
            <v>Szafrański Robert</v>
          </cell>
          <cell r="H1318" t="str">
            <v>Grójec 9</v>
          </cell>
          <cell r="I1318" t="str">
            <v>63-000 Środa Wlkp.</v>
          </cell>
          <cell r="J1318" t="str">
            <v>Środa</v>
          </cell>
          <cell r="K1318" t="str">
            <v>19</v>
          </cell>
          <cell r="L1318" t="str">
            <v>Brzozowiec</v>
          </cell>
          <cell r="M1318" t="str">
            <v>12 j</v>
          </cell>
          <cell r="N1318" t="str">
            <v/>
          </cell>
          <cell r="O1318">
            <v>-1.19</v>
          </cell>
          <cell r="P1318" t="str">
            <v>R</v>
          </cell>
          <cell r="Q1318" t="str">
            <v>VI</v>
          </cell>
          <cell r="R1318" t="str">
            <v>D</v>
          </cell>
          <cell r="T1318" t="str">
            <v>30-25-045</v>
          </cell>
          <cell r="U1318" t="str">
            <v>Środa Wlkp</v>
          </cell>
          <cell r="V1318" t="str">
            <v>30-25-045-0006</v>
          </cell>
          <cell r="W1318" t="str">
            <v>Czarne Piątkowo</v>
          </cell>
          <cell r="X1318" t="str">
            <v>9012/4</v>
          </cell>
          <cell r="Y1318" t="str">
            <v>PO1D/00039455/8</v>
          </cell>
          <cell r="Z1318">
            <v>1</v>
          </cell>
          <cell r="AA1318">
            <v>7.8</v>
          </cell>
          <cell r="AB1318">
            <v>-9.2799999999999994</v>
          </cell>
          <cell r="AC1318">
            <v>1</v>
          </cell>
          <cell r="AD1318">
            <v>0.2</v>
          </cell>
          <cell r="AE1318">
            <v>-0.23799999999999999</v>
          </cell>
          <cell r="AF1318" t="str">
            <v>zmiana litery wydzielenia</v>
          </cell>
          <cell r="AG1318" t="str">
            <v/>
          </cell>
          <cell r="AH1318" t="str">
            <v/>
          </cell>
          <cell r="AI1318" t="str">
            <v>ZS.2217.1.205.2019</v>
          </cell>
          <cell r="AJ1318" t="str">
            <v>02-08-2019</v>
          </cell>
          <cell r="AK1318">
            <v>43763</v>
          </cell>
          <cell r="AL1318" t="str">
            <v>gospodarki rolnej</v>
          </cell>
        </row>
        <row r="1319">
          <cell r="C1319" t="str">
            <v>6274.6</v>
          </cell>
          <cell r="D1319" t="str">
            <v>6274|D|Brzozowiec|12 i|R|VI|9012/4|7,8|PO1D/00039455/8</v>
          </cell>
          <cell r="E1319">
            <v>6274</v>
          </cell>
          <cell r="F1319">
            <v>6</v>
          </cell>
          <cell r="G1319" t="str">
            <v>Szafrański Robert</v>
          </cell>
          <cell r="H1319" t="str">
            <v>Grójec 9</v>
          </cell>
          <cell r="I1319" t="str">
            <v>63-000 Środa Wlkp.</v>
          </cell>
          <cell r="J1319" t="str">
            <v>Środa</v>
          </cell>
          <cell r="K1319" t="str">
            <v>19</v>
          </cell>
          <cell r="L1319" t="str">
            <v>Brzozowiec</v>
          </cell>
          <cell r="M1319" t="str">
            <v>12 i</v>
          </cell>
          <cell r="N1319" t="str">
            <v/>
          </cell>
          <cell r="O1319">
            <v>1.19</v>
          </cell>
          <cell r="P1319" t="str">
            <v>R</v>
          </cell>
          <cell r="Q1319" t="str">
            <v>VI</v>
          </cell>
          <cell r="R1319" t="str">
            <v>D</v>
          </cell>
          <cell r="T1319" t="str">
            <v>30-25-045</v>
          </cell>
          <cell r="U1319" t="str">
            <v>Środa Wlkp</v>
          </cell>
          <cell r="V1319" t="str">
            <v>30-25-045-0006</v>
          </cell>
          <cell r="W1319" t="str">
            <v>Czarne Piątkowo</v>
          </cell>
          <cell r="X1319" t="str">
            <v>9012/4</v>
          </cell>
          <cell r="Y1319" t="str">
            <v>PO1D/00039455/8</v>
          </cell>
          <cell r="Z1319">
            <v>1</v>
          </cell>
          <cell r="AA1319">
            <v>7.8</v>
          </cell>
          <cell r="AB1319">
            <v>9.2799999999999994</v>
          </cell>
          <cell r="AC1319">
            <v>1</v>
          </cell>
          <cell r="AD1319">
            <v>0.2</v>
          </cell>
          <cell r="AE1319">
            <v>0.23799999999999999</v>
          </cell>
          <cell r="AF1319" t="str">
            <v>zmiana litery wydzielenia</v>
          </cell>
          <cell r="AG1319">
            <v>1</v>
          </cell>
          <cell r="AH1319" t="str">
            <v/>
          </cell>
          <cell r="AI1319" t="str">
            <v>ZS.2217.1.205.2019</v>
          </cell>
          <cell r="AJ1319" t="str">
            <v>02-08-2019</v>
          </cell>
          <cell r="AK1319">
            <v>43763</v>
          </cell>
          <cell r="AL1319" t="str">
            <v>gospodarki rolnej</v>
          </cell>
        </row>
        <row r="1320">
          <cell r="C1320" t="str">
            <v>6274.3</v>
          </cell>
          <cell r="D1320" t="str">
            <v>6274|D|Brzozowiec|12 k|S-R|VI|9012/4|7,8|PO1D/00039455/8</v>
          </cell>
          <cell r="E1320">
            <v>6274</v>
          </cell>
          <cell r="F1320">
            <v>3</v>
          </cell>
          <cell r="G1320" t="str">
            <v>Szafrański Robert</v>
          </cell>
          <cell r="H1320" t="str">
            <v>Grójec 9</v>
          </cell>
          <cell r="I1320" t="str">
            <v>63-000 Środa Wlkp.</v>
          </cell>
          <cell r="J1320" t="str">
            <v>Środa</v>
          </cell>
          <cell r="K1320" t="str">
            <v>19</v>
          </cell>
          <cell r="L1320" t="str">
            <v>Brzozowiec</v>
          </cell>
          <cell r="M1320" t="str">
            <v>12 k</v>
          </cell>
          <cell r="N1320" t="str">
            <v/>
          </cell>
          <cell r="O1320">
            <v>-0.70020000000000004</v>
          </cell>
          <cell r="P1320" t="str">
            <v>S-R</v>
          </cell>
          <cell r="Q1320" t="str">
            <v>VI</v>
          </cell>
          <cell r="R1320" t="str">
            <v>D</v>
          </cell>
          <cell r="T1320" t="str">
            <v>30-25-045</v>
          </cell>
          <cell r="U1320" t="str">
            <v>Środa Wlkp</v>
          </cell>
          <cell r="V1320" t="str">
            <v>30-25-045-0006</v>
          </cell>
          <cell r="W1320" t="str">
            <v>Czarne Piątkowo</v>
          </cell>
          <cell r="X1320" t="str">
            <v>9012/4</v>
          </cell>
          <cell r="Y1320" t="str">
            <v>PO1D/00039455/8</v>
          </cell>
          <cell r="Z1320">
            <v>1</v>
          </cell>
          <cell r="AA1320">
            <v>7.8</v>
          </cell>
          <cell r="AB1320">
            <v>-5.46</v>
          </cell>
          <cell r="AC1320">
            <v>1</v>
          </cell>
          <cell r="AD1320">
            <v>0.2</v>
          </cell>
          <cell r="AE1320">
            <v>-0.14000000000000001</v>
          </cell>
          <cell r="AF1320" t="str">
            <v>zmiana litery wydzielenia</v>
          </cell>
          <cell r="AG1320" t="str">
            <v/>
          </cell>
          <cell r="AH1320" t="str">
            <v/>
          </cell>
          <cell r="AI1320" t="str">
            <v>ZS.2217.1.205.2019</v>
          </cell>
          <cell r="AJ1320" t="str">
            <v>02-08-2019</v>
          </cell>
          <cell r="AK1320">
            <v>43763</v>
          </cell>
          <cell r="AL1320" t="str">
            <v>gospodarki rolnej</v>
          </cell>
        </row>
        <row r="1321">
          <cell r="C1321" t="str">
            <v>6274.8</v>
          </cell>
          <cell r="D1321" t="str">
            <v>6274|D|Brzozowiec|12 j|S-R|VI|9012/4|7,8|PO1D/00039455/8</v>
          </cell>
          <cell r="E1321">
            <v>6274</v>
          </cell>
          <cell r="F1321">
            <v>8</v>
          </cell>
          <cell r="G1321" t="str">
            <v>Szafrański Robert</v>
          </cell>
          <cell r="H1321" t="str">
            <v>Grójec 9</v>
          </cell>
          <cell r="I1321" t="str">
            <v>63-000 Środa Wlkp.</v>
          </cell>
          <cell r="J1321" t="str">
            <v>Środa</v>
          </cell>
          <cell r="K1321" t="str">
            <v>19</v>
          </cell>
          <cell r="L1321" t="str">
            <v>Brzozowiec</v>
          </cell>
          <cell r="M1321" t="str">
            <v>12 j</v>
          </cell>
          <cell r="N1321" t="str">
            <v/>
          </cell>
          <cell r="O1321">
            <v>0.70020000000000004</v>
          </cell>
          <cell r="P1321" t="str">
            <v>S-R</v>
          </cell>
          <cell r="Q1321" t="str">
            <v>VI</v>
          </cell>
          <cell r="R1321" t="str">
            <v>D</v>
          </cell>
          <cell r="T1321" t="str">
            <v>30-25-045</v>
          </cell>
          <cell r="U1321" t="str">
            <v>Środa Wlkp</v>
          </cell>
          <cell r="V1321" t="str">
            <v>30-25-045-0006</v>
          </cell>
          <cell r="W1321" t="str">
            <v>Czarne Piątkowo</v>
          </cell>
          <cell r="X1321" t="str">
            <v>9012/4</v>
          </cell>
          <cell r="Y1321" t="str">
            <v>PO1D/00039455/8</v>
          </cell>
          <cell r="Z1321">
            <v>1</v>
          </cell>
          <cell r="AA1321">
            <v>7.8</v>
          </cell>
          <cell r="AB1321">
            <v>5.46</v>
          </cell>
          <cell r="AC1321">
            <v>1</v>
          </cell>
          <cell r="AD1321">
            <v>0.2</v>
          </cell>
          <cell r="AE1321">
            <v>0.14000000000000001</v>
          </cell>
          <cell r="AF1321" t="str">
            <v>zmiana litery wydzielenia</v>
          </cell>
          <cell r="AG1321" t="e">
            <v>#N/A</v>
          </cell>
          <cell r="AH1321" t="str">
            <v/>
          </cell>
          <cell r="AI1321" t="str">
            <v>ZS.2217.1.205.2019</v>
          </cell>
          <cell r="AJ1321" t="str">
            <v>02-08-2019</v>
          </cell>
          <cell r="AK1321">
            <v>43763</v>
          </cell>
          <cell r="AL1321" t="str">
            <v>gospodarki rolnej</v>
          </cell>
        </row>
        <row r="1322">
          <cell r="C1322" t="str">
            <v>6196.2</v>
          </cell>
          <cell r="D1322" t="str">
            <v>6196|D|Brzozowiec|12 g|R|V|9012/10|10|PO1D/00035931/1</v>
          </cell>
          <cell r="E1322">
            <v>6196</v>
          </cell>
          <cell r="F1322">
            <v>2</v>
          </cell>
          <cell r="G1322" t="str">
            <v>Matuszak Tobiasz</v>
          </cell>
          <cell r="H1322" t="str">
            <v>Witowo 82</v>
          </cell>
          <cell r="I1322" t="str">
            <v>63-025 Witowo</v>
          </cell>
          <cell r="J1322" t="str">
            <v>Witowo</v>
          </cell>
          <cell r="K1322" t="str">
            <v>19</v>
          </cell>
          <cell r="L1322" t="str">
            <v>Brzozowiec</v>
          </cell>
          <cell r="M1322" t="str">
            <v>12 g</v>
          </cell>
          <cell r="N1322" t="str">
            <v/>
          </cell>
          <cell r="O1322">
            <v>-1.28</v>
          </cell>
          <cell r="P1322" t="str">
            <v>R</v>
          </cell>
          <cell r="Q1322" t="str">
            <v>V</v>
          </cell>
          <cell r="R1322" t="str">
            <v>D</v>
          </cell>
          <cell r="T1322" t="str">
            <v>30-25-045</v>
          </cell>
          <cell r="U1322" t="str">
            <v>Środa Wlkp</v>
          </cell>
          <cell r="V1322" t="str">
            <v>30-25-045-0017</v>
          </cell>
          <cell r="W1322" t="str">
            <v>Nietrzanowo</v>
          </cell>
          <cell r="X1322" t="str">
            <v>9012/10</v>
          </cell>
          <cell r="Y1322" t="str">
            <v>PO1D/00035931/1</v>
          </cell>
          <cell r="Z1322">
            <v>3</v>
          </cell>
          <cell r="AA1322">
            <v>10</v>
          </cell>
          <cell r="AB1322">
            <v>-12.8</v>
          </cell>
          <cell r="AC1322">
            <v>1</v>
          </cell>
          <cell r="AD1322">
            <v>0.35</v>
          </cell>
          <cell r="AE1322">
            <v>-0.44800000000000001</v>
          </cell>
          <cell r="AF1322" t="str">
            <v>zmiana litery wydzielenia</v>
          </cell>
          <cell r="AG1322" t="str">
            <v/>
          </cell>
          <cell r="AH1322" t="str">
            <v/>
          </cell>
          <cell r="AI1322" t="str">
            <v>ZS.2217.1.205.2019</v>
          </cell>
          <cell r="AJ1322" t="str">
            <v>02-08-2019</v>
          </cell>
          <cell r="AK1322" t="str">
            <v>26-08-2019</v>
          </cell>
          <cell r="AL1322" t="str">
            <v>gospodarki rolnej</v>
          </cell>
        </row>
        <row r="1323">
          <cell r="C1323" t="str">
            <v>6196.10</v>
          </cell>
          <cell r="D1323" t="str">
            <v>6196|D|Brzozowiec|12 f|R|V|9012/10|10|PO1D/00035931/1</v>
          </cell>
          <cell r="E1323">
            <v>6196</v>
          </cell>
          <cell r="F1323">
            <v>10</v>
          </cell>
          <cell r="G1323" t="str">
            <v>Matuszak Tobiasz</v>
          </cell>
          <cell r="H1323" t="str">
            <v>Witowo 82</v>
          </cell>
          <cell r="I1323" t="str">
            <v>63-025 Witowo</v>
          </cell>
          <cell r="J1323" t="str">
            <v>Witowo</v>
          </cell>
          <cell r="K1323" t="str">
            <v>19</v>
          </cell>
          <cell r="L1323" t="str">
            <v>Brzozowiec</v>
          </cell>
          <cell r="M1323" t="str">
            <v>12 f</v>
          </cell>
          <cell r="N1323" t="str">
            <v/>
          </cell>
          <cell r="O1323">
            <v>1.28</v>
          </cell>
          <cell r="P1323" t="str">
            <v>R</v>
          </cell>
          <cell r="Q1323" t="str">
            <v>V</v>
          </cell>
          <cell r="R1323" t="str">
            <v>D</v>
          </cell>
          <cell r="T1323" t="str">
            <v>30-25-045</v>
          </cell>
          <cell r="U1323" t="str">
            <v>Środa Wlkp</v>
          </cell>
          <cell r="V1323" t="str">
            <v>30-25-045-0017</v>
          </cell>
          <cell r="W1323" t="str">
            <v>Nietrzanowo</v>
          </cell>
          <cell r="X1323" t="str">
            <v>9012/10</v>
          </cell>
          <cell r="Y1323" t="str">
            <v>PO1D/00035931/1</v>
          </cell>
          <cell r="Z1323">
            <v>3</v>
          </cell>
          <cell r="AA1323">
            <v>10</v>
          </cell>
          <cell r="AB1323">
            <v>12.8</v>
          </cell>
          <cell r="AC1323">
            <v>1</v>
          </cell>
          <cell r="AD1323">
            <v>0.35</v>
          </cell>
          <cell r="AE1323">
            <v>0.44800000000000001</v>
          </cell>
          <cell r="AF1323" t="str">
            <v>zmiana litery wydzielenia</v>
          </cell>
          <cell r="AG1323">
            <v>1.25</v>
          </cell>
          <cell r="AH1323" t="str">
            <v/>
          </cell>
          <cell r="AI1323" t="str">
            <v>ZS.2217.1.205.2019</v>
          </cell>
          <cell r="AJ1323" t="str">
            <v>02-08-2019</v>
          </cell>
          <cell r="AK1323" t="str">
            <v>26-08-2019</v>
          </cell>
          <cell r="AL1323" t="str">
            <v>gospodarki rolnej</v>
          </cell>
        </row>
        <row r="1324">
          <cell r="C1324" t="str">
            <v>6196.6</v>
          </cell>
          <cell r="D1324" t="str">
            <v>6196|D|Brzozowiec|24 d|R|IVB|9024/6|10|PO1D/00034832/0</v>
          </cell>
          <cell r="E1324">
            <v>6196</v>
          </cell>
          <cell r="F1324">
            <v>6</v>
          </cell>
          <cell r="G1324" t="str">
            <v>Matuszak Tobiasz</v>
          </cell>
          <cell r="H1324" t="str">
            <v>Witowo 82</v>
          </cell>
          <cell r="I1324" t="str">
            <v>63-025 Witowo</v>
          </cell>
          <cell r="J1324" t="str">
            <v>Witowo</v>
          </cell>
          <cell r="K1324" t="str">
            <v>19</v>
          </cell>
          <cell r="L1324" t="str">
            <v>Brzozowiec</v>
          </cell>
          <cell r="M1324" t="str">
            <v>24 d</v>
          </cell>
          <cell r="N1324" t="str">
            <v/>
          </cell>
          <cell r="O1324">
            <v>-0.74</v>
          </cell>
          <cell r="P1324" t="str">
            <v>R</v>
          </cell>
          <cell r="Q1324" t="str">
            <v>IVB</v>
          </cell>
          <cell r="R1324" t="str">
            <v>D</v>
          </cell>
          <cell r="T1324" t="str">
            <v>30-25-045</v>
          </cell>
          <cell r="U1324" t="str">
            <v>Środa Wlkp</v>
          </cell>
          <cell r="V1324" t="str">
            <v>30-25-045-0001</v>
          </cell>
          <cell r="W1324" t="str">
            <v>Brodowo</v>
          </cell>
          <cell r="X1324" t="str">
            <v>9024/6</v>
          </cell>
          <cell r="Y1324" t="str">
            <v>PO1D/00034832/0</v>
          </cell>
          <cell r="Z1324">
            <v>3</v>
          </cell>
          <cell r="AA1324">
            <v>10</v>
          </cell>
          <cell r="AB1324">
            <v>-7.4</v>
          </cell>
          <cell r="AC1324">
            <v>1</v>
          </cell>
          <cell r="AD1324">
            <v>0.8</v>
          </cell>
          <cell r="AE1324">
            <v>-0.59199999999999997</v>
          </cell>
          <cell r="AF1324" t="str">
            <v>zmiana litery wydzielenia</v>
          </cell>
          <cell r="AG1324" t="str">
            <v/>
          </cell>
          <cell r="AH1324" t="str">
            <v/>
          </cell>
          <cell r="AI1324" t="str">
            <v>ZS.2217.1.205.2019</v>
          </cell>
          <cell r="AJ1324" t="str">
            <v>02-08-2019</v>
          </cell>
          <cell r="AK1324" t="str">
            <v>26-08-2019</v>
          </cell>
          <cell r="AL1324" t="str">
            <v>gospodarki rolnej</v>
          </cell>
        </row>
        <row r="1325">
          <cell r="C1325" t="str">
            <v>6196.12</v>
          </cell>
          <cell r="D1325" t="str">
            <v>6196|D|Brzozowiec|24 a|R|IVB|9024/6|10|PO1D/00034832/0</v>
          </cell>
          <cell r="E1325">
            <v>6196</v>
          </cell>
          <cell r="F1325">
            <v>12</v>
          </cell>
          <cell r="G1325" t="str">
            <v>Matuszak Tobiasz</v>
          </cell>
          <cell r="H1325" t="str">
            <v>Witowo 82</v>
          </cell>
          <cell r="I1325" t="str">
            <v>63-025 Witowo</v>
          </cell>
          <cell r="J1325" t="str">
            <v>Witowo</v>
          </cell>
          <cell r="K1325" t="str">
            <v>19</v>
          </cell>
          <cell r="L1325" t="str">
            <v>Brzozowiec</v>
          </cell>
          <cell r="M1325" t="str">
            <v>24 a</v>
          </cell>
          <cell r="N1325" t="str">
            <v/>
          </cell>
          <cell r="O1325">
            <v>0.74</v>
          </cell>
          <cell r="P1325" t="str">
            <v>R</v>
          </cell>
          <cell r="Q1325" t="str">
            <v>IVB</v>
          </cell>
          <cell r="R1325" t="str">
            <v>D</v>
          </cell>
          <cell r="T1325" t="str">
            <v>30-25-045</v>
          </cell>
          <cell r="U1325" t="str">
            <v>Środa Wlkp</v>
          </cell>
          <cell r="V1325" t="str">
            <v>30-25-045-0001</v>
          </cell>
          <cell r="W1325" t="str">
            <v>Brodowo</v>
          </cell>
          <cell r="X1325" t="str">
            <v>9024/6</v>
          </cell>
          <cell r="Y1325" t="str">
            <v>PO1D/00034832/0</v>
          </cell>
          <cell r="Z1325">
            <v>3</v>
          </cell>
          <cell r="AA1325">
            <v>10</v>
          </cell>
          <cell r="AB1325">
            <v>7.4</v>
          </cell>
          <cell r="AC1325">
            <v>1</v>
          </cell>
          <cell r="AD1325">
            <v>0.8</v>
          </cell>
          <cell r="AE1325">
            <v>0.59199999999999997</v>
          </cell>
          <cell r="AF1325" t="str">
            <v>zmiana litery wydzielenia</v>
          </cell>
          <cell r="AG1325">
            <v>1.5</v>
          </cell>
          <cell r="AH1325" t="str">
            <v/>
          </cell>
          <cell r="AI1325" t="str">
            <v>ZS.2217.1.205.2019</v>
          </cell>
          <cell r="AJ1325" t="str">
            <v>02-08-2019</v>
          </cell>
          <cell r="AK1325" t="str">
            <v>26-08-2019</v>
          </cell>
          <cell r="AL1325" t="str">
            <v>gospodarki rolnej</v>
          </cell>
        </row>
        <row r="1326">
          <cell r="C1326" t="str">
            <v>287.112</v>
          </cell>
          <cell r="D1326" t="str">
            <v>287|F|Brzozowiec|24 b|R|IVB|9024/6|0|PO1D/00034832/0</v>
          </cell>
          <cell r="E1326">
            <v>287</v>
          </cell>
          <cell r="F1326">
            <v>112</v>
          </cell>
          <cell r="G1326" t="str">
            <v>Nadleśnictwo Jarocin</v>
          </cell>
          <cell r="H1326">
            <v>0</v>
          </cell>
          <cell r="I1326">
            <v>0</v>
          </cell>
          <cell r="J1326">
            <v>0</v>
          </cell>
          <cell r="K1326" t="str">
            <v>19</v>
          </cell>
          <cell r="L1326" t="str">
            <v>Brzozowiec</v>
          </cell>
          <cell r="M1326" t="str">
            <v>24 b</v>
          </cell>
          <cell r="N1326" t="str">
            <v>F30-25-045RIVB</v>
          </cell>
          <cell r="O1326">
            <v>-0.04</v>
          </cell>
          <cell r="P1326" t="str">
            <v>R</v>
          </cell>
          <cell r="Q1326" t="str">
            <v>IVB</v>
          </cell>
          <cell r="R1326" t="str">
            <v>F</v>
          </cell>
          <cell r="T1326" t="str">
            <v>30-25-045</v>
          </cell>
          <cell r="U1326" t="str">
            <v>Środa Wlkp</v>
          </cell>
          <cell r="V1326" t="str">
            <v>30-25-045-0001</v>
          </cell>
          <cell r="W1326" t="str">
            <v>Brodowo</v>
          </cell>
          <cell r="X1326" t="str">
            <v>9024/6</v>
          </cell>
          <cell r="Y1326" t="str">
            <v>PO1D/00034832/0</v>
          </cell>
          <cell r="Z1326">
            <v>3</v>
          </cell>
          <cell r="AA1326">
            <v>0</v>
          </cell>
          <cell r="AB1326">
            <v>0</v>
          </cell>
          <cell r="AC1326">
            <v>1</v>
          </cell>
          <cell r="AD1326">
            <v>0.8</v>
          </cell>
          <cell r="AE1326">
            <v>-3.2000000000000001E-2</v>
          </cell>
          <cell r="AF1326" t="str">
            <v>zmiana litery wydzielenia</v>
          </cell>
          <cell r="AG1326" t="str">
            <v/>
          </cell>
          <cell r="AH1326" t="str">
            <v/>
          </cell>
          <cell r="AI1326" t="str">
            <v/>
          </cell>
          <cell r="AJ1326" t="str">
            <v/>
          </cell>
          <cell r="AK1326" t="str">
            <v/>
          </cell>
          <cell r="AL1326" t="str">
            <v/>
          </cell>
        </row>
        <row r="1327">
          <cell r="C1327" t="str">
            <v>287.236</v>
          </cell>
          <cell r="D1327" t="str">
            <v>287|F|Brzozowiec|24 b|R|IVB|9024/6|0|PO1D/00034832/0</v>
          </cell>
          <cell r="E1327">
            <v>287</v>
          </cell>
          <cell r="F1327">
            <v>236</v>
          </cell>
          <cell r="G1327" t="str">
            <v>Nadleśnictwo Jarocin</v>
          </cell>
          <cell r="H1327">
            <v>0</v>
          </cell>
          <cell r="I1327">
            <v>0</v>
          </cell>
          <cell r="J1327">
            <v>0</v>
          </cell>
          <cell r="K1327" t="str">
            <v>19</v>
          </cell>
          <cell r="L1327" t="str">
            <v>Brzozowiec</v>
          </cell>
          <cell r="M1327" t="str">
            <v>24 b</v>
          </cell>
          <cell r="N1327" t="str">
            <v>F30-25-045RIVB</v>
          </cell>
          <cell r="O1327">
            <v>0</v>
          </cell>
          <cell r="P1327" t="str">
            <v>R</v>
          </cell>
          <cell r="Q1327" t="str">
            <v>IVB</v>
          </cell>
          <cell r="R1327" t="str">
            <v>F</v>
          </cell>
          <cell r="T1327" t="str">
            <v>30-25-045</v>
          </cell>
          <cell r="U1327" t="str">
            <v>Środa Wlkp</v>
          </cell>
          <cell r="V1327" t="str">
            <v>30-25-045-0001</v>
          </cell>
          <cell r="W1327" t="str">
            <v>Brodowo</v>
          </cell>
          <cell r="X1327" t="str">
            <v>9024/6</v>
          </cell>
          <cell r="Y1327" t="str">
            <v>PO1D/00034832/0</v>
          </cell>
          <cell r="Z1327">
            <v>3</v>
          </cell>
          <cell r="AA1327">
            <v>0</v>
          </cell>
          <cell r="AB1327">
            <v>0</v>
          </cell>
          <cell r="AC1327">
            <v>1</v>
          </cell>
          <cell r="AD1327">
            <v>0.8</v>
          </cell>
          <cell r="AE1327">
            <v>0</v>
          </cell>
          <cell r="AF1327" t="str">
            <v>zmiana litery wydzielenia</v>
          </cell>
          <cell r="AG1327">
            <v>1.5</v>
          </cell>
          <cell r="AH1327" t="str">
            <v/>
          </cell>
          <cell r="AI1327" t="str">
            <v/>
          </cell>
          <cell r="AJ1327" t="str">
            <v/>
          </cell>
          <cell r="AK1327" t="str">
            <v/>
          </cell>
          <cell r="AL1327" t="str">
            <v/>
          </cell>
        </row>
        <row r="1328">
          <cell r="C1328" t="str">
            <v>287.113</v>
          </cell>
          <cell r="D1328" t="str">
            <v>287|F|Brzozowiec|24 g|R|VI|9024/6|0|PO1D/00034832/0</v>
          </cell>
          <cell r="E1328">
            <v>287</v>
          </cell>
          <cell r="F1328">
            <v>113</v>
          </cell>
          <cell r="G1328" t="str">
            <v>Nadleśnictwo Jarocin</v>
          </cell>
          <cell r="H1328">
            <v>0</v>
          </cell>
          <cell r="I1328">
            <v>0</v>
          </cell>
          <cell r="J1328">
            <v>0</v>
          </cell>
          <cell r="K1328" t="str">
            <v>19</v>
          </cell>
          <cell r="L1328" t="str">
            <v>Brzozowiec</v>
          </cell>
          <cell r="M1328" t="str">
            <v>24 g</v>
          </cell>
          <cell r="N1328" t="str">
            <v>F30-25-045RVI</v>
          </cell>
          <cell r="O1328">
            <v>-0.12</v>
          </cell>
          <cell r="P1328" t="str">
            <v>R</v>
          </cell>
          <cell r="Q1328" t="str">
            <v>VI</v>
          </cell>
          <cell r="R1328" t="str">
            <v>F</v>
          </cell>
          <cell r="T1328" t="str">
            <v>30-25-045</v>
          </cell>
          <cell r="U1328" t="str">
            <v>Środa Wlkp</v>
          </cell>
          <cell r="V1328" t="str">
            <v>30-25-045-0001</v>
          </cell>
          <cell r="W1328" t="str">
            <v>Brodowo</v>
          </cell>
          <cell r="X1328" t="str">
            <v>9024/6</v>
          </cell>
          <cell r="Y1328" t="str">
            <v>PO1D/00034832/0</v>
          </cell>
          <cell r="Z1328">
            <v>3</v>
          </cell>
          <cell r="AA1328">
            <v>0</v>
          </cell>
          <cell r="AB1328">
            <v>0</v>
          </cell>
          <cell r="AC1328">
            <v>1</v>
          </cell>
          <cell r="AD1328">
            <v>0.2</v>
          </cell>
          <cell r="AE1328">
            <v>-2.4E-2</v>
          </cell>
          <cell r="AF1328" t="str">
            <v>zmiana litery wydzielenia</v>
          </cell>
          <cell r="AG1328" t="str">
            <v/>
          </cell>
          <cell r="AH1328" t="str">
            <v/>
          </cell>
          <cell r="AI1328" t="str">
            <v/>
          </cell>
          <cell r="AJ1328" t="str">
            <v/>
          </cell>
          <cell r="AK1328" t="str">
            <v/>
          </cell>
          <cell r="AL1328" t="str">
            <v/>
          </cell>
        </row>
        <row r="1329">
          <cell r="C1329" t="str">
            <v>287.238</v>
          </cell>
          <cell r="D1329" t="str">
            <v>287|F|Brzozowiec|24 b|R|VI|9024/6|0|PO1D/00034832/0</v>
          </cell>
          <cell r="E1329">
            <v>287</v>
          </cell>
          <cell r="F1329">
            <v>238</v>
          </cell>
          <cell r="G1329" t="str">
            <v>Nadleśnictwo Jarocin</v>
          </cell>
          <cell r="H1329">
            <v>0</v>
          </cell>
          <cell r="I1329">
            <v>0</v>
          </cell>
          <cell r="J1329">
            <v>0</v>
          </cell>
          <cell r="K1329" t="str">
            <v>19</v>
          </cell>
          <cell r="L1329" t="str">
            <v>Brzozowiec</v>
          </cell>
          <cell r="M1329" t="str">
            <v>24 b</v>
          </cell>
          <cell r="N1329" t="str">
            <v>F30-25-045RVI</v>
          </cell>
          <cell r="O1329">
            <v>0.12</v>
          </cell>
          <cell r="P1329" t="str">
            <v>R</v>
          </cell>
          <cell r="Q1329" t="str">
            <v>VI</v>
          </cell>
          <cell r="R1329" t="str">
            <v>F</v>
          </cell>
          <cell r="T1329" t="str">
            <v>30-25-045</v>
          </cell>
          <cell r="U1329" t="str">
            <v>Środa Wlkp</v>
          </cell>
          <cell r="V1329" t="str">
            <v>30-25-045-0001</v>
          </cell>
          <cell r="W1329" t="str">
            <v>Brodowo</v>
          </cell>
          <cell r="X1329" t="str">
            <v>9024/6</v>
          </cell>
          <cell r="Y1329" t="str">
            <v>PO1D/00034832/0</v>
          </cell>
          <cell r="Z1329">
            <v>3</v>
          </cell>
          <cell r="AA1329">
            <v>0</v>
          </cell>
          <cell r="AB1329">
            <v>0</v>
          </cell>
          <cell r="AC1329">
            <v>1</v>
          </cell>
          <cell r="AD1329">
            <v>0.2</v>
          </cell>
          <cell r="AE1329">
            <v>2.4E-2</v>
          </cell>
          <cell r="AF1329" t="str">
            <v>zmiana litery wydzielenia</v>
          </cell>
          <cell r="AG1329">
            <v>1</v>
          </cell>
          <cell r="AH1329" t="str">
            <v/>
          </cell>
          <cell r="AI1329" t="str">
            <v/>
          </cell>
          <cell r="AJ1329" t="str">
            <v/>
          </cell>
          <cell r="AK1329" t="str">
            <v/>
          </cell>
          <cell r="AL1329" t="str">
            <v/>
          </cell>
        </row>
        <row r="1330">
          <cell r="C1330" t="str">
            <v>6196.7</v>
          </cell>
          <cell r="D1330" t="str">
            <v>6196|D|Brzozowiec|24 g|R|VI|9024/6|10|PO1D/00034832/0</v>
          </cell>
          <cell r="E1330">
            <v>6196</v>
          </cell>
          <cell r="F1330">
            <v>7</v>
          </cell>
          <cell r="G1330" t="str">
            <v>Matuszak Tobiasz</v>
          </cell>
          <cell r="H1330" t="str">
            <v>Witowo 82</v>
          </cell>
          <cell r="I1330" t="str">
            <v>63-025 Witowo</v>
          </cell>
          <cell r="J1330" t="str">
            <v>Witowo</v>
          </cell>
          <cell r="K1330" t="str">
            <v>19</v>
          </cell>
          <cell r="L1330" t="str">
            <v>Brzozowiec</v>
          </cell>
          <cell r="M1330" t="str">
            <v>24 g</v>
          </cell>
          <cell r="N1330" t="str">
            <v/>
          </cell>
          <cell r="O1330">
            <v>-2.79</v>
          </cell>
          <cell r="P1330" t="str">
            <v>R</v>
          </cell>
          <cell r="Q1330" t="str">
            <v>VI</v>
          </cell>
          <cell r="R1330" t="str">
            <v>D</v>
          </cell>
          <cell r="T1330" t="str">
            <v>30-25-045</v>
          </cell>
          <cell r="U1330" t="str">
            <v>Środa Wlkp</v>
          </cell>
          <cell r="V1330" t="str">
            <v>30-25-045-0001</v>
          </cell>
          <cell r="W1330" t="str">
            <v>Brodowo</v>
          </cell>
          <cell r="X1330" t="str">
            <v>9024/6</v>
          </cell>
          <cell r="Y1330" t="str">
            <v>PO1D/00034832/0</v>
          </cell>
          <cell r="Z1330">
            <v>3</v>
          </cell>
          <cell r="AA1330">
            <v>10</v>
          </cell>
          <cell r="AB1330">
            <v>-27.9</v>
          </cell>
          <cell r="AC1330">
            <v>1</v>
          </cell>
          <cell r="AD1330">
            <v>0.2</v>
          </cell>
          <cell r="AE1330">
            <v>-0.55800000000000005</v>
          </cell>
          <cell r="AF1330" t="str">
            <v>zmiana litery wydzielenia</v>
          </cell>
          <cell r="AG1330" t="str">
            <v/>
          </cell>
          <cell r="AH1330" t="str">
            <v/>
          </cell>
          <cell r="AI1330" t="str">
            <v>ZS.2217.1.205.2019</v>
          </cell>
          <cell r="AJ1330" t="str">
            <v>02-08-2019</v>
          </cell>
          <cell r="AK1330" t="str">
            <v>26-08-2019</v>
          </cell>
          <cell r="AL1330" t="str">
            <v>gospodarki rolnej</v>
          </cell>
        </row>
        <row r="1331">
          <cell r="C1331" t="str">
            <v>6196.14</v>
          </cell>
          <cell r="D1331" t="str">
            <v>6196|D|Brzozowiec|24 c|R|VI|9024/6|10|PO1D/00034832/0</v>
          </cell>
          <cell r="E1331">
            <v>6196</v>
          </cell>
          <cell r="F1331">
            <v>14</v>
          </cell>
          <cell r="G1331" t="str">
            <v>Matuszak Tobiasz</v>
          </cell>
          <cell r="H1331" t="str">
            <v>Witowo 82</v>
          </cell>
          <cell r="I1331" t="str">
            <v>63-025 Witowo</v>
          </cell>
          <cell r="J1331" t="str">
            <v>Witowo</v>
          </cell>
          <cell r="K1331" t="str">
            <v>19</v>
          </cell>
          <cell r="L1331" t="str">
            <v>Brzozowiec</v>
          </cell>
          <cell r="M1331" t="str">
            <v>24 c</v>
          </cell>
          <cell r="N1331" t="str">
            <v/>
          </cell>
          <cell r="O1331">
            <v>2.79</v>
          </cell>
          <cell r="P1331" t="str">
            <v>R</v>
          </cell>
          <cell r="Q1331" t="str">
            <v>VI</v>
          </cell>
          <cell r="R1331" t="str">
            <v>D</v>
          </cell>
          <cell r="T1331" t="str">
            <v>30-25-045</v>
          </cell>
          <cell r="U1331" t="str">
            <v>Środa Wlkp</v>
          </cell>
          <cell r="V1331" t="str">
            <v>30-25-045-0001</v>
          </cell>
          <cell r="W1331" t="str">
            <v>Brodowo</v>
          </cell>
          <cell r="X1331" t="str">
            <v>9024/6</v>
          </cell>
          <cell r="Y1331" t="str">
            <v>PO1D/00034832/0</v>
          </cell>
          <cell r="Z1331">
            <v>3</v>
          </cell>
          <cell r="AA1331">
            <v>10</v>
          </cell>
          <cell r="AB1331">
            <v>27.9</v>
          </cell>
          <cell r="AC1331">
            <v>1</v>
          </cell>
          <cell r="AD1331">
            <v>0.2</v>
          </cell>
          <cell r="AE1331">
            <v>0.55800000000000005</v>
          </cell>
          <cell r="AF1331" t="str">
            <v>zmiana litery wydzielenia</v>
          </cell>
          <cell r="AG1331">
            <v>1</v>
          </cell>
          <cell r="AH1331" t="str">
            <v/>
          </cell>
          <cell r="AI1331" t="str">
            <v>ZS.2217.1.205.2019</v>
          </cell>
          <cell r="AJ1331" t="str">
            <v>02-08-2019</v>
          </cell>
          <cell r="AK1331" t="str">
            <v>26-08-2019</v>
          </cell>
          <cell r="AL1331" t="str">
            <v>gospodarki rolnej</v>
          </cell>
        </row>
        <row r="1332">
          <cell r="C1332" t="str">
            <v>287.125</v>
          </cell>
          <cell r="D1332" t="str">
            <v>287|F|Brzozowiec|24 a|R|V|9024/6|0|PO1D/00034832/0</v>
          </cell>
          <cell r="E1332">
            <v>287</v>
          </cell>
          <cell r="F1332">
            <v>125</v>
          </cell>
          <cell r="G1332" t="str">
            <v>Nadleśnictwo Jarocin</v>
          </cell>
          <cell r="H1332">
            <v>0</v>
          </cell>
          <cell r="I1332">
            <v>0</v>
          </cell>
          <cell r="J1332">
            <v>0</v>
          </cell>
          <cell r="K1332" t="str">
            <v>19</v>
          </cell>
          <cell r="L1332" t="str">
            <v>Brzozowiec</v>
          </cell>
          <cell r="M1332" t="str">
            <v>24 a</v>
          </cell>
          <cell r="N1332" t="str">
            <v>F30-25-045RV</v>
          </cell>
          <cell r="O1332">
            <v>-0.03</v>
          </cell>
          <cell r="P1332" t="str">
            <v>R</v>
          </cell>
          <cell r="Q1332" t="str">
            <v>V</v>
          </cell>
          <cell r="R1332" t="str">
            <v>F</v>
          </cell>
          <cell r="T1332" t="str">
            <v>30-25-045</v>
          </cell>
          <cell r="U1332" t="str">
            <v>Środa Wlkp</v>
          </cell>
          <cell r="V1332" t="str">
            <v>30-25-045-0001</v>
          </cell>
          <cell r="W1332" t="str">
            <v>Brodowo</v>
          </cell>
          <cell r="X1332" t="str">
            <v>9024/6</v>
          </cell>
          <cell r="Y1332" t="str">
            <v>PO1D/00034832/0</v>
          </cell>
          <cell r="Z1332">
            <v>3</v>
          </cell>
          <cell r="AA1332">
            <v>0</v>
          </cell>
          <cell r="AB1332">
            <v>0</v>
          </cell>
          <cell r="AC1332">
            <v>1</v>
          </cell>
          <cell r="AD1332">
            <v>0.35</v>
          </cell>
          <cell r="AE1332">
            <v>-1.0499999999999999E-2</v>
          </cell>
          <cell r="AF1332" t="str">
            <v>zmiana litery wydzielenia</v>
          </cell>
          <cell r="AG1332" t="str">
            <v/>
          </cell>
          <cell r="AH1332" t="str">
            <v/>
          </cell>
          <cell r="AI1332" t="str">
            <v/>
          </cell>
          <cell r="AJ1332" t="str">
            <v/>
          </cell>
          <cell r="AK1332" t="str">
            <v/>
          </cell>
          <cell r="AL1332" t="str">
            <v/>
          </cell>
        </row>
        <row r="1333">
          <cell r="C1333" t="str">
            <v>287.240</v>
          </cell>
          <cell r="D1333" t="str">
            <v>287|F|Brzozowiec|24 b|R|V|9024/6|0|PO1D/00034832/0</v>
          </cell>
          <cell r="E1333">
            <v>287</v>
          </cell>
          <cell r="F1333">
            <v>240</v>
          </cell>
          <cell r="G1333" t="str">
            <v>Nadleśnictwo Jarocin</v>
          </cell>
          <cell r="H1333">
            <v>0</v>
          </cell>
          <cell r="I1333">
            <v>0</v>
          </cell>
          <cell r="J1333">
            <v>0</v>
          </cell>
          <cell r="K1333" t="str">
            <v>19</v>
          </cell>
          <cell r="L1333" t="str">
            <v>Brzozowiec</v>
          </cell>
          <cell r="M1333" t="str">
            <v>24 b</v>
          </cell>
          <cell r="N1333" t="str">
            <v>F30-25-045RV</v>
          </cell>
          <cell r="O1333">
            <v>0.03</v>
          </cell>
          <cell r="P1333" t="str">
            <v>R</v>
          </cell>
          <cell r="Q1333" t="str">
            <v>V</v>
          </cell>
          <cell r="R1333" t="str">
            <v>F</v>
          </cell>
          <cell r="T1333" t="str">
            <v>30-25-045</v>
          </cell>
          <cell r="U1333" t="str">
            <v>Środa Wlkp</v>
          </cell>
          <cell r="V1333" t="str">
            <v>30-25-045-0001</v>
          </cell>
          <cell r="W1333" t="str">
            <v>Brodowo</v>
          </cell>
          <cell r="X1333" t="str">
            <v>9024/6</v>
          </cell>
          <cell r="Y1333" t="str">
            <v>PO1D/00034832/0</v>
          </cell>
          <cell r="Z1333">
            <v>3</v>
          </cell>
          <cell r="AA1333">
            <v>0</v>
          </cell>
          <cell r="AB1333">
            <v>0</v>
          </cell>
          <cell r="AC1333">
            <v>1</v>
          </cell>
          <cell r="AD1333">
            <v>0.35</v>
          </cell>
          <cell r="AE1333">
            <v>1.0500000000000001E-2</v>
          </cell>
          <cell r="AF1333" t="str">
            <v>zmiana litery wydzielenia</v>
          </cell>
          <cell r="AG1333">
            <v>1.25</v>
          </cell>
          <cell r="AH1333" t="str">
            <v/>
          </cell>
          <cell r="AI1333" t="str">
            <v/>
          </cell>
          <cell r="AJ1333" t="str">
            <v/>
          </cell>
          <cell r="AK1333" t="str">
            <v/>
          </cell>
          <cell r="AL1333" t="str">
            <v/>
          </cell>
        </row>
        <row r="1334">
          <cell r="C1334" t="str">
            <v>668.1</v>
          </cell>
          <cell r="D1334" t="str">
            <v>668|A|Brzozowiec|24 o|R|VI|9024/11|0|PO1D/00034832/0</v>
          </cell>
          <cell r="E1334">
            <v>668</v>
          </cell>
          <cell r="F1334">
            <v>1</v>
          </cell>
          <cell r="G1334" t="str">
            <v>Nowak Hubert</v>
          </cell>
          <cell r="H1334" t="str">
            <v>Brodowo 47</v>
          </cell>
          <cell r="I1334" t="str">
            <v>63-000 Środa</v>
          </cell>
          <cell r="J1334" t="str">
            <v>Środa</v>
          </cell>
          <cell r="K1334" t="str">
            <v>19</v>
          </cell>
          <cell r="L1334" t="str">
            <v>Brzozowiec</v>
          </cell>
          <cell r="M1334" t="str">
            <v>24 o</v>
          </cell>
          <cell r="N1334" t="str">
            <v/>
          </cell>
          <cell r="O1334">
            <v>-0.32900000000000001</v>
          </cell>
          <cell r="P1334" t="str">
            <v>R</v>
          </cell>
          <cell r="Q1334" t="str">
            <v>VI</v>
          </cell>
          <cell r="R1334" t="str">
            <v>A</v>
          </cell>
          <cell r="T1334" t="str">
            <v>30-25-045</v>
          </cell>
          <cell r="U1334" t="str">
            <v>Środa Wlkp</v>
          </cell>
          <cell r="V1334" t="str">
            <v>30-25-045-0001</v>
          </cell>
          <cell r="W1334" t="str">
            <v>Brodowo</v>
          </cell>
          <cell r="X1334" t="str">
            <v>9024/11</v>
          </cell>
          <cell r="Y1334" t="str">
            <v>PO1D/00034832/0</v>
          </cell>
          <cell r="Z1334">
            <v>3</v>
          </cell>
          <cell r="AA1334">
            <v>0</v>
          </cell>
          <cell r="AB1334">
            <v>0</v>
          </cell>
          <cell r="AC1334">
            <v>1</v>
          </cell>
          <cell r="AD1334">
            <v>0.2</v>
          </cell>
          <cell r="AE1334">
            <v>-6.5800000000000011E-2</v>
          </cell>
          <cell r="AF1334" t="str">
            <v>zmiana litery wydzielenia</v>
          </cell>
          <cell r="AG1334">
            <v>1</v>
          </cell>
          <cell r="AH1334">
            <v>-0.32900000000000001</v>
          </cell>
          <cell r="AI1334" t="str">
            <v/>
          </cell>
          <cell r="AJ1334" t="str">
            <v/>
          </cell>
          <cell r="AK1334" t="str">
            <v/>
          </cell>
          <cell r="AL1334" t="str">
            <v/>
          </cell>
        </row>
        <row r="1335">
          <cell r="C1335" t="str">
            <v>668.7</v>
          </cell>
          <cell r="D1335" t="str">
            <v>668|A|Brzozowiec|24 l|R|VI|9024/11|0|PO1D/00034832/0</v>
          </cell>
          <cell r="E1335">
            <v>668</v>
          </cell>
          <cell r="F1335">
            <v>7</v>
          </cell>
          <cell r="G1335" t="str">
            <v>Nowak Hubert</v>
          </cell>
          <cell r="H1335" t="str">
            <v>Brodowo 47</v>
          </cell>
          <cell r="I1335" t="str">
            <v>63-000 Środa</v>
          </cell>
          <cell r="J1335" t="str">
            <v>Środa</v>
          </cell>
          <cell r="K1335" t="str">
            <v>19</v>
          </cell>
          <cell r="L1335" t="str">
            <v>Brzozowiec</v>
          </cell>
          <cell r="M1335" t="str">
            <v>24 l</v>
          </cell>
          <cell r="N1335" t="str">
            <v/>
          </cell>
          <cell r="O1335">
            <v>0.2361</v>
          </cell>
          <cell r="P1335" t="str">
            <v>R</v>
          </cell>
          <cell r="Q1335" t="str">
            <v>VI</v>
          </cell>
          <cell r="R1335" t="str">
            <v>A</v>
          </cell>
          <cell r="T1335" t="str">
            <v>30-25-045</v>
          </cell>
          <cell r="U1335" t="str">
            <v>Środa Wlkp</v>
          </cell>
          <cell r="V1335" t="str">
            <v>30-25-045-0001</v>
          </cell>
          <cell r="W1335" t="str">
            <v>Brodowo</v>
          </cell>
          <cell r="X1335" t="str">
            <v>9024/11</v>
          </cell>
          <cell r="Y1335" t="str">
            <v>PO1D/00034832/0</v>
          </cell>
          <cell r="Z1335">
            <v>3</v>
          </cell>
          <cell r="AA1335">
            <v>0</v>
          </cell>
          <cell r="AB1335">
            <v>0</v>
          </cell>
          <cell r="AC1335">
            <v>1</v>
          </cell>
          <cell r="AD1335">
            <v>0.2</v>
          </cell>
          <cell r="AE1335">
            <v>4.7199999999999999E-2</v>
          </cell>
          <cell r="AF1335" t="str">
            <v>zmiana litery wydzielenia i pow.</v>
          </cell>
          <cell r="AG1335">
            <v>1</v>
          </cell>
          <cell r="AH1335">
            <v>0.2361</v>
          </cell>
          <cell r="AI1335" t="str">
            <v/>
          </cell>
          <cell r="AJ1335" t="str">
            <v/>
          </cell>
          <cell r="AK1335" t="str">
            <v/>
          </cell>
          <cell r="AL1335" t="str">
            <v/>
          </cell>
        </row>
        <row r="1336">
          <cell r="C1336" t="str">
            <v>6213.24</v>
          </cell>
          <cell r="D1336" t="str">
            <v>6213|D|Brzozowiec|24 m|R|VI|9024/11|8,01|PO1D/00034832/0</v>
          </cell>
          <cell r="E1336">
            <v>6213</v>
          </cell>
          <cell r="F1336">
            <v>24</v>
          </cell>
          <cell r="G1336" t="str">
            <v>Tatka Aleksandra</v>
          </cell>
          <cell r="H1336" t="str">
            <v>ul. Węgierska 4</v>
          </cell>
          <cell r="I1336" t="str">
            <v>62-020 Zalasewo</v>
          </cell>
          <cell r="J1336" t="str">
            <v>Swarzędz</v>
          </cell>
          <cell r="K1336" t="str">
            <v>19</v>
          </cell>
          <cell r="L1336" t="str">
            <v>Brzozowiec</v>
          </cell>
          <cell r="M1336" t="str">
            <v>24 m</v>
          </cell>
          <cell r="N1336" t="str">
            <v/>
          </cell>
          <cell r="O1336">
            <v>-1.2</v>
          </cell>
          <cell r="P1336" t="str">
            <v>R</v>
          </cell>
          <cell r="Q1336" t="str">
            <v>VI</v>
          </cell>
          <cell r="R1336" t="str">
            <v>D</v>
          </cell>
          <cell r="T1336" t="str">
            <v>30-25-045</v>
          </cell>
          <cell r="U1336" t="str">
            <v>Środa Wlkp</v>
          </cell>
          <cell r="V1336" t="str">
            <v>30-25-045-0001</v>
          </cell>
          <cell r="W1336" t="str">
            <v>Brodowo</v>
          </cell>
          <cell r="X1336" t="str">
            <v>9024/11</v>
          </cell>
          <cell r="Y1336" t="str">
            <v>PO1D/00034832/0</v>
          </cell>
          <cell r="Z1336">
            <v>3</v>
          </cell>
          <cell r="AA1336">
            <v>8.01</v>
          </cell>
          <cell r="AB1336">
            <v>-9.61</v>
          </cell>
          <cell r="AC1336">
            <v>1</v>
          </cell>
          <cell r="AD1336">
            <v>0.2</v>
          </cell>
          <cell r="AE1336">
            <v>-0.24</v>
          </cell>
          <cell r="AF1336" t="str">
            <v>zmiana litery wydzielenia i pow.</v>
          </cell>
          <cell r="AG1336" t="str">
            <v/>
          </cell>
          <cell r="AH1336" t="str">
            <v/>
          </cell>
          <cell r="AI1336" t="str">
            <v>ZS.2217.1.205.2019</v>
          </cell>
          <cell r="AJ1336" t="str">
            <v>02-08-2019</v>
          </cell>
          <cell r="AK1336" t="str">
            <v>26-08-2019</v>
          </cell>
          <cell r="AL1336" t="str">
            <v>gospodarki rolnej</v>
          </cell>
        </row>
        <row r="1337">
          <cell r="C1337" t="str">
            <v>6213.30</v>
          </cell>
          <cell r="D1337" t="str">
            <v>6213|D|Brzozowiec|24 j|R|VI|9024/11|8,01|PO1D/00034832/0</v>
          </cell>
          <cell r="E1337">
            <v>6213</v>
          </cell>
          <cell r="F1337">
            <v>30</v>
          </cell>
          <cell r="G1337" t="str">
            <v>Tatka Aleksandra</v>
          </cell>
          <cell r="H1337" t="str">
            <v>ul. Węgierska 4</v>
          </cell>
          <cell r="I1337" t="str">
            <v>62-020 Zalasewo</v>
          </cell>
          <cell r="J1337" t="str">
            <v>Swarzędz</v>
          </cell>
          <cell r="K1337" t="str">
            <v>19</v>
          </cell>
          <cell r="L1337" t="str">
            <v>Brzozowiec</v>
          </cell>
          <cell r="M1337" t="str">
            <v>24 j</v>
          </cell>
          <cell r="N1337" t="str">
            <v/>
          </cell>
          <cell r="O1337">
            <v>1.2928999999999999</v>
          </cell>
          <cell r="P1337" t="str">
            <v>R</v>
          </cell>
          <cell r="Q1337" t="str">
            <v>VI</v>
          </cell>
          <cell r="R1337" t="str">
            <v>D</v>
          </cell>
          <cell r="T1337" t="str">
            <v>30-25-045</v>
          </cell>
          <cell r="U1337" t="str">
            <v>Środa Wlkp</v>
          </cell>
          <cell r="V1337" t="str">
            <v>30-25-045-0001</v>
          </cell>
          <cell r="W1337" t="str">
            <v>Brodowo</v>
          </cell>
          <cell r="X1337" t="str">
            <v>9024/11</v>
          </cell>
          <cell r="Y1337" t="str">
            <v>PO1D/00034832/0</v>
          </cell>
          <cell r="Z1337">
            <v>3</v>
          </cell>
          <cell r="AA1337">
            <v>8.01</v>
          </cell>
          <cell r="AB1337">
            <v>10.36</v>
          </cell>
          <cell r="AC1337">
            <v>1</v>
          </cell>
          <cell r="AD1337">
            <v>0.2</v>
          </cell>
          <cell r="AE1337">
            <v>0.2586</v>
          </cell>
          <cell r="AF1337" t="str">
            <v>zmiana litery wydzielenia i pow.</v>
          </cell>
          <cell r="AG1337">
            <v>1</v>
          </cell>
          <cell r="AH1337" t="str">
            <v/>
          </cell>
          <cell r="AI1337" t="str">
            <v>ZS.2217.1.205.2019</v>
          </cell>
          <cell r="AJ1337" t="str">
            <v>02-08-2019</v>
          </cell>
          <cell r="AK1337" t="str">
            <v>26-08-2019</v>
          </cell>
          <cell r="AL1337" t="str">
            <v>gospodarki rolnej</v>
          </cell>
        </row>
        <row r="1338">
          <cell r="C1338" t="str">
            <v>6213.25</v>
          </cell>
          <cell r="D1338" t="str">
            <v>6213|D|Brzozowiec|24 n|S-R|VI|9024/11|8,01|PO1D/00034832/0</v>
          </cell>
          <cell r="E1338">
            <v>6213</v>
          </cell>
          <cell r="F1338">
            <v>25</v>
          </cell>
          <cell r="G1338" t="str">
            <v>Tatka Aleksandra</v>
          </cell>
          <cell r="H1338" t="str">
            <v>ul. Węgierska 4</v>
          </cell>
          <cell r="I1338" t="str">
            <v>62-020 Zalasewo</v>
          </cell>
          <cell r="J1338" t="str">
            <v>Swarzędz</v>
          </cell>
          <cell r="K1338" t="str">
            <v>19</v>
          </cell>
          <cell r="L1338" t="str">
            <v>Brzozowiec</v>
          </cell>
          <cell r="M1338" t="str">
            <v>24 n</v>
          </cell>
          <cell r="N1338" t="str">
            <v/>
          </cell>
          <cell r="O1338">
            <v>-7.0000000000000007E-2</v>
          </cell>
          <cell r="P1338" t="str">
            <v>S-R</v>
          </cell>
          <cell r="Q1338" t="str">
            <v>VI</v>
          </cell>
          <cell r="R1338" t="str">
            <v>D</v>
          </cell>
          <cell r="T1338" t="str">
            <v>30-25-045</v>
          </cell>
          <cell r="U1338" t="str">
            <v>Środa Wlkp</v>
          </cell>
          <cell r="V1338" t="str">
            <v>30-25-045-0001</v>
          </cell>
          <cell r="W1338" t="str">
            <v>Brodowo</v>
          </cell>
          <cell r="X1338" t="str">
            <v>9024/11</v>
          </cell>
          <cell r="Y1338" t="str">
            <v>PO1D/00034832/0</v>
          </cell>
          <cell r="Z1338">
            <v>3</v>
          </cell>
          <cell r="AA1338">
            <v>8.01</v>
          </cell>
          <cell r="AB1338">
            <v>-0.56000000000000005</v>
          </cell>
          <cell r="AC1338">
            <v>1</v>
          </cell>
          <cell r="AD1338">
            <v>0.2</v>
          </cell>
          <cell r="AE1338">
            <v>-1.4E-2</v>
          </cell>
          <cell r="AF1338" t="str">
            <v xml:space="preserve">zmiana litery wydzielenia  </v>
          </cell>
          <cell r="AG1338" t="str">
            <v/>
          </cell>
          <cell r="AH1338" t="str">
            <v/>
          </cell>
          <cell r="AI1338" t="str">
            <v>ZS.2217.1.205.2019</v>
          </cell>
          <cell r="AJ1338" t="str">
            <v>02-08-2019</v>
          </cell>
          <cell r="AK1338" t="str">
            <v>26-08-2019</v>
          </cell>
          <cell r="AL1338" t="str">
            <v>gospodarki rolnej</v>
          </cell>
        </row>
        <row r="1339">
          <cell r="C1339" t="str">
            <v>6213.32</v>
          </cell>
          <cell r="D1339" t="str">
            <v>6213|D|Brzozowiec|24 k|S-R|VI|9024/11|8,01|PO1D/00034832/0</v>
          </cell>
          <cell r="E1339">
            <v>6213</v>
          </cell>
          <cell r="F1339">
            <v>32</v>
          </cell>
          <cell r="G1339" t="str">
            <v>Tatka Aleksandra</v>
          </cell>
          <cell r="H1339" t="str">
            <v>ul. Węgierska 4</v>
          </cell>
          <cell r="I1339" t="str">
            <v>62-020 Zalasewo</v>
          </cell>
          <cell r="J1339" t="str">
            <v>Swarzędz</v>
          </cell>
          <cell r="K1339" t="str">
            <v>19</v>
          </cell>
          <cell r="L1339" t="str">
            <v>Brzozowiec</v>
          </cell>
          <cell r="M1339" t="str">
            <v>24 k</v>
          </cell>
          <cell r="N1339" t="str">
            <v/>
          </cell>
          <cell r="O1339">
            <v>7.0000000000000007E-2</v>
          </cell>
          <cell r="P1339" t="str">
            <v>S-R</v>
          </cell>
          <cell r="Q1339" t="str">
            <v>VI</v>
          </cell>
          <cell r="R1339" t="str">
            <v>D</v>
          </cell>
          <cell r="T1339" t="str">
            <v>30-25-045</v>
          </cell>
          <cell r="U1339" t="str">
            <v>Środa Wlkp</v>
          </cell>
          <cell r="V1339" t="str">
            <v>30-25-045-0001</v>
          </cell>
          <cell r="W1339" t="str">
            <v>Brodowo</v>
          </cell>
          <cell r="X1339" t="str">
            <v>9024/11</v>
          </cell>
          <cell r="Y1339" t="str">
            <v>PO1D/00034832/0</v>
          </cell>
          <cell r="Z1339">
            <v>3</v>
          </cell>
          <cell r="AA1339">
            <v>8.01</v>
          </cell>
          <cell r="AB1339">
            <v>0.56000000000000005</v>
          </cell>
          <cell r="AC1339">
            <v>1</v>
          </cell>
          <cell r="AD1339">
            <v>0.2</v>
          </cell>
          <cell r="AE1339">
            <v>1.4E-2</v>
          </cell>
          <cell r="AF1339" t="str">
            <v xml:space="preserve">zmiana litery wydzielenia  </v>
          </cell>
          <cell r="AG1339" t="e">
            <v>#N/A</v>
          </cell>
          <cell r="AH1339" t="str">
            <v/>
          </cell>
          <cell r="AI1339" t="str">
            <v>ZS.2217.1.205.2019</v>
          </cell>
          <cell r="AJ1339" t="str">
            <v>02-08-2019</v>
          </cell>
          <cell r="AK1339" t="str">
            <v>26-08-2019</v>
          </cell>
          <cell r="AL1339" t="str">
            <v>gospodarki rolnej</v>
          </cell>
        </row>
        <row r="1340">
          <cell r="C1340" t="str">
            <v>2578.5</v>
          </cell>
          <cell r="D1340" t="str">
            <v>2578|A|Brzozowiec|31 f|PS|IV|9031/1|0|PO1D/00034832/0</v>
          </cell>
          <cell r="E1340">
            <v>2578</v>
          </cell>
          <cell r="F1340">
            <v>5</v>
          </cell>
          <cell r="G1340" t="str">
            <v>Biernacik Rafał</v>
          </cell>
          <cell r="H1340" t="str">
            <v>ul. Leśna 2</v>
          </cell>
          <cell r="I1340" t="str">
            <v>63-040 Nowe Miasto</v>
          </cell>
          <cell r="J1340" t="str">
            <v>Nowe Miasto</v>
          </cell>
          <cell r="K1340" t="str">
            <v>19</v>
          </cell>
          <cell r="L1340" t="str">
            <v>Brzozowiec</v>
          </cell>
          <cell r="M1340" t="str">
            <v>31 f</v>
          </cell>
          <cell r="N1340" t="str">
            <v/>
          </cell>
          <cell r="O1340">
            <v>-1.2664</v>
          </cell>
          <cell r="P1340" t="str">
            <v>PS</v>
          </cell>
          <cell r="Q1340" t="str">
            <v>IV</v>
          </cell>
          <cell r="R1340" t="str">
            <v>A</v>
          </cell>
          <cell r="T1340" t="str">
            <v>30-25-045</v>
          </cell>
          <cell r="U1340" t="str">
            <v>Środa Wlkp</v>
          </cell>
          <cell r="V1340" t="str">
            <v>30-25-045-0001</v>
          </cell>
          <cell r="W1340" t="str">
            <v>Brodowo</v>
          </cell>
          <cell r="X1340" t="str">
            <v>9031/1</v>
          </cell>
          <cell r="Y1340" t="str">
            <v>PO1D/00034832/0</v>
          </cell>
          <cell r="Z1340">
            <v>3</v>
          </cell>
          <cell r="AA1340">
            <v>0</v>
          </cell>
          <cell r="AB1340">
            <v>0</v>
          </cell>
          <cell r="AC1340">
            <v>1</v>
          </cell>
          <cell r="AD1340">
            <v>0.75</v>
          </cell>
          <cell r="AE1340">
            <v>-0.94979999999999998</v>
          </cell>
          <cell r="AF1340" t="str">
            <v xml:space="preserve">zmiana litery wydzielenia  </v>
          </cell>
          <cell r="AG1340">
            <v>0.75</v>
          </cell>
          <cell r="AH1340">
            <v>-0.94979999999999998</v>
          </cell>
          <cell r="AI1340" t="str">
            <v/>
          </cell>
          <cell r="AJ1340" t="str">
            <v/>
          </cell>
          <cell r="AK1340" t="str">
            <v/>
          </cell>
          <cell r="AL1340" t="str">
            <v/>
          </cell>
        </row>
        <row r="1341">
          <cell r="C1341" t="str">
            <v>2578.7</v>
          </cell>
          <cell r="D1341" t="str">
            <v>2578|A|Brzozowiec|31 h|PS|IV|9031/1|0|PO1D/00034832/0</v>
          </cell>
          <cell r="E1341">
            <v>2578</v>
          </cell>
          <cell r="F1341">
            <v>7</v>
          </cell>
          <cell r="G1341" t="str">
            <v>Biernacik Rafał</v>
          </cell>
          <cell r="H1341" t="str">
            <v>ul. Leśna 2</v>
          </cell>
          <cell r="I1341" t="str">
            <v>63-040 Nowe Miasto</v>
          </cell>
          <cell r="J1341" t="str">
            <v>Nowe Miasto</v>
          </cell>
          <cell r="K1341" t="str">
            <v>19</v>
          </cell>
          <cell r="L1341" t="str">
            <v>Brzozowiec</v>
          </cell>
          <cell r="M1341" t="str">
            <v>31 h</v>
          </cell>
          <cell r="N1341" t="str">
            <v/>
          </cell>
          <cell r="O1341">
            <v>1.2664</v>
          </cell>
          <cell r="P1341" t="str">
            <v>PS</v>
          </cell>
          <cell r="Q1341" t="str">
            <v>IV</v>
          </cell>
          <cell r="R1341" t="str">
            <v>A</v>
          </cell>
          <cell r="T1341" t="str">
            <v>30-25-045</v>
          </cell>
          <cell r="U1341" t="str">
            <v>Środa Wlkp</v>
          </cell>
          <cell r="V1341" t="str">
            <v>30-25-045-0001</v>
          </cell>
          <cell r="W1341" t="str">
            <v>Brodowo</v>
          </cell>
          <cell r="X1341" t="str">
            <v>9031/1</v>
          </cell>
          <cell r="Y1341" t="str">
            <v>PO1D/00034832/0</v>
          </cell>
          <cell r="Z1341">
            <v>3</v>
          </cell>
          <cell r="AA1341">
            <v>0</v>
          </cell>
          <cell r="AB1341">
            <v>0</v>
          </cell>
          <cell r="AC1341">
            <v>1</v>
          </cell>
          <cell r="AD1341">
            <v>0.75</v>
          </cell>
          <cell r="AE1341">
            <v>0.94979999999999998</v>
          </cell>
          <cell r="AF1341" t="str">
            <v xml:space="preserve">zmiana litery wydzielenia  </v>
          </cell>
          <cell r="AG1341">
            <v>0.75</v>
          </cell>
          <cell r="AH1341">
            <v>0.95</v>
          </cell>
          <cell r="AI1341" t="str">
            <v/>
          </cell>
          <cell r="AJ1341" t="str">
            <v/>
          </cell>
          <cell r="AK1341" t="str">
            <v/>
          </cell>
          <cell r="AL1341" t="str">
            <v/>
          </cell>
        </row>
        <row r="1342">
          <cell r="C1342" t="str">
            <v>668.4</v>
          </cell>
          <cell r="D1342" t="str">
            <v>668|A|Brzozowiec|34 h|PS|V|9034/4|0|PO1D/00034832/0</v>
          </cell>
          <cell r="E1342">
            <v>668</v>
          </cell>
          <cell r="F1342">
            <v>4</v>
          </cell>
          <cell r="G1342" t="str">
            <v>Nowak Hubert</v>
          </cell>
          <cell r="H1342" t="str">
            <v>Brodowo 47</v>
          </cell>
          <cell r="I1342" t="str">
            <v>63-000 Środa</v>
          </cell>
          <cell r="J1342" t="str">
            <v>Środa</v>
          </cell>
          <cell r="K1342" t="str">
            <v>19</v>
          </cell>
          <cell r="L1342" t="str">
            <v>Brzozowiec</v>
          </cell>
          <cell r="M1342" t="str">
            <v>34 h</v>
          </cell>
          <cell r="N1342" t="str">
            <v/>
          </cell>
          <cell r="O1342">
            <v>-0.48</v>
          </cell>
          <cell r="P1342" t="str">
            <v>PS</v>
          </cell>
          <cell r="Q1342" t="str">
            <v>V</v>
          </cell>
          <cell r="R1342" t="str">
            <v>A</v>
          </cell>
          <cell r="T1342" t="str">
            <v>30-25-045</v>
          </cell>
          <cell r="U1342" t="str">
            <v>Środa Wlkp</v>
          </cell>
          <cell r="V1342" t="str">
            <v>30-25-045-0001</v>
          </cell>
          <cell r="W1342" t="str">
            <v>Brodowo</v>
          </cell>
          <cell r="X1342" t="str">
            <v>9034/4</v>
          </cell>
          <cell r="Y1342" t="str">
            <v>PO1D/00034832/0</v>
          </cell>
          <cell r="Z1342">
            <v>3</v>
          </cell>
          <cell r="AA1342">
            <v>0</v>
          </cell>
          <cell r="AB1342">
            <v>0</v>
          </cell>
          <cell r="AC1342">
            <v>1</v>
          </cell>
          <cell r="AD1342">
            <v>0.2</v>
          </cell>
          <cell r="AE1342">
            <v>-9.6000000000000002E-2</v>
          </cell>
          <cell r="AF1342" t="str">
            <v xml:space="preserve">zmiana litery wydzielenia  </v>
          </cell>
          <cell r="AG1342">
            <v>0.625</v>
          </cell>
          <cell r="AH1342">
            <v>-0.3</v>
          </cell>
          <cell r="AI1342" t="str">
            <v/>
          </cell>
          <cell r="AJ1342" t="str">
            <v/>
          </cell>
          <cell r="AK1342" t="str">
            <v/>
          </cell>
          <cell r="AL1342" t="str">
            <v/>
          </cell>
        </row>
        <row r="1343">
          <cell r="C1343" t="str">
            <v>668.9</v>
          </cell>
          <cell r="D1343" t="str">
            <v>668|A|Brzozowiec|34 i|PS|V|9034/4|0|PO1D/00034832/0</v>
          </cell>
          <cell r="E1343">
            <v>668</v>
          </cell>
          <cell r="F1343">
            <v>9</v>
          </cell>
          <cell r="G1343" t="str">
            <v>Nowak Hubert</v>
          </cell>
          <cell r="H1343" t="str">
            <v>Brodowo 47</v>
          </cell>
          <cell r="I1343" t="str">
            <v>63-000 Środa</v>
          </cell>
          <cell r="J1343" t="str">
            <v>Środa</v>
          </cell>
          <cell r="K1343" t="str">
            <v>19</v>
          </cell>
          <cell r="L1343" t="str">
            <v>Brzozowiec</v>
          </cell>
          <cell r="M1343" t="str">
            <v>34 i</v>
          </cell>
          <cell r="N1343" t="str">
            <v/>
          </cell>
          <cell r="O1343">
            <v>0.48</v>
          </cell>
          <cell r="P1343" t="str">
            <v>PS</v>
          </cell>
          <cell r="Q1343" t="str">
            <v>V</v>
          </cell>
          <cell r="R1343" t="str">
            <v>A</v>
          </cell>
          <cell r="S1343" t="str">
            <v>kosić 1 - 2 razy w roku</v>
          </cell>
          <cell r="T1343" t="str">
            <v>30-25-045</v>
          </cell>
          <cell r="U1343" t="str">
            <v>Środa Wlkp</v>
          </cell>
          <cell r="V1343" t="str">
            <v>30-25-045-0001</v>
          </cell>
          <cell r="W1343" t="str">
            <v>Brodowo</v>
          </cell>
          <cell r="X1343" t="str">
            <v>9034/4</v>
          </cell>
          <cell r="Y1343" t="str">
            <v>PO1D/00034832/0</v>
          </cell>
          <cell r="Z1343">
            <v>3</v>
          </cell>
          <cell r="AA1343">
            <v>0</v>
          </cell>
          <cell r="AB1343">
            <v>0</v>
          </cell>
          <cell r="AC1343">
            <v>1</v>
          </cell>
          <cell r="AD1343">
            <v>0.2</v>
          </cell>
          <cell r="AE1343">
            <v>9.6000000000000002E-2</v>
          </cell>
          <cell r="AF1343" t="str">
            <v xml:space="preserve">zmiana litery wydzielenia  </v>
          </cell>
          <cell r="AG1343">
            <v>0.625</v>
          </cell>
          <cell r="AH1343">
            <v>0.3</v>
          </cell>
          <cell r="AI1343" t="str">
            <v/>
          </cell>
          <cell r="AJ1343" t="str">
            <v/>
          </cell>
          <cell r="AK1343" t="str">
            <v/>
          </cell>
          <cell r="AL1343" t="str">
            <v/>
          </cell>
        </row>
        <row r="1344">
          <cell r="C1344" t="str">
            <v>5073.3</v>
          </cell>
          <cell r="D1344" t="str">
            <v>5073|A|Brzozowiec|35 o|Ł|V|9035/5|0|PO1D/00042956/4</v>
          </cell>
          <cell r="E1344">
            <v>5073</v>
          </cell>
          <cell r="F1344">
            <v>3</v>
          </cell>
          <cell r="G1344" t="str">
            <v>Sowińska  Janina</v>
          </cell>
          <cell r="H1344" t="str">
            <v>Łąkowa 1 Murzynowo Leśne</v>
          </cell>
          <cell r="I1344" t="str">
            <v>63-023 Sulęcinek</v>
          </cell>
          <cell r="J1344" t="str">
            <v>Krzykosy</v>
          </cell>
          <cell r="K1344" t="str">
            <v>19</v>
          </cell>
          <cell r="L1344" t="str">
            <v>Brzozowiec</v>
          </cell>
          <cell r="M1344" t="str">
            <v>35 o</v>
          </cell>
          <cell r="N1344" t="str">
            <v/>
          </cell>
          <cell r="O1344">
            <v>-0.88</v>
          </cell>
          <cell r="P1344" t="str">
            <v>Ł</v>
          </cell>
          <cell r="Q1344" t="str">
            <v>V</v>
          </cell>
          <cell r="R1344" t="str">
            <v>A</v>
          </cell>
          <cell r="T1344" t="str">
            <v>30-25-022</v>
          </cell>
          <cell r="U1344" t="str">
            <v>Krzykosy</v>
          </cell>
          <cell r="V1344" t="str">
            <v>30-25-022-0006</v>
          </cell>
          <cell r="W1344" t="str">
            <v>Murzynowo Leśne</v>
          </cell>
          <cell r="X1344" t="str">
            <v>9035/5</v>
          </cell>
          <cell r="Y1344" t="str">
            <v>PO1D/00042956/4</v>
          </cell>
          <cell r="Z1344">
            <v>1</v>
          </cell>
          <cell r="AA1344">
            <v>0</v>
          </cell>
          <cell r="AB1344">
            <v>0</v>
          </cell>
          <cell r="AC1344">
            <v>2</v>
          </cell>
          <cell r="AD1344">
            <v>0.2</v>
          </cell>
          <cell r="AE1344">
            <v>-0.17600000000000002</v>
          </cell>
          <cell r="AF1344" t="str">
            <v xml:space="preserve">zmiana litery wydzielenia  </v>
          </cell>
          <cell r="AG1344">
            <v>1.25</v>
          </cell>
          <cell r="AH1344">
            <v>-1.1000000000000001</v>
          </cell>
          <cell r="AI1344" t="str">
            <v/>
          </cell>
          <cell r="AJ1344" t="str">
            <v/>
          </cell>
          <cell r="AK1344" t="str">
            <v/>
          </cell>
          <cell r="AL1344" t="str">
            <v/>
          </cell>
        </row>
        <row r="1345">
          <cell r="C1345" t="str">
            <v>5073.5</v>
          </cell>
          <cell r="D1345" t="str">
            <v>5073|A|Brzozowiec|35 m|Ł|V|9035/5|0|PO1D/00042956/4</v>
          </cell>
          <cell r="E1345">
            <v>5073</v>
          </cell>
          <cell r="F1345">
            <v>5</v>
          </cell>
          <cell r="G1345" t="str">
            <v>Sowińska  Janina</v>
          </cell>
          <cell r="H1345" t="str">
            <v>Łąkowa 1 Murzynowo Leśne</v>
          </cell>
          <cell r="I1345" t="str">
            <v>63-023 Sulęcinek</v>
          </cell>
          <cell r="J1345" t="str">
            <v>Krzykosy</v>
          </cell>
          <cell r="K1345" t="str">
            <v>19</v>
          </cell>
          <cell r="L1345" t="str">
            <v>Brzozowiec</v>
          </cell>
          <cell r="M1345" t="str">
            <v>35 m</v>
          </cell>
          <cell r="N1345" t="str">
            <v/>
          </cell>
          <cell r="O1345">
            <v>0.88</v>
          </cell>
          <cell r="P1345" t="str">
            <v>Ł</v>
          </cell>
          <cell r="Q1345" t="str">
            <v>V</v>
          </cell>
          <cell r="R1345" t="str">
            <v>A</v>
          </cell>
          <cell r="T1345" t="str">
            <v>30-25-022</v>
          </cell>
          <cell r="U1345" t="str">
            <v>Krzykosy</v>
          </cell>
          <cell r="V1345" t="str">
            <v>30-25-022-0006</v>
          </cell>
          <cell r="W1345" t="str">
            <v>Murzynowo Leśne</v>
          </cell>
          <cell r="X1345" t="str">
            <v>9035/5</v>
          </cell>
          <cell r="Y1345" t="str">
            <v>PO1D/00042956/4</v>
          </cell>
          <cell r="Z1345">
            <v>1</v>
          </cell>
          <cell r="AA1345">
            <v>0</v>
          </cell>
          <cell r="AB1345">
            <v>0</v>
          </cell>
          <cell r="AC1345">
            <v>2</v>
          </cell>
          <cell r="AD1345">
            <v>0.2</v>
          </cell>
          <cell r="AE1345">
            <v>0.17599999999999999</v>
          </cell>
          <cell r="AF1345" t="str">
            <v xml:space="preserve">zmiana litery wydzielenia  </v>
          </cell>
          <cell r="AG1345">
            <v>1.25</v>
          </cell>
          <cell r="AH1345">
            <v>1.1000000000000001</v>
          </cell>
          <cell r="AI1345" t="str">
            <v/>
          </cell>
          <cell r="AJ1345" t="str">
            <v/>
          </cell>
          <cell r="AK1345" t="str">
            <v/>
          </cell>
          <cell r="AL1345" t="str">
            <v/>
          </cell>
        </row>
        <row r="1346">
          <cell r="C1346" t="str">
            <v>2535.14</v>
          </cell>
          <cell r="D1346" t="str">
            <v>2535|D|Brzozowiec|35 s|R|V|9035/5|6,17|PO1D/00042956/4</v>
          </cell>
          <cell r="E1346">
            <v>2535</v>
          </cell>
          <cell r="F1346">
            <v>14</v>
          </cell>
          <cell r="G1346" t="str">
            <v>Bolewicz Jacek</v>
          </cell>
          <cell r="H1346" t="str">
            <v>ul. Wrzesińska 18/1</v>
          </cell>
          <cell r="I1346" t="str">
            <v>62-320 Miłosław</v>
          </cell>
          <cell r="J1346" t="str">
            <v>Miłosław</v>
          </cell>
          <cell r="K1346" t="str">
            <v>19</v>
          </cell>
          <cell r="L1346" t="str">
            <v>Brzozowiec</v>
          </cell>
          <cell r="M1346" t="str">
            <v>35 s</v>
          </cell>
          <cell r="N1346" t="str">
            <v/>
          </cell>
          <cell r="O1346">
            <v>-0.05</v>
          </cell>
          <cell r="P1346" t="str">
            <v>R</v>
          </cell>
          <cell r="Q1346" t="str">
            <v>V</v>
          </cell>
          <cell r="R1346" t="str">
            <v>D</v>
          </cell>
          <cell r="T1346" t="str">
            <v>30-25-022</v>
          </cell>
          <cell r="U1346" t="str">
            <v>Krzykosy</v>
          </cell>
          <cell r="V1346" t="str">
            <v>30-25-022-0006</v>
          </cell>
          <cell r="W1346" t="str">
            <v>Murzynowo Leśne</v>
          </cell>
          <cell r="X1346" t="str">
            <v>9035/5</v>
          </cell>
          <cell r="Y1346" t="str">
            <v>PO1D/00042956/4</v>
          </cell>
          <cell r="Z1346">
            <v>1</v>
          </cell>
          <cell r="AA1346">
            <v>6.17</v>
          </cell>
          <cell r="AB1346">
            <v>-0.31</v>
          </cell>
          <cell r="AC1346">
            <v>2</v>
          </cell>
          <cell r="AD1346">
            <v>0.3</v>
          </cell>
          <cell r="AE1346">
            <v>-1.4999999999999999E-2</v>
          </cell>
          <cell r="AF1346" t="str">
            <v>zmiana litery wydzielenia  i pow.</v>
          </cell>
          <cell r="AG1346" t="str">
            <v/>
          </cell>
          <cell r="AH1346" t="str">
            <v/>
          </cell>
          <cell r="AI1346" t="str">
            <v>ZS.2217.1.205.2019</v>
          </cell>
          <cell r="AJ1346" t="str">
            <v>02-08-2019</v>
          </cell>
          <cell r="AK1346" t="str">
            <v>26-08-2019</v>
          </cell>
          <cell r="AL1346" t="str">
            <v>gospodarki rolnej</v>
          </cell>
        </row>
        <row r="1347">
          <cell r="C1347" t="str">
            <v>2535.22</v>
          </cell>
          <cell r="D1347" t="str">
            <v>2535|D|Brzozowiec|35 p|R|V|9035/5|6,17|PO1D/00042956/4</v>
          </cell>
          <cell r="E1347">
            <v>2535</v>
          </cell>
          <cell r="F1347">
            <v>22</v>
          </cell>
          <cell r="G1347" t="str">
            <v>Bolewicz Jacek</v>
          </cell>
          <cell r="H1347" t="str">
            <v>ul. Wrzesińska 18/1</v>
          </cell>
          <cell r="I1347" t="str">
            <v>62-320 Miłosław</v>
          </cell>
          <cell r="J1347" t="str">
            <v>Miłosław</v>
          </cell>
          <cell r="K1347" t="str">
            <v>19</v>
          </cell>
          <cell r="L1347" t="str">
            <v>Brzozowiec</v>
          </cell>
          <cell r="M1347" t="str">
            <v>35 p</v>
          </cell>
          <cell r="N1347" t="str">
            <v/>
          </cell>
          <cell r="O1347">
            <v>7.6100000000000001E-2</v>
          </cell>
          <cell r="P1347" t="str">
            <v>R</v>
          </cell>
          <cell r="Q1347" t="str">
            <v>V</v>
          </cell>
          <cell r="R1347" t="str">
            <v>D</v>
          </cell>
          <cell r="T1347" t="str">
            <v>30-25-022</v>
          </cell>
          <cell r="U1347" t="str">
            <v>Krzykosy</v>
          </cell>
          <cell r="V1347" t="str">
            <v>30-25-022-0006</v>
          </cell>
          <cell r="W1347" t="str">
            <v>Murzynowo Leśne</v>
          </cell>
          <cell r="X1347" t="str">
            <v>9035/5</v>
          </cell>
          <cell r="Y1347" t="str">
            <v>PO1D/00042956/4</v>
          </cell>
          <cell r="Z1347">
            <v>1</v>
          </cell>
          <cell r="AA1347">
            <v>6.17</v>
          </cell>
          <cell r="AB1347">
            <v>0.47</v>
          </cell>
          <cell r="AC1347">
            <v>2</v>
          </cell>
          <cell r="AD1347">
            <v>0.3</v>
          </cell>
          <cell r="AE1347">
            <v>2.2800000000000001E-2</v>
          </cell>
          <cell r="AF1347" t="str">
            <v>zmiana litery wydzielenia  i pow.</v>
          </cell>
          <cell r="AG1347">
            <v>1.25</v>
          </cell>
          <cell r="AH1347" t="str">
            <v/>
          </cell>
          <cell r="AI1347" t="str">
            <v>ZS.2217.1.205.2019</v>
          </cell>
          <cell r="AJ1347" t="str">
            <v>02-08-2019</v>
          </cell>
          <cell r="AK1347" t="str">
            <v>26-08-2019</v>
          </cell>
          <cell r="AL1347" t="str">
            <v>gospodarki rolnej</v>
          </cell>
        </row>
        <row r="1348">
          <cell r="C1348" t="str">
            <v>2535.13</v>
          </cell>
          <cell r="D1348" t="str">
            <v>2535|D|Brzozowiec|35 r|Ł|IV|9035/5|6,17|PO1D/00042956/4</v>
          </cell>
          <cell r="E1348">
            <v>2535</v>
          </cell>
          <cell r="F1348">
            <v>13</v>
          </cell>
          <cell r="G1348" t="str">
            <v>Bolewicz Jacek</v>
          </cell>
          <cell r="H1348" t="str">
            <v>ul. Wrzesińska 18/1</v>
          </cell>
          <cell r="I1348" t="str">
            <v>62-320 Miłosław</v>
          </cell>
          <cell r="J1348" t="str">
            <v>Miłosław</v>
          </cell>
          <cell r="K1348" t="str">
            <v>19</v>
          </cell>
          <cell r="L1348" t="str">
            <v>Brzozowiec</v>
          </cell>
          <cell r="M1348" t="str">
            <v>35 r</v>
          </cell>
          <cell r="N1348" t="str">
            <v/>
          </cell>
          <cell r="O1348">
            <v>-0.12</v>
          </cell>
          <cell r="P1348" t="str">
            <v>Ł</v>
          </cell>
          <cell r="Q1348" t="str">
            <v>IV</v>
          </cell>
          <cell r="R1348" t="str">
            <v>D</v>
          </cell>
          <cell r="S1348" t="str">
            <v>kosić 1 - 2 razy w roku</v>
          </cell>
          <cell r="T1348" t="str">
            <v>30-25-022</v>
          </cell>
          <cell r="U1348" t="str">
            <v>Krzykosy</v>
          </cell>
          <cell r="V1348" t="str">
            <v>30-25-022-0006</v>
          </cell>
          <cell r="W1348" t="str">
            <v>Murzynowo Leśne</v>
          </cell>
          <cell r="X1348" t="str">
            <v>9035/5</v>
          </cell>
          <cell r="Y1348" t="str">
            <v>PO1D/00042956/4</v>
          </cell>
          <cell r="Z1348">
            <v>1</v>
          </cell>
          <cell r="AA1348">
            <v>6.17</v>
          </cell>
          <cell r="AB1348">
            <v>-0.74</v>
          </cell>
          <cell r="AC1348">
            <v>2</v>
          </cell>
          <cell r="AD1348">
            <v>0.7</v>
          </cell>
          <cell r="AE1348">
            <v>-8.4000000000000005E-2</v>
          </cell>
          <cell r="AF1348" t="str">
            <v>zmiana litery wydzielenia  i pow.</v>
          </cell>
          <cell r="AG1348" t="str">
            <v/>
          </cell>
          <cell r="AH1348" t="str">
            <v/>
          </cell>
          <cell r="AI1348" t="str">
            <v>ZS.2217.1.205.2019</v>
          </cell>
          <cell r="AJ1348" t="str">
            <v>02-08-2019</v>
          </cell>
          <cell r="AK1348" t="str">
            <v>26-08-2019</v>
          </cell>
          <cell r="AL1348" t="str">
            <v>gospodarki rolnej</v>
          </cell>
        </row>
        <row r="1349">
          <cell r="C1349" t="str">
            <v>2535.24</v>
          </cell>
          <cell r="D1349" t="str">
            <v>2535|D|Brzozowiec|35 o|Ł|IV|9035/5|6,17|PO1D/00042956/4</v>
          </cell>
          <cell r="E1349">
            <v>2535</v>
          </cell>
          <cell r="F1349">
            <v>24</v>
          </cell>
          <cell r="G1349" t="str">
            <v>Bolewicz Jacek</v>
          </cell>
          <cell r="H1349" t="str">
            <v>ul. Wrzesińska 18/1</v>
          </cell>
          <cell r="I1349" t="str">
            <v>62-320 Miłosław</v>
          </cell>
          <cell r="J1349" t="str">
            <v>Miłosław</v>
          </cell>
          <cell r="K1349" t="str">
            <v>19</v>
          </cell>
          <cell r="L1349" t="str">
            <v>Brzozowiec</v>
          </cell>
          <cell r="M1349" t="str">
            <v>35 o</v>
          </cell>
          <cell r="N1349" t="str">
            <v/>
          </cell>
          <cell r="O1349">
            <v>0.12</v>
          </cell>
          <cell r="P1349" t="str">
            <v>Ł</v>
          </cell>
          <cell r="Q1349" t="str">
            <v>IV</v>
          </cell>
          <cell r="R1349" t="str">
            <v>D</v>
          </cell>
          <cell r="T1349" t="str">
            <v>30-25-022</v>
          </cell>
          <cell r="U1349" t="str">
            <v>Krzykosy</v>
          </cell>
          <cell r="V1349" t="str">
            <v>30-25-022-0006</v>
          </cell>
          <cell r="W1349" t="str">
            <v>Murzynowo Leśne</v>
          </cell>
          <cell r="X1349" t="str">
            <v>9035/5</v>
          </cell>
          <cell r="Y1349" t="str">
            <v>PO1D/00042956/4</v>
          </cell>
          <cell r="Z1349">
            <v>1</v>
          </cell>
          <cell r="AA1349">
            <v>6.17</v>
          </cell>
          <cell r="AB1349">
            <v>0.74</v>
          </cell>
          <cell r="AC1349">
            <v>2</v>
          </cell>
          <cell r="AD1349">
            <v>0.7</v>
          </cell>
          <cell r="AE1349">
            <v>8.4000000000000005E-2</v>
          </cell>
          <cell r="AF1349" t="str">
            <v>zmiana litery wydzielenia  i pow.</v>
          </cell>
          <cell r="AG1349">
            <v>1.5</v>
          </cell>
          <cell r="AH1349" t="str">
            <v/>
          </cell>
          <cell r="AI1349" t="str">
            <v>ZS.2217.1.205.2019</v>
          </cell>
          <cell r="AJ1349" t="str">
            <v>02-08-2019</v>
          </cell>
          <cell r="AK1349" t="str">
            <v>26-08-2019</v>
          </cell>
          <cell r="AL1349" t="str">
            <v>gospodarki rolnej</v>
          </cell>
        </row>
        <row r="1350">
          <cell r="C1350" t="str">
            <v>5073.4</v>
          </cell>
          <cell r="D1350" t="str">
            <v>5073|A|Brzozowiec|35 p|R|V|9035/5|0|PO1D/00042956/4</v>
          </cell>
          <cell r="E1350">
            <v>5073</v>
          </cell>
          <cell r="F1350">
            <v>4</v>
          </cell>
          <cell r="G1350" t="str">
            <v>Sowińska  Janina</v>
          </cell>
          <cell r="H1350" t="str">
            <v>Łąkowa 1 Murzynowo Leśne</v>
          </cell>
          <cell r="I1350" t="str">
            <v>63-023 Sulęcinek</v>
          </cell>
          <cell r="J1350" t="str">
            <v>Krzykosy</v>
          </cell>
          <cell r="K1350" t="str">
            <v>19</v>
          </cell>
          <cell r="L1350" t="str">
            <v>Brzozowiec</v>
          </cell>
          <cell r="M1350" t="str">
            <v>35 p</v>
          </cell>
          <cell r="N1350" t="str">
            <v/>
          </cell>
          <cell r="O1350">
            <v>-0.1</v>
          </cell>
          <cell r="P1350" t="str">
            <v>R</v>
          </cell>
          <cell r="Q1350" t="str">
            <v>V</v>
          </cell>
          <cell r="R1350" t="str">
            <v>A</v>
          </cell>
          <cell r="T1350" t="str">
            <v>30-25-022</v>
          </cell>
          <cell r="U1350" t="str">
            <v>Krzykosy</v>
          </cell>
          <cell r="V1350" t="str">
            <v>30-25-022-0006</v>
          </cell>
          <cell r="W1350" t="str">
            <v>Murzynowo Leśne</v>
          </cell>
          <cell r="X1350" t="str">
            <v>9035/5</v>
          </cell>
          <cell r="Y1350" t="str">
            <v>PO1D/00042956/4</v>
          </cell>
          <cell r="Z1350">
            <v>1</v>
          </cell>
          <cell r="AA1350">
            <v>0</v>
          </cell>
          <cell r="AB1350">
            <v>0</v>
          </cell>
          <cell r="AC1350">
            <v>2</v>
          </cell>
          <cell r="AD1350">
            <v>0.3</v>
          </cell>
          <cell r="AE1350">
            <v>-0.03</v>
          </cell>
          <cell r="AF1350" t="str">
            <v xml:space="preserve">zmiana litery wydzielenia   </v>
          </cell>
          <cell r="AG1350">
            <v>1.25</v>
          </cell>
          <cell r="AH1350">
            <v>-0.125</v>
          </cell>
          <cell r="AI1350" t="str">
            <v/>
          </cell>
          <cell r="AJ1350" t="str">
            <v/>
          </cell>
          <cell r="AK1350" t="str">
            <v/>
          </cell>
          <cell r="AL1350" t="str">
            <v/>
          </cell>
        </row>
        <row r="1351">
          <cell r="C1351" t="str">
            <v>5073.7</v>
          </cell>
          <cell r="D1351" t="str">
            <v>5073|A|Brzozowiec|35 n|R|V|9035/5|0|PO1D/00042956/4</v>
          </cell>
          <cell r="E1351">
            <v>5073</v>
          </cell>
          <cell r="F1351">
            <v>7</v>
          </cell>
          <cell r="G1351" t="str">
            <v>Sowińska  Janina</v>
          </cell>
          <cell r="H1351" t="str">
            <v>Łąkowa 1 Murzynowo Leśne</v>
          </cell>
          <cell r="I1351" t="str">
            <v>63-023 Sulęcinek</v>
          </cell>
          <cell r="J1351" t="str">
            <v>Krzykosy</v>
          </cell>
          <cell r="K1351" t="str">
            <v>19</v>
          </cell>
          <cell r="L1351" t="str">
            <v>Brzozowiec</v>
          </cell>
          <cell r="M1351" t="str">
            <v>35 n</v>
          </cell>
          <cell r="N1351" t="str">
            <v/>
          </cell>
          <cell r="O1351">
            <v>0.1</v>
          </cell>
          <cell r="P1351" t="str">
            <v>R</v>
          </cell>
          <cell r="Q1351" t="str">
            <v>V</v>
          </cell>
          <cell r="R1351" t="str">
            <v>A</v>
          </cell>
          <cell r="T1351" t="str">
            <v>30-25-022</v>
          </cell>
          <cell r="U1351" t="str">
            <v>Krzykosy</v>
          </cell>
          <cell r="V1351" t="str">
            <v>30-25-022-0006</v>
          </cell>
          <cell r="W1351" t="str">
            <v>Murzynowo Leśne</v>
          </cell>
          <cell r="X1351" t="str">
            <v>9035/5</v>
          </cell>
          <cell r="Y1351" t="str">
            <v>PO1D/00042956/4</v>
          </cell>
          <cell r="Z1351">
            <v>1</v>
          </cell>
          <cell r="AA1351">
            <v>0</v>
          </cell>
          <cell r="AB1351">
            <v>0</v>
          </cell>
          <cell r="AC1351">
            <v>2</v>
          </cell>
          <cell r="AD1351">
            <v>0.3</v>
          </cell>
          <cell r="AE1351">
            <v>0.03</v>
          </cell>
          <cell r="AF1351" t="str">
            <v xml:space="preserve">zmiana litery wydzielenia   </v>
          </cell>
          <cell r="AG1351">
            <v>1.25</v>
          </cell>
          <cell r="AH1351">
            <v>0.125</v>
          </cell>
          <cell r="AI1351" t="str">
            <v/>
          </cell>
          <cell r="AJ1351" t="str">
            <v/>
          </cell>
          <cell r="AK1351" t="str">
            <v/>
          </cell>
          <cell r="AL1351" t="str">
            <v/>
          </cell>
        </row>
        <row r="1352">
          <cell r="C1352" t="str">
            <v>2535.11</v>
          </cell>
          <cell r="D1352" t="str">
            <v>2535|D|Brzozowiec|35 p|R|V|9035/5|6,17|PO1D/00042956/4</v>
          </cell>
          <cell r="E1352">
            <v>2535</v>
          </cell>
          <cell r="F1352">
            <v>11</v>
          </cell>
          <cell r="G1352" t="str">
            <v>Bolewicz Jacek</v>
          </cell>
          <cell r="H1352" t="str">
            <v>ul. Wrzesińska 18/1</v>
          </cell>
          <cell r="I1352" t="str">
            <v>62-320 Miłosław</v>
          </cell>
          <cell r="J1352" t="str">
            <v>Miłosław</v>
          </cell>
          <cell r="K1352" t="str">
            <v>19</v>
          </cell>
          <cell r="L1352" t="str">
            <v>Brzozowiec</v>
          </cell>
          <cell r="M1352" t="str">
            <v>35 p</v>
          </cell>
          <cell r="N1352" t="str">
            <v/>
          </cell>
          <cell r="O1352">
            <v>-0.19</v>
          </cell>
          <cell r="P1352" t="str">
            <v>R</v>
          </cell>
          <cell r="Q1352" t="str">
            <v>V</v>
          </cell>
          <cell r="R1352" t="str">
            <v>D</v>
          </cell>
          <cell r="T1352" t="str">
            <v>30-25-022</v>
          </cell>
          <cell r="U1352" t="str">
            <v>Krzykosy</v>
          </cell>
          <cell r="V1352" t="str">
            <v>30-25-022-0006</v>
          </cell>
          <cell r="W1352" t="str">
            <v>Murzynowo Leśne</v>
          </cell>
          <cell r="X1352" t="str">
            <v>9035/5</v>
          </cell>
          <cell r="Y1352" t="str">
            <v>PO1D/00042956/4</v>
          </cell>
          <cell r="Z1352">
            <v>1</v>
          </cell>
          <cell r="AA1352">
            <v>6.17</v>
          </cell>
          <cell r="AB1352">
            <v>-1.17</v>
          </cell>
          <cell r="AC1352">
            <v>2</v>
          </cell>
          <cell r="AD1352">
            <v>0.3</v>
          </cell>
          <cell r="AE1352">
            <v>-5.7000000000000002E-2</v>
          </cell>
          <cell r="AF1352" t="str">
            <v>zmiana litery wydzielenia i pow.</v>
          </cell>
          <cell r="AG1352" t="str">
            <v/>
          </cell>
          <cell r="AH1352" t="str">
            <v/>
          </cell>
          <cell r="AI1352" t="str">
            <v>ZS.2217.1.205.2019</v>
          </cell>
          <cell r="AJ1352" t="str">
            <v>02-08-2019</v>
          </cell>
          <cell r="AK1352" t="str">
            <v>26-08-2019</v>
          </cell>
          <cell r="AL1352" t="str">
            <v>gospodarki rolnej</v>
          </cell>
        </row>
        <row r="1353">
          <cell r="C1353" t="str">
            <v>2535.26</v>
          </cell>
          <cell r="D1353" t="str">
            <v>2535|D|Brzozowiec|35 n|R|V|9035/5|6,17|PO1D/00042956/4</v>
          </cell>
          <cell r="E1353">
            <v>2535</v>
          </cell>
          <cell r="F1353">
            <v>26</v>
          </cell>
          <cell r="G1353" t="str">
            <v>Bolewicz Jacek</v>
          </cell>
          <cell r="H1353" t="str">
            <v>ul. Wrzesińska 18/1</v>
          </cell>
          <cell r="I1353" t="str">
            <v>62-320 Miłosław</v>
          </cell>
          <cell r="J1353" t="str">
            <v>Miłosław</v>
          </cell>
          <cell r="K1353" t="str">
            <v>19</v>
          </cell>
          <cell r="L1353" t="str">
            <v>Brzozowiec</v>
          </cell>
          <cell r="M1353" t="str">
            <v>35 n</v>
          </cell>
          <cell r="N1353" t="str">
            <v/>
          </cell>
          <cell r="O1353">
            <v>0.15989999999999999</v>
          </cell>
          <cell r="P1353" t="str">
            <v>R</v>
          </cell>
          <cell r="Q1353" t="str">
            <v>V</v>
          </cell>
          <cell r="R1353" t="str">
            <v>D</v>
          </cell>
          <cell r="T1353" t="str">
            <v>30-25-022</v>
          </cell>
          <cell r="U1353" t="str">
            <v>Krzykosy</v>
          </cell>
          <cell r="V1353" t="str">
            <v>30-25-022-0006</v>
          </cell>
          <cell r="W1353" t="str">
            <v>Murzynowo Leśne</v>
          </cell>
          <cell r="X1353" t="str">
            <v>9035/5</v>
          </cell>
          <cell r="Y1353" t="str">
            <v>PO1D/00042956/4</v>
          </cell>
          <cell r="Z1353">
            <v>1</v>
          </cell>
          <cell r="AA1353">
            <v>6.17</v>
          </cell>
          <cell r="AB1353">
            <v>0.99</v>
          </cell>
          <cell r="AC1353">
            <v>2</v>
          </cell>
          <cell r="AD1353">
            <v>0.3</v>
          </cell>
          <cell r="AE1353">
            <v>4.8000000000000001E-2</v>
          </cell>
          <cell r="AF1353" t="str">
            <v>zmiana litery wydzielenia i pow.</v>
          </cell>
          <cell r="AG1353">
            <v>1.25</v>
          </cell>
          <cell r="AH1353" t="str">
            <v/>
          </cell>
          <cell r="AI1353" t="str">
            <v>ZS.2217.1.205.2019</v>
          </cell>
          <cell r="AJ1353" t="str">
            <v>02-08-2019</v>
          </cell>
          <cell r="AK1353" t="str">
            <v>26-08-2019</v>
          </cell>
          <cell r="AL1353" t="str">
            <v>gospodarki rolnej</v>
          </cell>
        </row>
        <row r="1354">
          <cell r="C1354" t="str">
            <v>2535.10</v>
          </cell>
          <cell r="D1354" t="str">
            <v>2535|D|Brzozowiec|35 k|R|V|9035/7|6,17|PO1D/00042956/4</v>
          </cell>
          <cell r="E1354">
            <v>2535</v>
          </cell>
          <cell r="F1354">
            <v>10</v>
          </cell>
          <cell r="G1354" t="str">
            <v>Bolewicz Jacek</v>
          </cell>
          <cell r="H1354" t="str">
            <v>ul. Wrzesińska 18/1</v>
          </cell>
          <cell r="I1354" t="str">
            <v>62-320 Miłosław</v>
          </cell>
          <cell r="J1354" t="str">
            <v>Miłosław</v>
          </cell>
          <cell r="K1354" t="str">
            <v>19</v>
          </cell>
          <cell r="L1354" t="str">
            <v>Brzozowiec</v>
          </cell>
          <cell r="M1354" t="str">
            <v>35 k</v>
          </cell>
          <cell r="N1354" t="str">
            <v/>
          </cell>
          <cell r="O1354">
            <v>-0.28000000000000003</v>
          </cell>
          <cell r="P1354" t="str">
            <v>R</v>
          </cell>
          <cell r="Q1354" t="str">
            <v>V</v>
          </cell>
          <cell r="R1354" t="str">
            <v>D</v>
          </cell>
          <cell r="T1354" t="str">
            <v>30-25-022</v>
          </cell>
          <cell r="U1354" t="str">
            <v>Krzykosy</v>
          </cell>
          <cell r="V1354" t="str">
            <v>30-25-022-0006</v>
          </cell>
          <cell r="W1354" t="str">
            <v>Murzynowo Leśne</v>
          </cell>
          <cell r="X1354" t="str">
            <v>9035/7</v>
          </cell>
          <cell r="Y1354" t="str">
            <v>PO1D/00042956/4</v>
          </cell>
          <cell r="Z1354">
            <v>2</v>
          </cell>
          <cell r="AA1354">
            <v>6.17</v>
          </cell>
          <cell r="AB1354">
            <v>-1.73</v>
          </cell>
          <cell r="AC1354">
            <v>2</v>
          </cell>
          <cell r="AD1354">
            <v>0.3</v>
          </cell>
          <cell r="AE1354">
            <v>-8.4000000000000005E-2</v>
          </cell>
          <cell r="AF1354" t="str">
            <v xml:space="preserve">zmiana litery wydzielenia  </v>
          </cell>
          <cell r="AG1354" t="str">
            <v/>
          </cell>
          <cell r="AH1354" t="str">
            <v/>
          </cell>
          <cell r="AI1354" t="str">
            <v>ZS.2217.1.205.2019</v>
          </cell>
          <cell r="AJ1354" t="str">
            <v>02-08-2019</v>
          </cell>
          <cell r="AK1354" t="str">
            <v>26-08-2019</v>
          </cell>
          <cell r="AL1354" t="str">
            <v>gospodarki rolnej</v>
          </cell>
        </row>
        <row r="1355">
          <cell r="C1355" t="str">
            <v>2535.28</v>
          </cell>
          <cell r="D1355" t="str">
            <v>2535|D|Brzozowiec|35 j|R|V|9035/7|6,17|PO1D/00042956/4</v>
          </cell>
          <cell r="E1355">
            <v>2535</v>
          </cell>
          <cell r="F1355">
            <v>28</v>
          </cell>
          <cell r="G1355" t="str">
            <v>Bolewicz Jacek</v>
          </cell>
          <cell r="H1355" t="str">
            <v>ul. Wrzesińska 18/1</v>
          </cell>
          <cell r="I1355" t="str">
            <v>62-320 Miłosław</v>
          </cell>
          <cell r="J1355" t="str">
            <v>Miłosław</v>
          </cell>
          <cell r="K1355" t="str">
            <v>19</v>
          </cell>
          <cell r="L1355" t="str">
            <v>Brzozowiec</v>
          </cell>
          <cell r="M1355" t="str">
            <v>35 j</v>
          </cell>
          <cell r="N1355" t="str">
            <v/>
          </cell>
          <cell r="O1355">
            <v>0.28000000000000003</v>
          </cell>
          <cell r="P1355" t="str">
            <v>R</v>
          </cell>
          <cell r="Q1355" t="str">
            <v>V</v>
          </cell>
          <cell r="R1355" t="str">
            <v>D</v>
          </cell>
          <cell r="T1355" t="str">
            <v>30-25-022</v>
          </cell>
          <cell r="U1355" t="str">
            <v>Krzykosy</v>
          </cell>
          <cell r="V1355" t="str">
            <v>30-25-022-0006</v>
          </cell>
          <cell r="W1355" t="str">
            <v>Murzynowo Leśne</v>
          </cell>
          <cell r="X1355" t="str">
            <v>9035/7</v>
          </cell>
          <cell r="Y1355" t="str">
            <v>PO1D/00042956/4</v>
          </cell>
          <cell r="Z1355">
            <v>2</v>
          </cell>
          <cell r="AA1355">
            <v>6.17</v>
          </cell>
          <cell r="AB1355">
            <v>1.73</v>
          </cell>
          <cell r="AC1355">
            <v>2</v>
          </cell>
          <cell r="AD1355">
            <v>0.3</v>
          </cell>
          <cell r="AE1355">
            <v>8.4000000000000005E-2</v>
          </cell>
          <cell r="AF1355" t="str">
            <v xml:space="preserve">zmiana litery wydzielenia  </v>
          </cell>
          <cell r="AG1355">
            <v>1.25</v>
          </cell>
          <cell r="AH1355" t="str">
            <v/>
          </cell>
          <cell r="AI1355" t="str">
            <v>ZS.2217.1.205.2019</v>
          </cell>
          <cell r="AJ1355" t="str">
            <v>02-08-2019</v>
          </cell>
          <cell r="AK1355" t="str">
            <v>26-08-2019</v>
          </cell>
          <cell r="AL1355" t="str">
            <v>gospodarki rolnej</v>
          </cell>
        </row>
        <row r="1356">
          <cell r="C1356" t="str">
            <v>575.1</v>
          </cell>
          <cell r="D1356" t="str">
            <v>575|A|Brzozowiec|53 f|R|VI|9053/1|0|PO1D/00040516/4</v>
          </cell>
          <cell r="E1356">
            <v>575</v>
          </cell>
          <cell r="F1356">
            <v>1</v>
          </cell>
          <cell r="G1356" t="str">
            <v>Becela Maciej</v>
          </cell>
          <cell r="H1356" t="str">
            <v xml:space="preserve"> ul. Rzeczna 8 Murzynowo Leśne </v>
          </cell>
          <cell r="I1356" t="str">
            <v>63-023 Sulęcinek</v>
          </cell>
          <cell r="J1356" t="str">
            <v>Krzykosy</v>
          </cell>
          <cell r="K1356" t="str">
            <v>19</v>
          </cell>
          <cell r="L1356" t="str">
            <v>Brzozowiec</v>
          </cell>
          <cell r="M1356" t="str">
            <v>53 f</v>
          </cell>
          <cell r="N1356" t="str">
            <v/>
          </cell>
          <cell r="O1356">
            <v>-1.3068</v>
          </cell>
          <cell r="P1356" t="str">
            <v>R</v>
          </cell>
          <cell r="Q1356" t="str">
            <v>VI</v>
          </cell>
          <cell r="R1356" t="str">
            <v>A</v>
          </cell>
          <cell r="T1356" t="str">
            <v>30-25-022</v>
          </cell>
          <cell r="U1356" t="str">
            <v>Krzykosy</v>
          </cell>
          <cell r="V1356" t="str">
            <v>30-25-022-0003</v>
          </cell>
          <cell r="W1356" t="str">
            <v>Miąskowo</v>
          </cell>
          <cell r="X1356" t="str">
            <v>9053/1</v>
          </cell>
          <cell r="Y1356" t="str">
            <v>PO1D/00040516/4</v>
          </cell>
          <cell r="Z1356">
            <v>3</v>
          </cell>
          <cell r="AA1356">
            <v>0</v>
          </cell>
          <cell r="AB1356">
            <v>0</v>
          </cell>
          <cell r="AC1356">
            <v>2</v>
          </cell>
          <cell r="AD1356">
            <v>0.15</v>
          </cell>
          <cell r="AE1356">
            <v>-0.19600000000000001</v>
          </cell>
          <cell r="AF1356" t="str">
            <v xml:space="preserve">zmiana litery wydzielenia  </v>
          </cell>
          <cell r="AG1356">
            <v>1</v>
          </cell>
          <cell r="AH1356">
            <v>-1.3068</v>
          </cell>
          <cell r="AI1356" t="str">
            <v/>
          </cell>
          <cell r="AJ1356" t="str">
            <v/>
          </cell>
          <cell r="AK1356" t="str">
            <v/>
          </cell>
          <cell r="AL1356" t="str">
            <v/>
          </cell>
        </row>
        <row r="1357">
          <cell r="C1357" t="str">
            <v>575.5</v>
          </cell>
          <cell r="D1357" t="str">
            <v>575|A|Brzozowiec|53 c|R|VI|9053/1|0|PO1D/00040516/4</v>
          </cell>
          <cell r="E1357">
            <v>575</v>
          </cell>
          <cell r="F1357">
            <v>5</v>
          </cell>
          <cell r="G1357" t="str">
            <v>Becela Maciej</v>
          </cell>
          <cell r="H1357" t="str">
            <v xml:space="preserve"> ul. Rzeczna 8 Murzynowo Leśne </v>
          </cell>
          <cell r="I1357" t="str">
            <v>63-023 Sulęcinek</v>
          </cell>
          <cell r="J1357" t="str">
            <v>Krzykosy</v>
          </cell>
          <cell r="K1357" t="str">
            <v>19</v>
          </cell>
          <cell r="L1357" t="str">
            <v>Brzozowiec</v>
          </cell>
          <cell r="M1357" t="str">
            <v>53 c</v>
          </cell>
          <cell r="N1357" t="str">
            <v/>
          </cell>
          <cell r="O1357">
            <v>1.3068</v>
          </cell>
          <cell r="P1357" t="str">
            <v>R</v>
          </cell>
          <cell r="Q1357" t="str">
            <v>VI</v>
          </cell>
          <cell r="R1357" t="str">
            <v>A</v>
          </cell>
          <cell r="T1357" t="str">
            <v>30-25-022</v>
          </cell>
          <cell r="U1357" t="str">
            <v>Krzykosy</v>
          </cell>
          <cell r="V1357" t="str">
            <v>30-25-022-0003</v>
          </cell>
          <cell r="W1357" t="str">
            <v>Miąskowo</v>
          </cell>
          <cell r="X1357" t="str">
            <v>9053/1</v>
          </cell>
          <cell r="Y1357" t="str">
            <v>PO1D/00040516/4</v>
          </cell>
          <cell r="Z1357">
            <v>3</v>
          </cell>
          <cell r="AA1357">
            <v>0</v>
          </cell>
          <cell r="AB1357">
            <v>0</v>
          </cell>
          <cell r="AC1357">
            <v>2</v>
          </cell>
          <cell r="AD1357">
            <v>0.15</v>
          </cell>
          <cell r="AE1357">
            <v>0.19600000000000001</v>
          </cell>
          <cell r="AF1357" t="str">
            <v xml:space="preserve">zmiana litery wydzielenia  </v>
          </cell>
          <cell r="AG1357">
            <v>1</v>
          </cell>
          <cell r="AH1357">
            <v>1.3069999999999999</v>
          </cell>
          <cell r="AI1357" t="str">
            <v/>
          </cell>
          <cell r="AJ1357" t="str">
            <v/>
          </cell>
          <cell r="AK1357" t="str">
            <v/>
          </cell>
          <cell r="AL1357" t="str">
            <v/>
          </cell>
        </row>
        <row r="1358">
          <cell r="C1358" t="str">
            <v>4397.1</v>
          </cell>
          <cell r="D1358" t="str">
            <v>4397|A|Brzozowiec|53 f|R|VI|9053/1|0|PO1D/00040516/4</v>
          </cell>
          <cell r="E1358">
            <v>4397</v>
          </cell>
          <cell r="F1358">
            <v>1</v>
          </cell>
          <cell r="G1358" t="str">
            <v>Kucharczyk Kazimiera</v>
          </cell>
          <cell r="H1358" t="str">
            <v>Murzynowiec Leśny 4</v>
          </cell>
          <cell r="I1358" t="str">
            <v>63-023 Sulęcinek</v>
          </cell>
          <cell r="J1358" t="str">
            <v>Krzykosy</v>
          </cell>
          <cell r="K1358" t="str">
            <v>19</v>
          </cell>
          <cell r="L1358" t="str">
            <v>Brzozowiec</v>
          </cell>
          <cell r="M1358" t="str">
            <v>53 f</v>
          </cell>
          <cell r="N1358" t="str">
            <v/>
          </cell>
          <cell r="O1358">
            <v>-1</v>
          </cell>
          <cell r="P1358" t="str">
            <v>R</v>
          </cell>
          <cell r="Q1358" t="str">
            <v>VI</v>
          </cell>
          <cell r="R1358" t="str">
            <v>A</v>
          </cell>
          <cell r="T1358" t="str">
            <v>30-25-022</v>
          </cell>
          <cell r="U1358" t="str">
            <v>Krzykosy</v>
          </cell>
          <cell r="V1358" t="str">
            <v>30-25-022-0003</v>
          </cell>
          <cell r="W1358" t="str">
            <v>Miąskowo</v>
          </cell>
          <cell r="X1358" t="str">
            <v>9053/1</v>
          </cell>
          <cell r="Y1358" t="str">
            <v>PO1D/00040516/4</v>
          </cell>
          <cell r="Z1358">
            <v>3</v>
          </cell>
          <cell r="AA1358">
            <v>0</v>
          </cell>
          <cell r="AB1358">
            <v>0</v>
          </cell>
          <cell r="AC1358">
            <v>2</v>
          </cell>
          <cell r="AD1358">
            <v>0.15</v>
          </cell>
          <cell r="AE1358">
            <v>-0.15</v>
          </cell>
          <cell r="AF1358" t="str">
            <v xml:space="preserve">zmiana litery wydzielenia  </v>
          </cell>
          <cell r="AG1358">
            <v>1</v>
          </cell>
          <cell r="AH1358">
            <v>-1</v>
          </cell>
          <cell r="AI1358" t="str">
            <v/>
          </cell>
          <cell r="AJ1358" t="str">
            <v/>
          </cell>
          <cell r="AK1358" t="str">
            <v/>
          </cell>
          <cell r="AL1358" t="str">
            <v/>
          </cell>
        </row>
        <row r="1359">
          <cell r="C1359" t="str">
            <v>4397.3</v>
          </cell>
          <cell r="D1359" t="str">
            <v>4397|A|Brzozowiec|53 c|R|VI|9053/1|0|PO1D/00040516/4</v>
          </cell>
          <cell r="E1359">
            <v>4397</v>
          </cell>
          <cell r="F1359">
            <v>3</v>
          </cell>
          <cell r="G1359" t="str">
            <v>Kucharczyk Kazimiera</v>
          </cell>
          <cell r="H1359" t="str">
            <v>Murzynowiec Leśny 4</v>
          </cell>
          <cell r="I1359" t="str">
            <v>63-023 Sulęcinek</v>
          </cell>
          <cell r="J1359" t="str">
            <v>Krzykosy</v>
          </cell>
          <cell r="K1359" t="str">
            <v>19</v>
          </cell>
          <cell r="L1359" t="str">
            <v>Brzozowiec</v>
          </cell>
          <cell r="M1359" t="str">
            <v>53 c</v>
          </cell>
          <cell r="N1359" t="str">
            <v/>
          </cell>
          <cell r="O1359">
            <v>1</v>
          </cell>
          <cell r="P1359" t="str">
            <v>R</v>
          </cell>
          <cell r="Q1359" t="str">
            <v>VI</v>
          </cell>
          <cell r="R1359" t="str">
            <v>A</v>
          </cell>
          <cell r="T1359" t="str">
            <v>30-25-022</v>
          </cell>
          <cell r="U1359" t="str">
            <v>Krzykosy</v>
          </cell>
          <cell r="V1359" t="str">
            <v>30-25-022-0003</v>
          </cell>
          <cell r="W1359" t="str">
            <v>Miąskowo</v>
          </cell>
          <cell r="X1359" t="str">
            <v>9053/1</v>
          </cell>
          <cell r="Y1359" t="str">
            <v>PO1D/00040516/4</v>
          </cell>
          <cell r="Z1359">
            <v>3</v>
          </cell>
          <cell r="AA1359">
            <v>0</v>
          </cell>
          <cell r="AB1359">
            <v>0</v>
          </cell>
          <cell r="AC1359">
            <v>2</v>
          </cell>
          <cell r="AD1359">
            <v>0.15</v>
          </cell>
          <cell r="AE1359">
            <v>0.15</v>
          </cell>
          <cell r="AF1359" t="str">
            <v xml:space="preserve">zmiana litery wydzielenia  </v>
          </cell>
          <cell r="AG1359">
            <v>1</v>
          </cell>
          <cell r="AH1359">
            <v>1</v>
          </cell>
          <cell r="AI1359" t="str">
            <v/>
          </cell>
          <cell r="AJ1359" t="str">
            <v/>
          </cell>
          <cell r="AK1359" t="str">
            <v/>
          </cell>
          <cell r="AL1359" t="str">
            <v/>
          </cell>
        </row>
        <row r="1360">
          <cell r="C1360" t="str">
            <v>2996.1</v>
          </cell>
          <cell r="D1360" t="str">
            <v>2996|A|Brzozowiec|53 f|R|VI|9053/1|0|PO1D/00040516/4</v>
          </cell>
          <cell r="E1360">
            <v>2996</v>
          </cell>
          <cell r="F1360">
            <v>1</v>
          </cell>
          <cell r="G1360" t="str">
            <v>Woźniak Wojciech</v>
          </cell>
          <cell r="H1360" t="str">
            <v>Szczytniki ul. Szarotkowa 20</v>
          </cell>
          <cell r="I1360" t="str">
            <v>62-023 Gądki</v>
          </cell>
          <cell r="J1360" t="str">
            <v>Kórnik</v>
          </cell>
          <cell r="K1360" t="str">
            <v>19</v>
          </cell>
          <cell r="L1360" t="str">
            <v>Brzozowiec</v>
          </cell>
          <cell r="M1360" t="str">
            <v>53 f</v>
          </cell>
          <cell r="N1360" t="str">
            <v/>
          </cell>
          <cell r="O1360">
            <v>-1.8031999999999999</v>
          </cell>
          <cell r="P1360" t="str">
            <v>R</v>
          </cell>
          <cell r="Q1360" t="str">
            <v>VI</v>
          </cell>
          <cell r="R1360" t="str">
            <v>A</v>
          </cell>
          <cell r="T1360" t="str">
            <v>30-25-022</v>
          </cell>
          <cell r="U1360" t="str">
            <v>Krzykosy</v>
          </cell>
          <cell r="V1360" t="str">
            <v>30-25-022-0003</v>
          </cell>
          <cell r="W1360" t="str">
            <v>Miąskowo</v>
          </cell>
          <cell r="X1360" t="str">
            <v>9053/1</v>
          </cell>
          <cell r="Y1360" t="str">
            <v>PO1D/00040516/4</v>
          </cell>
          <cell r="Z1360">
            <v>3</v>
          </cell>
          <cell r="AA1360">
            <v>0</v>
          </cell>
          <cell r="AB1360">
            <v>0</v>
          </cell>
          <cell r="AC1360">
            <v>2</v>
          </cell>
          <cell r="AD1360">
            <v>0.15</v>
          </cell>
          <cell r="AE1360">
            <v>-0.27050000000000002</v>
          </cell>
          <cell r="AF1360" t="str">
            <v xml:space="preserve">zmiana litery wydzielenia  </v>
          </cell>
          <cell r="AG1360">
            <v>1</v>
          </cell>
          <cell r="AH1360">
            <v>-1.8031999999999999</v>
          </cell>
          <cell r="AI1360" t="str">
            <v/>
          </cell>
          <cell r="AJ1360" t="str">
            <v/>
          </cell>
          <cell r="AK1360" t="str">
            <v/>
          </cell>
          <cell r="AL1360" t="str">
            <v/>
          </cell>
        </row>
        <row r="1361">
          <cell r="C1361" t="str">
            <v>2996.2</v>
          </cell>
          <cell r="D1361" t="str">
            <v>2996|A|Brzozowiec|53 c|R|VI|9053/1|0|PO1D/00040516/4</v>
          </cell>
          <cell r="E1361">
            <v>2996</v>
          </cell>
          <cell r="F1361">
            <v>2</v>
          </cell>
          <cell r="G1361" t="str">
            <v>Woźniak Wojciech</v>
          </cell>
          <cell r="H1361" t="str">
            <v>Szczytniki ul. Szarotkowa 20</v>
          </cell>
          <cell r="I1361" t="str">
            <v>62-023 Gądki</v>
          </cell>
          <cell r="J1361" t="str">
            <v>Kórnik</v>
          </cell>
          <cell r="K1361" t="str">
            <v>19</v>
          </cell>
          <cell r="L1361" t="str">
            <v>Brzozowiec</v>
          </cell>
          <cell r="M1361" t="str">
            <v>53 c</v>
          </cell>
          <cell r="N1361" t="str">
            <v/>
          </cell>
          <cell r="O1361">
            <v>1.8031999999999999</v>
          </cell>
          <cell r="P1361" t="str">
            <v>R</v>
          </cell>
          <cell r="Q1361" t="str">
            <v>VI</v>
          </cell>
          <cell r="R1361" t="str">
            <v>A</v>
          </cell>
          <cell r="T1361" t="str">
            <v>30-25-022</v>
          </cell>
          <cell r="U1361" t="str">
            <v>Krzykosy</v>
          </cell>
          <cell r="V1361" t="str">
            <v>30-25-022-0003</v>
          </cell>
          <cell r="W1361" t="str">
            <v>Miąskowo</v>
          </cell>
          <cell r="X1361" t="str">
            <v>9053/1</v>
          </cell>
          <cell r="Y1361" t="str">
            <v>PO1D/00040516/4</v>
          </cell>
          <cell r="Z1361">
            <v>3</v>
          </cell>
          <cell r="AA1361">
            <v>0</v>
          </cell>
          <cell r="AB1361">
            <v>0</v>
          </cell>
          <cell r="AC1361">
            <v>2</v>
          </cell>
          <cell r="AD1361">
            <v>0.15</v>
          </cell>
          <cell r="AE1361">
            <v>0.27050000000000002</v>
          </cell>
          <cell r="AF1361" t="str">
            <v xml:space="preserve">zmiana litery wydzielenia  </v>
          </cell>
          <cell r="AG1361">
            <v>1</v>
          </cell>
          <cell r="AH1361">
            <v>1.8029999999999999</v>
          </cell>
          <cell r="AI1361" t="str">
            <v/>
          </cell>
          <cell r="AJ1361" t="str">
            <v/>
          </cell>
          <cell r="AK1361" t="str">
            <v/>
          </cell>
          <cell r="AL1361" t="str">
            <v/>
          </cell>
        </row>
        <row r="1362">
          <cell r="C1362" t="str">
            <v>6209.7</v>
          </cell>
          <cell r="D1362" t="str">
            <v>6209|D|Brzozowiec|53 b|Ł|V|9053/4|9,21|PO1D/00042956/4</v>
          </cell>
          <cell r="E1362">
            <v>6209</v>
          </cell>
          <cell r="F1362">
            <v>7</v>
          </cell>
          <cell r="G1362" t="str">
            <v>Roszyk Tomasz</v>
          </cell>
          <cell r="H1362" t="str">
            <v>ul. Jarocińska 6</v>
          </cell>
          <cell r="I1362" t="str">
            <v>63-040 Nowe Miasto nad Wartą</v>
          </cell>
          <cell r="J1362" t="str">
            <v>Nowe Miasto nad Wartą</v>
          </cell>
          <cell r="K1362" t="str">
            <v>19</v>
          </cell>
          <cell r="L1362" t="str">
            <v>Brzozowiec</v>
          </cell>
          <cell r="M1362" t="str">
            <v>53 b</v>
          </cell>
          <cell r="N1362" t="str">
            <v/>
          </cell>
          <cell r="O1362">
            <v>-3.3099999999999997E-2</v>
          </cell>
          <cell r="P1362" t="str">
            <v>Ł</v>
          </cell>
          <cell r="Q1362" t="str">
            <v>V</v>
          </cell>
          <cell r="R1362" t="str">
            <v>D</v>
          </cell>
          <cell r="T1362" t="str">
            <v>30-25-022</v>
          </cell>
          <cell r="U1362" t="str">
            <v>Krzykosy</v>
          </cell>
          <cell r="V1362" t="str">
            <v>30-25-022-0006</v>
          </cell>
          <cell r="W1362" t="str">
            <v>Murzynowo Leśne</v>
          </cell>
          <cell r="X1362" t="str">
            <v>9053/4</v>
          </cell>
          <cell r="Y1362" t="str">
            <v>PO1D/00042956/4</v>
          </cell>
          <cell r="Z1362">
            <v>2</v>
          </cell>
          <cell r="AA1362">
            <v>9.2100000000000009</v>
          </cell>
          <cell r="AB1362">
            <v>-0.3</v>
          </cell>
          <cell r="AC1362">
            <v>2</v>
          </cell>
          <cell r="AD1362">
            <v>0.2</v>
          </cell>
          <cell r="AE1362">
            <v>-6.6E-3</v>
          </cell>
          <cell r="AF1362" t="str">
            <v xml:space="preserve">zmiana litery wydzielenia  </v>
          </cell>
          <cell r="AG1362" t="str">
            <v/>
          </cell>
          <cell r="AH1362" t="str">
            <v/>
          </cell>
          <cell r="AI1362" t="str">
            <v>ZS.2217.1.58.2017.TA</v>
          </cell>
          <cell r="AJ1362" t="str">
            <v>10-03-2017</v>
          </cell>
          <cell r="AK1362" t="str">
            <v>26-08-2019</v>
          </cell>
          <cell r="AL1362" t="str">
            <v>gospodarki rolnej</v>
          </cell>
        </row>
        <row r="1363">
          <cell r="C1363" t="str">
            <v>6209.9</v>
          </cell>
          <cell r="D1363" t="str">
            <v>6209|D|Brzozowiec|53 a|Ł|V|9053/4|9,21|PO1D/00042956/4</v>
          </cell>
          <cell r="E1363">
            <v>6209</v>
          </cell>
          <cell r="F1363">
            <v>9</v>
          </cell>
          <cell r="G1363" t="str">
            <v>Roszyk Tomasz</v>
          </cell>
          <cell r="H1363" t="str">
            <v>ul. Jarocińska 6</v>
          </cell>
          <cell r="I1363" t="str">
            <v>63-040 Nowe Miasto nad Wartą</v>
          </cell>
          <cell r="J1363" t="str">
            <v>Nowe Miasto nad Wartą</v>
          </cell>
          <cell r="K1363" t="str">
            <v>19</v>
          </cell>
          <cell r="L1363" t="str">
            <v>Brzozowiec</v>
          </cell>
          <cell r="M1363" t="str">
            <v>53 a</v>
          </cell>
          <cell r="N1363" t="str">
            <v/>
          </cell>
          <cell r="O1363">
            <v>3.3099999999999997E-2</v>
          </cell>
          <cell r="P1363" t="str">
            <v>Ł</v>
          </cell>
          <cell r="Q1363" t="str">
            <v>V</v>
          </cell>
          <cell r="R1363" t="str">
            <v>D</v>
          </cell>
          <cell r="S1363" t="str">
            <v>kosić 1 - 2 razy w roku</v>
          </cell>
          <cell r="T1363" t="str">
            <v>30-25-022</v>
          </cell>
          <cell r="U1363" t="str">
            <v>Krzykosy</v>
          </cell>
          <cell r="V1363" t="str">
            <v>30-25-022-0006</v>
          </cell>
          <cell r="W1363" t="str">
            <v>Murzynowo Leśne</v>
          </cell>
          <cell r="X1363" t="str">
            <v>9053/4</v>
          </cell>
          <cell r="Y1363" t="str">
            <v>PO1D/00042956/4</v>
          </cell>
          <cell r="Z1363">
            <v>2</v>
          </cell>
          <cell r="AA1363">
            <v>9.2100000000000009</v>
          </cell>
          <cell r="AB1363">
            <v>0.3</v>
          </cell>
          <cell r="AC1363">
            <v>2</v>
          </cell>
          <cell r="AD1363">
            <v>0.2</v>
          </cell>
          <cell r="AE1363">
            <v>6.6E-3</v>
          </cell>
          <cell r="AF1363" t="str">
            <v xml:space="preserve">zmiana litery wydzielenia  </v>
          </cell>
          <cell r="AG1363">
            <v>1.25</v>
          </cell>
          <cell r="AH1363" t="str">
            <v/>
          </cell>
          <cell r="AI1363" t="str">
            <v>ZS.2217.1.58.2017.TA</v>
          </cell>
          <cell r="AJ1363" t="str">
            <v>10-03-2017</v>
          </cell>
          <cell r="AK1363" t="str">
            <v>26-08-2019</v>
          </cell>
          <cell r="AL1363" t="str">
            <v>gospodarki rolnej</v>
          </cell>
        </row>
        <row r="1364">
          <cell r="C1364" t="str">
            <v>1296.5</v>
          </cell>
          <cell r="D1364" t="str">
            <v>1296|D|Brzozowiec|53 d|R|VI|9053/4|18,5|PO1D/00042956/4</v>
          </cell>
          <cell r="E1364">
            <v>1296</v>
          </cell>
          <cell r="F1364">
            <v>5</v>
          </cell>
          <cell r="G1364" t="str">
            <v>Ziętkowski Jarosław</v>
          </cell>
          <cell r="H1364" t="str">
            <v>Murzynowiec Leśny 1</v>
          </cell>
          <cell r="I1364" t="str">
            <v>63-023 Sulęcinek</v>
          </cell>
          <cell r="J1364" t="str">
            <v>Krzykosy</v>
          </cell>
          <cell r="K1364" t="str">
            <v>19</v>
          </cell>
          <cell r="L1364" t="str">
            <v>Brzozowiec</v>
          </cell>
          <cell r="M1364" t="str">
            <v>53 d</v>
          </cell>
          <cell r="N1364" t="str">
            <v/>
          </cell>
          <cell r="O1364">
            <v>-2.11</v>
          </cell>
          <cell r="P1364" t="str">
            <v>R</v>
          </cell>
          <cell r="Q1364" t="str">
            <v>VI</v>
          </cell>
          <cell r="R1364" t="str">
            <v>D</v>
          </cell>
          <cell r="T1364" t="str">
            <v>30-25-022</v>
          </cell>
          <cell r="U1364" t="str">
            <v>Krzykosy</v>
          </cell>
          <cell r="V1364" t="str">
            <v>30-25-022-0006</v>
          </cell>
          <cell r="W1364" t="str">
            <v>Murzynowo Leśne</v>
          </cell>
          <cell r="X1364" t="str">
            <v>9053/4</v>
          </cell>
          <cell r="Y1364" t="str">
            <v>PO1D/00042956/4</v>
          </cell>
          <cell r="Z1364">
            <v>2</v>
          </cell>
          <cell r="AA1364">
            <v>18.5</v>
          </cell>
          <cell r="AB1364">
            <v>-39.04</v>
          </cell>
          <cell r="AC1364">
            <v>2</v>
          </cell>
          <cell r="AD1364">
            <v>0.15</v>
          </cell>
          <cell r="AE1364">
            <v>-0.3165</v>
          </cell>
          <cell r="AF1364" t="str">
            <v xml:space="preserve">zmiana litery wydzielenia  </v>
          </cell>
          <cell r="AG1364" t="str">
            <v/>
          </cell>
          <cell r="AH1364" t="str">
            <v/>
          </cell>
          <cell r="AI1364" t="str">
            <v>ZS.2217.1.205.2019</v>
          </cell>
          <cell r="AJ1364" t="str">
            <v>02-08-2019</v>
          </cell>
          <cell r="AK1364" t="str">
            <v>26-08-2019</v>
          </cell>
          <cell r="AL1364" t="str">
            <v>gospodarki rolnej</v>
          </cell>
        </row>
        <row r="1365">
          <cell r="C1365" t="str">
            <v>1296.6</v>
          </cell>
          <cell r="D1365" t="str">
            <v>1296|D|Brzozowiec|53 b|R|VI|9053/4|18,5|PO1D/00042956/4</v>
          </cell>
          <cell r="E1365">
            <v>1296</v>
          </cell>
          <cell r="F1365">
            <v>6</v>
          </cell>
          <cell r="G1365" t="str">
            <v>Ziętkowski Jarosław</v>
          </cell>
          <cell r="H1365" t="str">
            <v>Murzynowiec Leśny 1</v>
          </cell>
          <cell r="I1365" t="str">
            <v>63-023 Sulęcinek</v>
          </cell>
          <cell r="J1365" t="str">
            <v>Krzykosy</v>
          </cell>
          <cell r="K1365" t="str">
            <v>19</v>
          </cell>
          <cell r="L1365" t="str">
            <v>Brzozowiec</v>
          </cell>
          <cell r="M1365" t="str">
            <v>53 b</v>
          </cell>
          <cell r="N1365" t="str">
            <v/>
          </cell>
          <cell r="O1365">
            <v>2.11</v>
          </cell>
          <cell r="P1365" t="str">
            <v>R</v>
          </cell>
          <cell r="Q1365" t="str">
            <v>VI</v>
          </cell>
          <cell r="R1365" t="str">
            <v>D</v>
          </cell>
          <cell r="T1365" t="str">
            <v>30-25-022</v>
          </cell>
          <cell r="U1365" t="str">
            <v>Krzykosy</v>
          </cell>
          <cell r="V1365" t="str">
            <v>30-25-022-0006</v>
          </cell>
          <cell r="W1365" t="str">
            <v>Murzynowo Leśne</v>
          </cell>
          <cell r="X1365" t="str">
            <v>9053/4</v>
          </cell>
          <cell r="Y1365" t="str">
            <v>PO1D/00042956/4</v>
          </cell>
          <cell r="Z1365">
            <v>2</v>
          </cell>
          <cell r="AA1365">
            <v>18.5</v>
          </cell>
          <cell r="AB1365">
            <v>39.04</v>
          </cell>
          <cell r="AC1365">
            <v>2</v>
          </cell>
          <cell r="AD1365">
            <v>0.15</v>
          </cell>
          <cell r="AE1365">
            <v>0.3165</v>
          </cell>
          <cell r="AF1365" t="str">
            <v xml:space="preserve">zmiana litery wydzielenia  </v>
          </cell>
          <cell r="AG1365">
            <v>1</v>
          </cell>
          <cell r="AH1365" t="str">
            <v/>
          </cell>
          <cell r="AI1365" t="str">
            <v>ZS.2217.1.205.2019</v>
          </cell>
          <cell r="AJ1365" t="str">
            <v>02-08-2019</v>
          </cell>
          <cell r="AK1365" t="str">
            <v>26-08-2019</v>
          </cell>
          <cell r="AL1365" t="str">
            <v>gospodarki rolnej</v>
          </cell>
        </row>
        <row r="1366">
          <cell r="C1366" t="str">
            <v>1296.4</v>
          </cell>
          <cell r="D1366" t="str">
            <v>1296|D|Brzozowiec|53 c|R|V|9053/4|18,5|PO1D/00042956/4</v>
          </cell>
          <cell r="E1366">
            <v>1296</v>
          </cell>
          <cell r="F1366">
            <v>4</v>
          </cell>
          <cell r="G1366" t="str">
            <v>Ziętkowski Jarosław</v>
          </cell>
          <cell r="H1366" t="str">
            <v>Murzynowiec Leśny 1</v>
          </cell>
          <cell r="I1366" t="str">
            <v>63-023 Sulęcinek</v>
          </cell>
          <cell r="J1366" t="str">
            <v>Krzykosy</v>
          </cell>
          <cell r="K1366" t="str">
            <v>19</v>
          </cell>
          <cell r="L1366" t="str">
            <v>Brzozowiec</v>
          </cell>
          <cell r="M1366" t="str">
            <v>53 c</v>
          </cell>
          <cell r="N1366" t="str">
            <v/>
          </cell>
          <cell r="O1366">
            <v>-0.14030000000000001</v>
          </cell>
          <cell r="P1366" t="str">
            <v>R</v>
          </cell>
          <cell r="Q1366" t="str">
            <v>V</v>
          </cell>
          <cell r="R1366" t="str">
            <v>D</v>
          </cell>
          <cell r="T1366" t="str">
            <v>30-25-022</v>
          </cell>
          <cell r="U1366" t="str">
            <v>Krzykosy</v>
          </cell>
          <cell r="V1366" t="str">
            <v>30-25-022-0006</v>
          </cell>
          <cell r="W1366" t="str">
            <v>Murzynowo Leśne</v>
          </cell>
          <cell r="X1366" t="str">
            <v>9053/4</v>
          </cell>
          <cell r="Y1366" t="str">
            <v>PO1D/00042956/4</v>
          </cell>
          <cell r="Z1366">
            <v>2</v>
          </cell>
          <cell r="AA1366">
            <v>18.5</v>
          </cell>
          <cell r="AB1366">
            <v>-2.6</v>
          </cell>
          <cell r="AC1366">
            <v>2</v>
          </cell>
          <cell r="AD1366">
            <v>0.3</v>
          </cell>
          <cell r="AE1366">
            <v>-4.2099999999999999E-2</v>
          </cell>
          <cell r="AF1366" t="str">
            <v xml:space="preserve">zmiana litery wydzielenia  </v>
          </cell>
          <cell r="AG1366" t="str">
            <v/>
          </cell>
          <cell r="AH1366" t="str">
            <v/>
          </cell>
          <cell r="AI1366" t="str">
            <v>ZS.2217.1.205.2019</v>
          </cell>
          <cell r="AJ1366" t="str">
            <v>02-08-2019</v>
          </cell>
          <cell r="AK1366" t="str">
            <v>26-08-2019</v>
          </cell>
          <cell r="AL1366" t="str">
            <v>gospodarki rolnej</v>
          </cell>
        </row>
        <row r="1367">
          <cell r="C1367" t="str">
            <v>1296.8</v>
          </cell>
          <cell r="D1367" t="str">
            <v>1296|D|Brzozowiec|53 b|R|V|9053/4|18,5|PO1D/00042956/4</v>
          </cell>
          <cell r="E1367">
            <v>1296</v>
          </cell>
          <cell r="F1367">
            <v>8</v>
          </cell>
          <cell r="G1367" t="str">
            <v>Ziętkowski Jarosław</v>
          </cell>
          <cell r="H1367" t="str">
            <v>Murzynowiec Leśny 1</v>
          </cell>
          <cell r="I1367" t="str">
            <v>63-023 Sulęcinek</v>
          </cell>
          <cell r="J1367" t="str">
            <v>Krzykosy</v>
          </cell>
          <cell r="K1367" t="str">
            <v>19</v>
          </cell>
          <cell r="L1367" t="str">
            <v>Brzozowiec</v>
          </cell>
          <cell r="M1367" t="str">
            <v>53 b</v>
          </cell>
          <cell r="N1367" t="str">
            <v/>
          </cell>
          <cell r="O1367">
            <v>0.14030000000000001</v>
          </cell>
          <cell r="P1367" t="str">
            <v>R</v>
          </cell>
          <cell r="Q1367" t="str">
            <v>V</v>
          </cell>
          <cell r="R1367" t="str">
            <v>D</v>
          </cell>
          <cell r="T1367" t="str">
            <v>30-25-022</v>
          </cell>
          <cell r="U1367" t="str">
            <v>Krzykosy</v>
          </cell>
          <cell r="V1367" t="str">
            <v>30-25-022-0006</v>
          </cell>
          <cell r="W1367" t="str">
            <v>Murzynowo Leśne</v>
          </cell>
          <cell r="X1367" t="str">
            <v>9053/4</v>
          </cell>
          <cell r="Y1367" t="str">
            <v>PO1D/00042956/4</v>
          </cell>
          <cell r="Z1367">
            <v>2</v>
          </cell>
          <cell r="AA1367">
            <v>18.5</v>
          </cell>
          <cell r="AB1367">
            <v>2.6</v>
          </cell>
          <cell r="AC1367">
            <v>2</v>
          </cell>
          <cell r="AD1367">
            <v>0.3</v>
          </cell>
          <cell r="AE1367">
            <v>4.2099999999999999E-2</v>
          </cell>
          <cell r="AF1367" t="str">
            <v xml:space="preserve">zmiana litery wydzielenia  </v>
          </cell>
          <cell r="AG1367">
            <v>1.25</v>
          </cell>
          <cell r="AH1367" t="str">
            <v/>
          </cell>
          <cell r="AI1367" t="str">
            <v>ZS.2217.1.205.2019</v>
          </cell>
          <cell r="AJ1367" t="str">
            <v>02-08-2019</v>
          </cell>
          <cell r="AK1367" t="str">
            <v>26-08-2019</v>
          </cell>
          <cell r="AL1367" t="str">
            <v>gospodarki rolnej</v>
          </cell>
        </row>
        <row r="1368">
          <cell r="C1368" t="str">
            <v>575.2</v>
          </cell>
          <cell r="D1368" t="str">
            <v>575|A|Brzozowiec|74 f|PS|IV|9074/6|0|PO1D/00044700/9</v>
          </cell>
          <cell r="E1368">
            <v>575</v>
          </cell>
          <cell r="F1368">
            <v>2</v>
          </cell>
          <cell r="G1368" t="str">
            <v>Becela Maciej</v>
          </cell>
          <cell r="H1368" t="str">
            <v xml:space="preserve"> ul. Rzeczna 8 Murzynowo Leśne </v>
          </cell>
          <cell r="I1368" t="str">
            <v>63-023 Sulęcinek</v>
          </cell>
          <cell r="J1368" t="str">
            <v>Krzykosy</v>
          </cell>
          <cell r="K1368" t="str">
            <v>19</v>
          </cell>
          <cell r="L1368" t="str">
            <v>Brzozowiec</v>
          </cell>
          <cell r="M1368" t="str">
            <v>74 f</v>
          </cell>
          <cell r="N1368" t="str">
            <v/>
          </cell>
          <cell r="O1368">
            <v>-0.22</v>
          </cell>
          <cell r="P1368" t="str">
            <v>PS</v>
          </cell>
          <cell r="Q1368" t="str">
            <v>IV</v>
          </cell>
          <cell r="R1368" t="str">
            <v>A</v>
          </cell>
          <cell r="T1368" t="str">
            <v>30-25-022</v>
          </cell>
          <cell r="U1368" t="str">
            <v>Krzykosy</v>
          </cell>
          <cell r="V1368" t="str">
            <v>30-25-022-0010</v>
          </cell>
          <cell r="W1368" t="str">
            <v>Sulęcinek</v>
          </cell>
          <cell r="X1368" t="str">
            <v>9074/6</v>
          </cell>
          <cell r="Y1368" t="str">
            <v>PO1D/00044700/9</v>
          </cell>
          <cell r="Z1368">
            <v>7</v>
          </cell>
          <cell r="AA1368">
            <v>0</v>
          </cell>
          <cell r="AB1368">
            <v>0</v>
          </cell>
          <cell r="AC1368">
            <v>2</v>
          </cell>
          <cell r="AD1368">
            <v>0.7</v>
          </cell>
          <cell r="AE1368">
            <v>-0.154</v>
          </cell>
          <cell r="AF1368" t="str">
            <v xml:space="preserve">zmiana litery wydzielenia  </v>
          </cell>
          <cell r="AG1368">
            <v>0.75</v>
          </cell>
          <cell r="AH1368">
            <v>-0.16500000000000001</v>
          </cell>
          <cell r="AI1368" t="str">
            <v/>
          </cell>
          <cell r="AJ1368" t="str">
            <v/>
          </cell>
          <cell r="AK1368" t="str">
            <v/>
          </cell>
          <cell r="AL1368" t="str">
            <v/>
          </cell>
        </row>
        <row r="1369">
          <cell r="C1369" t="str">
            <v>575.7</v>
          </cell>
          <cell r="D1369" t="str">
            <v>575|A|Brzozowiec|74 c|PS|IV|9074/6|0|PO1D/00044700/9</v>
          </cell>
          <cell r="E1369">
            <v>575</v>
          </cell>
          <cell r="F1369">
            <v>7</v>
          </cell>
          <cell r="G1369" t="str">
            <v>Becela Maciej</v>
          </cell>
          <cell r="H1369" t="str">
            <v xml:space="preserve"> ul. Rzeczna 8 Murzynowo Leśne </v>
          </cell>
          <cell r="I1369" t="str">
            <v>63-023 Sulęcinek</v>
          </cell>
          <cell r="J1369" t="str">
            <v>Krzykosy</v>
          </cell>
          <cell r="K1369" t="str">
            <v>19</v>
          </cell>
          <cell r="L1369" t="str">
            <v>Brzozowiec</v>
          </cell>
          <cell r="M1369" t="str">
            <v>74 c</v>
          </cell>
          <cell r="N1369" t="str">
            <v/>
          </cell>
          <cell r="O1369">
            <v>0.22</v>
          </cell>
          <cell r="P1369" t="str">
            <v>PS</v>
          </cell>
          <cell r="Q1369" t="str">
            <v>IV</v>
          </cell>
          <cell r="R1369" t="str">
            <v>A</v>
          </cell>
          <cell r="T1369" t="str">
            <v>30-25-022</v>
          </cell>
          <cell r="U1369" t="str">
            <v>Krzykosy</v>
          </cell>
          <cell r="V1369" t="str">
            <v>30-25-022-0010</v>
          </cell>
          <cell r="W1369" t="str">
            <v>Sulęcinek</v>
          </cell>
          <cell r="X1369" t="str">
            <v>9074/6</v>
          </cell>
          <cell r="Y1369" t="str">
            <v>PO1D/00044700/9</v>
          </cell>
          <cell r="Z1369">
            <v>7</v>
          </cell>
          <cell r="AA1369">
            <v>0</v>
          </cell>
          <cell r="AB1369">
            <v>0</v>
          </cell>
          <cell r="AC1369">
            <v>2</v>
          </cell>
          <cell r="AD1369">
            <v>0.7</v>
          </cell>
          <cell r="AE1369">
            <v>0.154</v>
          </cell>
          <cell r="AF1369" t="str">
            <v xml:space="preserve">zmiana litery wydzielenia  </v>
          </cell>
          <cell r="AG1369">
            <v>0.75</v>
          </cell>
          <cell r="AH1369">
            <v>0.16500000000000001</v>
          </cell>
          <cell r="AI1369" t="str">
            <v/>
          </cell>
          <cell r="AJ1369" t="str">
            <v/>
          </cell>
          <cell r="AK1369" t="str">
            <v/>
          </cell>
          <cell r="AL1369" t="str">
            <v/>
          </cell>
        </row>
        <row r="1370">
          <cell r="C1370" t="str">
            <v>575.3</v>
          </cell>
          <cell r="D1370" t="str">
            <v>575|A|Brzozowiec|74 g|S-R|VI|9074/6|0|PO1D/00044700/9</v>
          </cell>
          <cell r="E1370">
            <v>575</v>
          </cell>
          <cell r="F1370">
            <v>3</v>
          </cell>
          <cell r="G1370" t="str">
            <v>Becela Maciej</v>
          </cell>
          <cell r="H1370" t="str">
            <v xml:space="preserve"> ul. Rzeczna 8 Murzynowo Leśne </v>
          </cell>
          <cell r="I1370" t="str">
            <v>63-023 Sulęcinek</v>
          </cell>
          <cell r="J1370" t="str">
            <v>Krzykosy</v>
          </cell>
          <cell r="K1370" t="str">
            <v>19</v>
          </cell>
          <cell r="L1370" t="str">
            <v>Brzozowiec</v>
          </cell>
          <cell r="M1370" t="str">
            <v>74 g</v>
          </cell>
          <cell r="N1370" t="str">
            <v/>
          </cell>
          <cell r="O1370">
            <v>-0.59909999999999997</v>
          </cell>
          <cell r="P1370" t="str">
            <v>S-R</v>
          </cell>
          <cell r="Q1370" t="str">
            <v>VI</v>
          </cell>
          <cell r="R1370" t="str">
            <v>A</v>
          </cell>
          <cell r="T1370" t="str">
            <v>30-25-022</v>
          </cell>
          <cell r="U1370" t="str">
            <v>Krzykosy</v>
          </cell>
          <cell r="V1370" t="str">
            <v>30-25-022-0010</v>
          </cell>
          <cell r="W1370" t="str">
            <v>Sulęcinek</v>
          </cell>
          <cell r="X1370" t="str">
            <v>9074/6</v>
          </cell>
          <cell r="Y1370" t="str">
            <v>PO1D/00044700/9</v>
          </cell>
          <cell r="Z1370">
            <v>7</v>
          </cell>
          <cell r="AA1370">
            <v>0</v>
          </cell>
          <cell r="AB1370">
            <v>0</v>
          </cell>
          <cell r="AC1370">
            <v>2</v>
          </cell>
          <cell r="AD1370">
            <v>0.15</v>
          </cell>
          <cell r="AE1370">
            <v>-8.9899999999999994E-2</v>
          </cell>
          <cell r="AF1370" t="str">
            <v xml:space="preserve">zmiana litery wydzielenia  </v>
          </cell>
          <cell r="AG1370">
            <v>1</v>
          </cell>
          <cell r="AH1370">
            <v>-0.59899999999999998</v>
          </cell>
          <cell r="AI1370" t="str">
            <v/>
          </cell>
          <cell r="AJ1370" t="str">
            <v/>
          </cell>
          <cell r="AK1370" t="str">
            <v/>
          </cell>
          <cell r="AL1370" t="str">
            <v/>
          </cell>
        </row>
        <row r="1371">
          <cell r="C1371" t="str">
            <v>575.9</v>
          </cell>
          <cell r="D1371" t="str">
            <v>575|A|Brzozowiec|74 f|S-R|VI|9074/6|0|PO1D/00044700/9</v>
          </cell>
          <cell r="E1371">
            <v>575</v>
          </cell>
          <cell r="F1371">
            <v>9</v>
          </cell>
          <cell r="G1371" t="str">
            <v>Becela Maciej</v>
          </cell>
          <cell r="H1371" t="str">
            <v xml:space="preserve"> ul. Rzeczna 8 Murzynowo Leśne </v>
          </cell>
          <cell r="I1371" t="str">
            <v>63-023 Sulęcinek</v>
          </cell>
          <cell r="J1371" t="str">
            <v>Krzykosy</v>
          </cell>
          <cell r="K1371" t="str">
            <v>19</v>
          </cell>
          <cell r="L1371" t="str">
            <v>Brzozowiec</v>
          </cell>
          <cell r="M1371" t="str">
            <v>74 f</v>
          </cell>
          <cell r="N1371" t="str">
            <v/>
          </cell>
          <cell r="O1371">
            <v>0.59909999999999997</v>
          </cell>
          <cell r="P1371" t="str">
            <v>S-R</v>
          </cell>
          <cell r="Q1371" t="str">
            <v>VI</v>
          </cell>
          <cell r="R1371" t="str">
            <v>A</v>
          </cell>
          <cell r="T1371" t="str">
            <v>30-25-022</v>
          </cell>
          <cell r="U1371" t="str">
            <v>Krzykosy</v>
          </cell>
          <cell r="V1371" t="str">
            <v>30-25-022-0010</v>
          </cell>
          <cell r="W1371" t="str">
            <v>Sulęcinek</v>
          </cell>
          <cell r="X1371" t="str">
            <v>9074/6</v>
          </cell>
          <cell r="Y1371" t="str">
            <v>PO1D/00044700/9</v>
          </cell>
          <cell r="Z1371">
            <v>7</v>
          </cell>
          <cell r="AA1371">
            <v>0</v>
          </cell>
          <cell r="AB1371">
            <v>0</v>
          </cell>
          <cell r="AC1371">
            <v>2</v>
          </cell>
          <cell r="AD1371">
            <v>0.15</v>
          </cell>
          <cell r="AE1371">
            <v>8.9899999999999994E-2</v>
          </cell>
          <cell r="AF1371" t="str">
            <v xml:space="preserve">zmiana litery wydzielenia  </v>
          </cell>
          <cell r="AG1371">
            <v>1</v>
          </cell>
          <cell r="AH1371">
            <v>0.59899999999999998</v>
          </cell>
          <cell r="AI1371" t="str">
            <v/>
          </cell>
          <cell r="AJ1371" t="str">
            <v/>
          </cell>
          <cell r="AK1371" t="str">
            <v/>
          </cell>
          <cell r="AL1371" t="str">
            <v/>
          </cell>
        </row>
        <row r="1372">
          <cell r="C1372" t="str">
            <v>575.4</v>
          </cell>
          <cell r="D1372" t="str">
            <v>575|A|Brzozowiec|74 h|R|VI|9074/7|0|PO1D/00044700/9</v>
          </cell>
          <cell r="E1372">
            <v>575</v>
          </cell>
          <cell r="F1372">
            <v>4</v>
          </cell>
          <cell r="G1372" t="str">
            <v>Becela Maciej</v>
          </cell>
          <cell r="H1372" t="str">
            <v xml:space="preserve"> ul. Rzeczna 8 Murzynowo Leśne </v>
          </cell>
          <cell r="I1372" t="str">
            <v>63-023 Sulęcinek</v>
          </cell>
          <cell r="J1372" t="str">
            <v>Krzykosy</v>
          </cell>
          <cell r="K1372" t="str">
            <v>19</v>
          </cell>
          <cell r="L1372" t="str">
            <v>Brzozowiec</v>
          </cell>
          <cell r="M1372" t="str">
            <v>74 h</v>
          </cell>
          <cell r="N1372" t="str">
            <v/>
          </cell>
          <cell r="O1372">
            <v>-9.4100000000000003E-2</v>
          </cell>
          <cell r="P1372" t="str">
            <v>R</v>
          </cell>
          <cell r="Q1372" t="str">
            <v>VI</v>
          </cell>
          <cell r="R1372" t="str">
            <v>A</v>
          </cell>
          <cell r="T1372" t="str">
            <v>30-25-022</v>
          </cell>
          <cell r="U1372" t="str">
            <v>Krzykosy</v>
          </cell>
          <cell r="V1372" t="str">
            <v>30-25-022-0010</v>
          </cell>
          <cell r="W1372" t="str">
            <v>Sulęcinek</v>
          </cell>
          <cell r="X1372" t="str">
            <v>9074/7</v>
          </cell>
          <cell r="Y1372" t="str">
            <v>PO1D/00044700/9</v>
          </cell>
          <cell r="Z1372">
            <v>7</v>
          </cell>
          <cell r="AA1372">
            <v>0</v>
          </cell>
          <cell r="AB1372">
            <v>0</v>
          </cell>
          <cell r="AC1372">
            <v>2</v>
          </cell>
          <cell r="AD1372">
            <v>0.15</v>
          </cell>
          <cell r="AE1372">
            <v>-1.41E-2</v>
          </cell>
          <cell r="AF1372" t="str">
            <v xml:space="preserve">zmiana litery wydzielenia  </v>
          </cell>
          <cell r="AG1372">
            <v>1</v>
          </cell>
          <cell r="AH1372">
            <v>-9.4100000000000003E-2</v>
          </cell>
          <cell r="AI1372" t="str">
            <v/>
          </cell>
          <cell r="AJ1372" t="str">
            <v/>
          </cell>
          <cell r="AK1372" t="str">
            <v/>
          </cell>
          <cell r="AL1372" t="str">
            <v/>
          </cell>
        </row>
        <row r="1373">
          <cell r="C1373" t="str">
            <v>575.11</v>
          </cell>
          <cell r="D1373" t="str">
            <v>575|A|Brzozowiec|74 g|R|VI|9074/7|0|PO1D/00044700/9</v>
          </cell>
          <cell r="E1373">
            <v>575</v>
          </cell>
          <cell r="F1373">
            <v>11</v>
          </cell>
          <cell r="G1373" t="str">
            <v>Becela Maciej</v>
          </cell>
          <cell r="H1373" t="str">
            <v xml:space="preserve"> ul. Rzeczna 8 Murzynowo Leśne </v>
          </cell>
          <cell r="I1373" t="str">
            <v>63-023 Sulęcinek</v>
          </cell>
          <cell r="J1373" t="str">
            <v>Krzykosy</v>
          </cell>
          <cell r="K1373" t="str">
            <v>19</v>
          </cell>
          <cell r="L1373" t="str">
            <v>Brzozowiec</v>
          </cell>
          <cell r="M1373" t="str">
            <v>74 g</v>
          </cell>
          <cell r="N1373" t="str">
            <v/>
          </cell>
          <cell r="O1373">
            <v>9.4100000000000003E-2</v>
          </cell>
          <cell r="P1373" t="str">
            <v>R</v>
          </cell>
          <cell r="Q1373" t="str">
            <v>VI</v>
          </cell>
          <cell r="R1373" t="str">
            <v>A</v>
          </cell>
          <cell r="T1373" t="str">
            <v>30-25-022</v>
          </cell>
          <cell r="U1373" t="str">
            <v>Krzykosy</v>
          </cell>
          <cell r="V1373" t="str">
            <v>30-25-022-0010</v>
          </cell>
          <cell r="W1373" t="str">
            <v>Sulęcinek</v>
          </cell>
          <cell r="X1373" t="str">
            <v>9074/7</v>
          </cell>
          <cell r="Y1373" t="str">
            <v>PO1D/00044700/9</v>
          </cell>
          <cell r="Z1373">
            <v>7</v>
          </cell>
          <cell r="AA1373">
            <v>0</v>
          </cell>
          <cell r="AB1373">
            <v>0</v>
          </cell>
          <cell r="AC1373">
            <v>2</v>
          </cell>
          <cell r="AD1373">
            <v>0.15</v>
          </cell>
          <cell r="AE1373">
            <v>1.41E-2</v>
          </cell>
          <cell r="AF1373" t="str">
            <v xml:space="preserve">zmiana litery wydzielenia  </v>
          </cell>
          <cell r="AG1373">
            <v>1</v>
          </cell>
          <cell r="AH1373">
            <v>9.4E-2</v>
          </cell>
          <cell r="AI1373" t="str">
            <v/>
          </cell>
          <cell r="AJ1373" t="str">
            <v/>
          </cell>
          <cell r="AK1373" t="str">
            <v/>
          </cell>
          <cell r="AL1373" t="str">
            <v/>
          </cell>
        </row>
        <row r="1374">
          <cell r="C1374" t="str">
            <v>611.1</v>
          </cell>
          <cell r="D1374" t="str">
            <v>611|D|Murzynówko|94 j|R|V|9094/5|15,5|PO1D/00040633/0</v>
          </cell>
          <cell r="E1374">
            <v>611</v>
          </cell>
          <cell r="F1374">
            <v>1</v>
          </cell>
          <cell r="G1374" t="str">
            <v>Hoffman Zygmunt</v>
          </cell>
          <cell r="H1374" t="str">
            <v>Witowo 40</v>
          </cell>
          <cell r="I1374" t="str">
            <v>63-025 Witowo</v>
          </cell>
          <cell r="J1374" t="str">
            <v>Krzykosy</v>
          </cell>
          <cell r="K1374" t="str">
            <v>20</v>
          </cell>
          <cell r="L1374" t="str">
            <v>Murzynówko</v>
          </cell>
          <cell r="M1374" t="str">
            <v>94 j</v>
          </cell>
          <cell r="N1374" t="str">
            <v/>
          </cell>
          <cell r="O1374">
            <v>-0.1082</v>
          </cell>
          <cell r="P1374" t="str">
            <v>R</v>
          </cell>
          <cell r="Q1374" t="str">
            <v>V</v>
          </cell>
          <cell r="R1374" t="str">
            <v>D</v>
          </cell>
          <cell r="T1374" t="str">
            <v>30-25-022</v>
          </cell>
          <cell r="U1374" t="str">
            <v>Krzykosy</v>
          </cell>
          <cell r="V1374" t="str">
            <v>30-25-022-0011</v>
          </cell>
          <cell r="W1374" t="str">
            <v>Witowo</v>
          </cell>
          <cell r="X1374" t="str">
            <v>9094/5</v>
          </cell>
          <cell r="Y1374" t="str">
            <v>PO1D/00040633/0</v>
          </cell>
          <cell r="Z1374">
            <v>1</v>
          </cell>
          <cell r="AA1374">
            <v>15.5</v>
          </cell>
          <cell r="AB1374">
            <v>-1.68</v>
          </cell>
          <cell r="AC1374">
            <v>2</v>
          </cell>
          <cell r="AD1374">
            <v>0.3</v>
          </cell>
          <cell r="AE1374">
            <v>-3.2500000000000001E-2</v>
          </cell>
          <cell r="AF1374" t="str">
            <v xml:space="preserve">zmiana litery wydzielenia  </v>
          </cell>
          <cell r="AG1374" t="str">
            <v/>
          </cell>
          <cell r="AH1374" t="str">
            <v/>
          </cell>
          <cell r="AI1374" t="str">
            <v>ZS.2217.1.215.2019</v>
          </cell>
          <cell r="AJ1374" t="str">
            <v>13-08-2019</v>
          </cell>
          <cell r="AK1374" t="str">
            <v>wniosek-bezprzetargowo</v>
          </cell>
          <cell r="AL1374" t="str">
            <v>gospodarki rolnej</v>
          </cell>
        </row>
        <row r="1375">
          <cell r="C1375" t="str">
            <v>611.4</v>
          </cell>
          <cell r="D1375" t="str">
            <v>611|D|Murzynówko|118 f|R|V|9094/5|15,5|PO1D/00040633/0</v>
          </cell>
          <cell r="E1375">
            <v>611</v>
          </cell>
          <cell r="F1375">
            <v>4</v>
          </cell>
          <cell r="G1375" t="str">
            <v>Hoffman Zygmunt</v>
          </cell>
          <cell r="H1375" t="str">
            <v>Witowo 40</v>
          </cell>
          <cell r="I1375" t="str">
            <v>63-025 Witowo</v>
          </cell>
          <cell r="J1375" t="str">
            <v>Krzykosy</v>
          </cell>
          <cell r="K1375" t="str">
            <v>20</v>
          </cell>
          <cell r="L1375" t="str">
            <v>Murzynówko</v>
          </cell>
          <cell r="M1375" t="str">
            <v>118 f</v>
          </cell>
          <cell r="N1375" t="str">
            <v/>
          </cell>
          <cell r="O1375">
            <v>0.1082</v>
          </cell>
          <cell r="P1375" t="str">
            <v>R</v>
          </cell>
          <cell r="Q1375" t="str">
            <v>V</v>
          </cell>
          <cell r="R1375" t="str">
            <v>D</v>
          </cell>
          <cell r="T1375" t="str">
            <v>30-25-022</v>
          </cell>
          <cell r="U1375" t="str">
            <v>Krzykosy</v>
          </cell>
          <cell r="V1375" t="str">
            <v>30-25-022-0011</v>
          </cell>
          <cell r="W1375" t="str">
            <v>Witowo</v>
          </cell>
          <cell r="X1375" t="str">
            <v>9094/5</v>
          </cell>
          <cell r="Y1375" t="str">
            <v>PO1D/00040633/0</v>
          </cell>
          <cell r="Z1375">
            <v>1</v>
          </cell>
          <cell r="AA1375">
            <v>15.5</v>
          </cell>
          <cell r="AB1375">
            <v>1.68</v>
          </cell>
          <cell r="AC1375">
            <v>2</v>
          </cell>
          <cell r="AD1375">
            <v>0.3</v>
          </cell>
          <cell r="AE1375">
            <v>3.2500000000000001E-2</v>
          </cell>
          <cell r="AF1375" t="str">
            <v xml:space="preserve">zmiana litery wydzielenia  </v>
          </cell>
          <cell r="AG1375">
            <v>1.25</v>
          </cell>
          <cell r="AH1375" t="str">
            <v/>
          </cell>
          <cell r="AI1375" t="str">
            <v>ZS.2217.1.215.2019</v>
          </cell>
          <cell r="AJ1375" t="str">
            <v>13-08-2019</v>
          </cell>
          <cell r="AK1375" t="str">
            <v>wniosek-bezprzetargowo</v>
          </cell>
          <cell r="AL1375" t="str">
            <v>gospodarki rolnej</v>
          </cell>
        </row>
        <row r="1376">
          <cell r="C1376" t="str">
            <v>611.3</v>
          </cell>
          <cell r="D1376" t="str">
            <v>611|D|Murzynówko|94 m|PS|III|9094/5|14|PO1D/00040633/0</v>
          </cell>
          <cell r="E1376">
            <v>611</v>
          </cell>
          <cell r="F1376">
            <v>3</v>
          </cell>
          <cell r="G1376" t="str">
            <v>Hoffman Zygmunt</v>
          </cell>
          <cell r="H1376" t="str">
            <v>Witowo 40</v>
          </cell>
          <cell r="I1376" t="str">
            <v>63-025 Witowo</v>
          </cell>
          <cell r="J1376" t="str">
            <v>Krzykosy</v>
          </cell>
          <cell r="K1376" t="str">
            <v>20</v>
          </cell>
          <cell r="L1376" t="str">
            <v>Murzynówko</v>
          </cell>
          <cell r="M1376" t="str">
            <v>94 m</v>
          </cell>
          <cell r="N1376" t="str">
            <v/>
          </cell>
          <cell r="O1376">
            <v>-0.1963</v>
          </cell>
          <cell r="P1376" t="str">
            <v>PS</v>
          </cell>
          <cell r="Q1376" t="str">
            <v>III</v>
          </cell>
          <cell r="R1376" t="str">
            <v>D</v>
          </cell>
          <cell r="T1376" t="str">
            <v>30-25-022</v>
          </cell>
          <cell r="U1376" t="str">
            <v>Krzykosy</v>
          </cell>
          <cell r="V1376" t="str">
            <v>30-25-022-0011</v>
          </cell>
          <cell r="W1376" t="str">
            <v>Witowo</v>
          </cell>
          <cell r="X1376" t="str">
            <v>9094/5</v>
          </cell>
          <cell r="Y1376" t="str">
            <v>PO1D/00040633/0</v>
          </cell>
          <cell r="Z1376">
            <v>1</v>
          </cell>
          <cell r="AA1376">
            <v>14</v>
          </cell>
          <cell r="AB1376">
            <v>-2.75</v>
          </cell>
          <cell r="AC1376">
            <v>2</v>
          </cell>
          <cell r="AD1376">
            <v>1.1499999999999999</v>
          </cell>
          <cell r="AE1376">
            <v>-0.22570000000000001</v>
          </cell>
          <cell r="AF1376" t="str">
            <v xml:space="preserve">zmiana litery wydzielenia  </v>
          </cell>
          <cell r="AG1376" t="str">
            <v/>
          </cell>
          <cell r="AH1376" t="str">
            <v/>
          </cell>
          <cell r="AI1376" t="str">
            <v>ZS.2217.1.215.2019</v>
          </cell>
          <cell r="AJ1376" t="str">
            <v>13-08-2019</v>
          </cell>
          <cell r="AK1376" t="str">
            <v>wniosek-bezprzetargowo</v>
          </cell>
          <cell r="AL1376" t="str">
            <v>gospodarki rolnej</v>
          </cell>
        </row>
        <row r="1377">
          <cell r="C1377" t="str">
            <v>611.6</v>
          </cell>
          <cell r="D1377" t="str">
            <v>611|D|Murzynówko|118 i|PS|III|9094/5|14|PO1D/00040633/0</v>
          </cell>
          <cell r="E1377">
            <v>611</v>
          </cell>
          <cell r="F1377">
            <v>6</v>
          </cell>
          <cell r="G1377" t="str">
            <v>Hoffman Zygmunt</v>
          </cell>
          <cell r="H1377" t="str">
            <v>Witowo 40</v>
          </cell>
          <cell r="I1377" t="str">
            <v>63-025 Witowo</v>
          </cell>
          <cell r="J1377" t="str">
            <v>Krzykosy</v>
          </cell>
          <cell r="K1377" t="str">
            <v>20</v>
          </cell>
          <cell r="L1377" t="str">
            <v>Murzynówko</v>
          </cell>
          <cell r="M1377" t="str">
            <v>118 i</v>
          </cell>
          <cell r="N1377" t="str">
            <v/>
          </cell>
          <cell r="O1377">
            <v>0.1963</v>
          </cell>
          <cell r="P1377" t="str">
            <v>PS</v>
          </cell>
          <cell r="Q1377" t="str">
            <v>III</v>
          </cell>
          <cell r="R1377" t="str">
            <v>D</v>
          </cell>
          <cell r="T1377" t="str">
            <v>30-25-022</v>
          </cell>
          <cell r="U1377" t="str">
            <v>Krzykosy</v>
          </cell>
          <cell r="V1377" t="str">
            <v>30-25-022-0011</v>
          </cell>
          <cell r="W1377" t="str">
            <v>Witowo</v>
          </cell>
          <cell r="X1377" t="str">
            <v>9094/5</v>
          </cell>
          <cell r="Y1377" t="str">
            <v>PO1D/00040633/0</v>
          </cell>
          <cell r="Z1377">
            <v>1</v>
          </cell>
          <cell r="AA1377">
            <v>14</v>
          </cell>
          <cell r="AB1377">
            <v>2.75</v>
          </cell>
          <cell r="AC1377">
            <v>2</v>
          </cell>
          <cell r="AD1377">
            <v>1.1499999999999999</v>
          </cell>
          <cell r="AE1377">
            <v>0.22570000000000001</v>
          </cell>
          <cell r="AF1377" t="str">
            <v xml:space="preserve">zmiana litery wydzielenia  </v>
          </cell>
          <cell r="AG1377">
            <v>0.875</v>
          </cell>
          <cell r="AH1377" t="str">
            <v/>
          </cell>
          <cell r="AI1377" t="str">
            <v>ZS.2217.1.215.2019</v>
          </cell>
          <cell r="AJ1377" t="str">
            <v>13-08-2019</v>
          </cell>
          <cell r="AK1377" t="str">
            <v>wniosek-bezprzetargowo</v>
          </cell>
          <cell r="AL1377" t="str">
            <v>gospodarki rolnej</v>
          </cell>
        </row>
        <row r="1378">
          <cell r="C1378" t="str">
            <v>611.2</v>
          </cell>
          <cell r="D1378" t="str">
            <v>611|D|Murzynówko|94 l|Ł|V|9094/5|13,6|PO1D/00040633/0</v>
          </cell>
          <cell r="E1378">
            <v>611</v>
          </cell>
          <cell r="F1378">
            <v>2</v>
          </cell>
          <cell r="G1378" t="str">
            <v>Hoffman Zygmunt</v>
          </cell>
          <cell r="H1378" t="str">
            <v>Witowo 40</v>
          </cell>
          <cell r="I1378" t="str">
            <v>63-025 Witowo</v>
          </cell>
          <cell r="J1378" t="str">
            <v>Krzykosy</v>
          </cell>
          <cell r="K1378" t="str">
            <v>20</v>
          </cell>
          <cell r="L1378" t="str">
            <v>Murzynówko</v>
          </cell>
          <cell r="M1378" t="str">
            <v>94 l</v>
          </cell>
          <cell r="N1378" t="str">
            <v/>
          </cell>
          <cell r="O1378">
            <v>-6.8199999999999997E-2</v>
          </cell>
          <cell r="P1378" t="str">
            <v>Ł</v>
          </cell>
          <cell r="Q1378" t="str">
            <v>V</v>
          </cell>
          <cell r="R1378" t="str">
            <v>D</v>
          </cell>
          <cell r="T1378" t="str">
            <v>30-25-022</v>
          </cell>
          <cell r="U1378" t="str">
            <v>Krzykosy</v>
          </cell>
          <cell r="V1378" t="str">
            <v>30-25-022-0011</v>
          </cell>
          <cell r="W1378" t="str">
            <v>Witowo</v>
          </cell>
          <cell r="X1378" t="str">
            <v>9094/5</v>
          </cell>
          <cell r="Y1378" t="str">
            <v>PO1D/00040633/0</v>
          </cell>
          <cell r="Z1378">
            <v>1</v>
          </cell>
          <cell r="AA1378">
            <v>13.6</v>
          </cell>
          <cell r="AB1378">
            <v>-0.93</v>
          </cell>
          <cell r="AC1378">
            <v>2</v>
          </cell>
          <cell r="AD1378">
            <v>0.2</v>
          </cell>
          <cell r="AE1378">
            <v>-1.3599999999999999E-2</v>
          </cell>
          <cell r="AF1378" t="str">
            <v xml:space="preserve">zmiana litery wydzielenia  </v>
          </cell>
          <cell r="AG1378" t="str">
            <v/>
          </cell>
          <cell r="AH1378" t="str">
            <v/>
          </cell>
          <cell r="AI1378" t="str">
            <v>ZS.2217.1.215.2019</v>
          </cell>
          <cell r="AJ1378" t="str">
            <v>13-08-2019</v>
          </cell>
          <cell r="AK1378" t="str">
            <v>wniosek-bezprzetargowo</v>
          </cell>
          <cell r="AL1378" t="str">
            <v>gospodarki rolnej</v>
          </cell>
        </row>
        <row r="1379">
          <cell r="C1379" t="str">
            <v>611.8</v>
          </cell>
          <cell r="D1379" t="str">
            <v>611|D|Murzynówko|118 h|Ł|V|9094/5|13,6|PO1D/00040633/0</v>
          </cell>
          <cell r="E1379">
            <v>611</v>
          </cell>
          <cell r="F1379">
            <v>8</v>
          </cell>
          <cell r="G1379" t="str">
            <v>Hoffman Zygmunt</v>
          </cell>
          <cell r="H1379" t="str">
            <v>Witowo 40</v>
          </cell>
          <cell r="I1379" t="str">
            <v>63-025 Witowo</v>
          </cell>
          <cell r="J1379" t="str">
            <v>Krzykosy</v>
          </cell>
          <cell r="K1379" t="str">
            <v>20</v>
          </cell>
          <cell r="L1379" t="str">
            <v>Murzynówko</v>
          </cell>
          <cell r="M1379" t="str">
            <v>118 h</v>
          </cell>
          <cell r="N1379" t="str">
            <v/>
          </cell>
          <cell r="O1379">
            <v>6.8199999999999997E-2</v>
          </cell>
          <cell r="P1379" t="str">
            <v>Ł</v>
          </cell>
          <cell r="Q1379" t="str">
            <v>V</v>
          </cell>
          <cell r="R1379" t="str">
            <v>D</v>
          </cell>
          <cell r="T1379" t="str">
            <v>30-25-022</v>
          </cell>
          <cell r="U1379" t="str">
            <v>Krzykosy</v>
          </cell>
          <cell r="V1379" t="str">
            <v>30-25-022-0011</v>
          </cell>
          <cell r="W1379" t="str">
            <v>Witowo</v>
          </cell>
          <cell r="X1379" t="str">
            <v>9094/5</v>
          </cell>
          <cell r="Y1379" t="str">
            <v>PO1D/00040633/0</v>
          </cell>
          <cell r="Z1379">
            <v>1</v>
          </cell>
          <cell r="AA1379">
            <v>13.6</v>
          </cell>
          <cell r="AB1379">
            <v>0.93</v>
          </cell>
          <cell r="AC1379">
            <v>2</v>
          </cell>
          <cell r="AD1379">
            <v>0.2</v>
          </cell>
          <cell r="AE1379">
            <v>1.3599999999999999E-2</v>
          </cell>
          <cell r="AF1379" t="str">
            <v xml:space="preserve">zmiana litery wydzielenia  </v>
          </cell>
          <cell r="AG1379">
            <v>1.25</v>
          </cell>
          <cell r="AH1379" t="str">
            <v/>
          </cell>
          <cell r="AI1379" t="str">
            <v>ZS.2217.1.215.2019</v>
          </cell>
          <cell r="AJ1379" t="str">
            <v>13-08-2019</v>
          </cell>
          <cell r="AK1379" t="str">
            <v>wniosek-bezprzetargowo</v>
          </cell>
          <cell r="AL1379" t="str">
            <v>gospodarki rolnej</v>
          </cell>
        </row>
        <row r="1380">
          <cell r="C1380" t="str">
            <v>287.22</v>
          </cell>
          <cell r="D1380" t="str">
            <v>287|F|Brzozowiec|109 f|R|VI|9109/1|0|PO1D/00044700/9</v>
          </cell>
          <cell r="E1380">
            <v>287</v>
          </cell>
          <cell r="F1380">
            <v>22</v>
          </cell>
          <cell r="G1380" t="str">
            <v>Nadleśnictwo Jarocin</v>
          </cell>
          <cell r="H1380">
            <v>0</v>
          </cell>
          <cell r="I1380">
            <v>0</v>
          </cell>
          <cell r="J1380">
            <v>0</v>
          </cell>
          <cell r="K1380" t="str">
            <v>19</v>
          </cell>
          <cell r="L1380" t="str">
            <v>Brzozowiec</v>
          </cell>
          <cell r="M1380" t="str">
            <v>109 f</v>
          </cell>
          <cell r="N1380" t="str">
            <v>F30-25-022RVI</v>
          </cell>
          <cell r="O1380">
            <v>-0.01</v>
          </cell>
          <cell r="P1380" t="str">
            <v>R</v>
          </cell>
          <cell r="Q1380" t="str">
            <v>VI</v>
          </cell>
          <cell r="R1380" t="str">
            <v>F</v>
          </cell>
          <cell r="T1380" t="str">
            <v>30-25-022</v>
          </cell>
          <cell r="U1380" t="str">
            <v>Krzykosy</v>
          </cell>
          <cell r="V1380" t="str">
            <v>30-25-022-0010</v>
          </cell>
          <cell r="W1380" t="str">
            <v>Sulęcinek</v>
          </cell>
          <cell r="X1380" t="str">
            <v>9109/1</v>
          </cell>
          <cell r="Y1380" t="str">
            <v>PO1D/00044700/9</v>
          </cell>
          <cell r="Z1380">
            <v>8</v>
          </cell>
          <cell r="AA1380">
            <v>0</v>
          </cell>
          <cell r="AB1380">
            <v>0</v>
          </cell>
          <cell r="AC1380">
            <v>2</v>
          </cell>
          <cell r="AD1380">
            <v>0.15</v>
          </cell>
          <cell r="AE1380">
            <v>-1.5E-3</v>
          </cell>
          <cell r="AF1380" t="str">
            <v xml:space="preserve">zmiana litery wydzielenia  </v>
          </cell>
          <cell r="AG1380" t="str">
            <v/>
          </cell>
          <cell r="AH1380" t="str">
            <v/>
          </cell>
          <cell r="AI1380" t="str">
            <v/>
          </cell>
          <cell r="AJ1380" t="str">
            <v/>
          </cell>
          <cell r="AK1380" t="str">
            <v/>
          </cell>
          <cell r="AL1380" t="str">
            <v/>
          </cell>
        </row>
        <row r="1381">
          <cell r="C1381" t="str">
            <v>287.242</v>
          </cell>
          <cell r="D1381" t="str">
            <v>287|F|Brzozowiec|109 d|R|VI|9109/1|0|PO1D/00044700/9</v>
          </cell>
          <cell r="E1381">
            <v>287</v>
          </cell>
          <cell r="F1381">
            <v>242</v>
          </cell>
          <cell r="G1381" t="str">
            <v>Nadleśnictwo Jarocin</v>
          </cell>
          <cell r="H1381">
            <v>0</v>
          </cell>
          <cell r="I1381">
            <v>0</v>
          </cell>
          <cell r="J1381">
            <v>0</v>
          </cell>
          <cell r="K1381" t="str">
            <v>19</v>
          </cell>
          <cell r="L1381" t="str">
            <v>Brzozowiec</v>
          </cell>
          <cell r="M1381" t="str">
            <v>109 d</v>
          </cell>
          <cell r="N1381" t="str">
            <v>F30-25-022RVI</v>
          </cell>
          <cell r="O1381">
            <v>0.01</v>
          </cell>
          <cell r="P1381" t="str">
            <v>R</v>
          </cell>
          <cell r="Q1381" t="str">
            <v>VI</v>
          </cell>
          <cell r="R1381" t="str">
            <v>F</v>
          </cell>
          <cell r="T1381" t="str">
            <v>30-25-022</v>
          </cell>
          <cell r="U1381" t="str">
            <v>Krzykosy</v>
          </cell>
          <cell r="V1381" t="str">
            <v>30-25-022-0010</v>
          </cell>
          <cell r="W1381" t="str">
            <v>Sulęcinek</v>
          </cell>
          <cell r="X1381" t="str">
            <v>9109/1</v>
          </cell>
          <cell r="Y1381" t="str">
            <v>PO1D/00044700/9</v>
          </cell>
          <cell r="Z1381">
            <v>8</v>
          </cell>
          <cell r="AA1381">
            <v>0</v>
          </cell>
          <cell r="AB1381">
            <v>0</v>
          </cell>
          <cell r="AC1381">
            <v>2</v>
          </cell>
          <cell r="AD1381">
            <v>0.15</v>
          </cell>
          <cell r="AE1381">
            <v>1.5E-3</v>
          </cell>
          <cell r="AF1381" t="str">
            <v xml:space="preserve">zmiana litery wydzielenia  </v>
          </cell>
          <cell r="AG1381">
            <v>1</v>
          </cell>
          <cell r="AH1381" t="str">
            <v/>
          </cell>
          <cell r="AI1381" t="str">
            <v/>
          </cell>
          <cell r="AJ1381" t="str">
            <v/>
          </cell>
          <cell r="AK1381" t="str">
            <v/>
          </cell>
          <cell r="AL1381" t="str">
            <v/>
          </cell>
        </row>
        <row r="1382">
          <cell r="C1382" t="str">
            <v>3259.3</v>
          </cell>
          <cell r="D1382" t="str">
            <v>3259|D|Brzozowiec|109 f|R|VI|9109/1|15,1|PO1D/00044700/9</v>
          </cell>
          <cell r="E1382">
            <v>3259</v>
          </cell>
          <cell r="F1382">
            <v>3</v>
          </cell>
          <cell r="G1382" t="str">
            <v>Telega Andrzej</v>
          </cell>
          <cell r="H1382" t="str">
            <v>Przymiarki 9</v>
          </cell>
          <cell r="I1382" t="str">
            <v>63-023 Sulęcinek</v>
          </cell>
          <cell r="J1382" t="str">
            <v>Krzykosy</v>
          </cell>
          <cell r="K1382" t="str">
            <v>19</v>
          </cell>
          <cell r="L1382" t="str">
            <v>Brzozowiec</v>
          </cell>
          <cell r="M1382" t="str">
            <v>109 f</v>
          </cell>
          <cell r="N1382" t="str">
            <v/>
          </cell>
          <cell r="O1382">
            <v>-0.72</v>
          </cell>
          <cell r="P1382" t="str">
            <v>R</v>
          </cell>
          <cell r="Q1382" t="str">
            <v>VI</v>
          </cell>
          <cell r="R1382" t="str">
            <v>D</v>
          </cell>
          <cell r="T1382" t="str">
            <v>30-25-022</v>
          </cell>
          <cell r="U1382" t="str">
            <v>Krzykosy</v>
          </cell>
          <cell r="V1382" t="str">
            <v>30-25-022-0010</v>
          </cell>
          <cell r="W1382" t="str">
            <v>Sulęcinek</v>
          </cell>
          <cell r="X1382" t="str">
            <v>9109/1</v>
          </cell>
          <cell r="Y1382" t="str">
            <v>PO1D/00044700/9</v>
          </cell>
          <cell r="Z1382">
            <v>8</v>
          </cell>
          <cell r="AA1382">
            <v>15.1</v>
          </cell>
          <cell r="AB1382">
            <v>-10.87</v>
          </cell>
          <cell r="AC1382">
            <v>2</v>
          </cell>
          <cell r="AD1382">
            <v>0.15</v>
          </cell>
          <cell r="AE1382">
            <v>-0.108</v>
          </cell>
          <cell r="AF1382" t="str">
            <v xml:space="preserve">zmiana litery wydzielenia  </v>
          </cell>
          <cell r="AG1382" t="str">
            <v/>
          </cell>
          <cell r="AH1382" t="str">
            <v/>
          </cell>
          <cell r="AI1382" t="str">
            <v>ZS.2217.1.205.2019</v>
          </cell>
          <cell r="AJ1382" t="str">
            <v>02-08-2019</v>
          </cell>
          <cell r="AK1382" t="str">
            <v>26-08-2019</v>
          </cell>
          <cell r="AL1382" t="str">
            <v>gospodarki rolnej</v>
          </cell>
        </row>
        <row r="1383">
          <cell r="C1383" t="str">
            <v>3259.4</v>
          </cell>
          <cell r="D1383" t="str">
            <v>3259|D|Brzozowiec|109 d|R|VI|9109/1|15,1|PO1D/00044700/9</v>
          </cell>
          <cell r="E1383">
            <v>3259</v>
          </cell>
          <cell r="F1383">
            <v>4</v>
          </cell>
          <cell r="G1383" t="str">
            <v>Telega Andrzej</v>
          </cell>
          <cell r="H1383" t="str">
            <v>Przymiarki 9</v>
          </cell>
          <cell r="I1383" t="str">
            <v>63-023 Sulęcinek</v>
          </cell>
          <cell r="J1383" t="str">
            <v>Krzykosy</v>
          </cell>
          <cell r="K1383" t="str">
            <v>19</v>
          </cell>
          <cell r="L1383" t="str">
            <v>Brzozowiec</v>
          </cell>
          <cell r="M1383" t="str">
            <v>109 d</v>
          </cell>
          <cell r="N1383" t="str">
            <v/>
          </cell>
          <cell r="O1383">
            <v>0.72</v>
          </cell>
          <cell r="P1383" t="str">
            <v>R</v>
          </cell>
          <cell r="Q1383" t="str">
            <v>VI</v>
          </cell>
          <cell r="R1383" t="str">
            <v>D</v>
          </cell>
          <cell r="T1383" t="str">
            <v>30-25-022</v>
          </cell>
          <cell r="U1383" t="str">
            <v>Krzykosy</v>
          </cell>
          <cell r="V1383" t="str">
            <v>30-25-022-0010</v>
          </cell>
          <cell r="W1383" t="str">
            <v>Sulęcinek</v>
          </cell>
          <cell r="X1383" t="str">
            <v>9109/1</v>
          </cell>
          <cell r="Y1383" t="str">
            <v>PO1D/00044700/9</v>
          </cell>
          <cell r="Z1383">
            <v>8</v>
          </cell>
          <cell r="AA1383">
            <v>15.1</v>
          </cell>
          <cell r="AB1383">
            <v>10.87</v>
          </cell>
          <cell r="AC1383">
            <v>2</v>
          </cell>
          <cell r="AD1383">
            <v>0.15</v>
          </cell>
          <cell r="AE1383">
            <v>0.108</v>
          </cell>
          <cell r="AF1383" t="str">
            <v xml:space="preserve">zmiana litery wydzielenia  </v>
          </cell>
          <cell r="AG1383">
            <v>1</v>
          </cell>
          <cell r="AH1383" t="str">
            <v/>
          </cell>
          <cell r="AI1383" t="str">
            <v>ZS.2217.1.205.2019</v>
          </cell>
          <cell r="AJ1383" t="str">
            <v>02-08-2019</v>
          </cell>
          <cell r="AK1383" t="str">
            <v>26-08-2019</v>
          </cell>
          <cell r="AL1383" t="str">
            <v>gospodarki rolnej</v>
          </cell>
        </row>
        <row r="1384">
          <cell r="C1384" t="str">
            <v>287.25</v>
          </cell>
          <cell r="D1384" t="str">
            <v>287|F|Brzozowiec|109 i|Ł|VI|9109/1|0|PO1D/00044700/9</v>
          </cell>
          <cell r="E1384">
            <v>287</v>
          </cell>
          <cell r="F1384">
            <v>25</v>
          </cell>
          <cell r="G1384" t="str">
            <v>Nadleśnictwo Jarocin</v>
          </cell>
          <cell r="H1384">
            <v>0</v>
          </cell>
          <cell r="I1384">
            <v>0</v>
          </cell>
          <cell r="J1384">
            <v>0</v>
          </cell>
          <cell r="K1384" t="str">
            <v>19</v>
          </cell>
          <cell r="L1384" t="str">
            <v>Brzozowiec</v>
          </cell>
          <cell r="M1384" t="str">
            <v>109 i</v>
          </cell>
          <cell r="N1384" t="str">
            <v>F30-25-022ŁVI</v>
          </cell>
          <cell r="O1384">
            <v>-0.24</v>
          </cell>
          <cell r="P1384" t="str">
            <v>Ł</v>
          </cell>
          <cell r="Q1384" t="str">
            <v>VI</v>
          </cell>
          <cell r="R1384" t="str">
            <v>F</v>
          </cell>
          <cell r="T1384" t="str">
            <v>30-25-022</v>
          </cell>
          <cell r="U1384" t="str">
            <v>Krzykosy</v>
          </cell>
          <cell r="V1384" t="str">
            <v>30-25-022-0010</v>
          </cell>
          <cell r="W1384" t="str">
            <v>Sulęcinek</v>
          </cell>
          <cell r="X1384" t="str">
            <v>9109/1</v>
          </cell>
          <cell r="Y1384" t="str">
            <v>PO1D/00044700/9</v>
          </cell>
          <cell r="Z1384">
            <v>8</v>
          </cell>
          <cell r="AA1384">
            <v>0</v>
          </cell>
          <cell r="AB1384">
            <v>0</v>
          </cell>
          <cell r="AC1384">
            <v>2</v>
          </cell>
          <cell r="AD1384">
            <v>0.15</v>
          </cell>
          <cell r="AE1384">
            <v>-3.5999999999999997E-2</v>
          </cell>
          <cell r="AF1384" t="str">
            <v xml:space="preserve">zmiana litery wydzielenia  </v>
          </cell>
          <cell r="AG1384" t="str">
            <v/>
          </cell>
          <cell r="AH1384" t="str">
            <v/>
          </cell>
          <cell r="AI1384" t="str">
            <v/>
          </cell>
          <cell r="AJ1384" t="str">
            <v/>
          </cell>
          <cell r="AK1384" t="str">
            <v/>
          </cell>
          <cell r="AL1384" t="str">
            <v/>
          </cell>
        </row>
        <row r="1385">
          <cell r="C1385" t="str">
            <v>287.244</v>
          </cell>
          <cell r="D1385" t="str">
            <v>287|F|Brzozowiec|109 h|Ł|VI|9109/1|0|PO1D/00044700/9</v>
          </cell>
          <cell r="E1385">
            <v>287</v>
          </cell>
          <cell r="F1385">
            <v>244</v>
          </cell>
          <cell r="G1385" t="str">
            <v>Nadleśnictwo Jarocin</v>
          </cell>
          <cell r="H1385">
            <v>0</v>
          </cell>
          <cell r="I1385">
            <v>0</v>
          </cell>
          <cell r="J1385">
            <v>0</v>
          </cell>
          <cell r="K1385" t="str">
            <v>19</v>
          </cell>
          <cell r="L1385" t="str">
            <v>Brzozowiec</v>
          </cell>
          <cell r="M1385" t="str">
            <v>109 h</v>
          </cell>
          <cell r="N1385" t="str">
            <v>F30-25-022ŁVI</v>
          </cell>
          <cell r="O1385">
            <v>0.24</v>
          </cell>
          <cell r="P1385" t="str">
            <v>Ł</v>
          </cell>
          <cell r="Q1385" t="str">
            <v>VI</v>
          </cell>
          <cell r="R1385" t="str">
            <v>F</v>
          </cell>
          <cell r="T1385" t="str">
            <v>30-25-022</v>
          </cell>
          <cell r="U1385" t="str">
            <v>Krzykosy</v>
          </cell>
          <cell r="V1385" t="str">
            <v>30-25-022-0010</v>
          </cell>
          <cell r="W1385" t="str">
            <v>Sulęcinek</v>
          </cell>
          <cell r="X1385" t="str">
            <v>9109/1</v>
          </cell>
          <cell r="Y1385" t="str">
            <v>PO1D/00044700/9</v>
          </cell>
          <cell r="Z1385">
            <v>8</v>
          </cell>
          <cell r="AA1385">
            <v>0</v>
          </cell>
          <cell r="AB1385">
            <v>0</v>
          </cell>
          <cell r="AC1385">
            <v>2</v>
          </cell>
          <cell r="AD1385">
            <v>0.15</v>
          </cell>
          <cell r="AE1385">
            <v>3.5999999999999997E-2</v>
          </cell>
          <cell r="AF1385" t="str">
            <v xml:space="preserve">zmiana litery wydzielenia  </v>
          </cell>
          <cell r="AG1385">
            <v>1</v>
          </cell>
          <cell r="AH1385" t="str">
            <v/>
          </cell>
          <cell r="AI1385" t="str">
            <v/>
          </cell>
          <cell r="AJ1385" t="str">
            <v/>
          </cell>
          <cell r="AK1385" t="str">
            <v/>
          </cell>
          <cell r="AL1385" t="str">
            <v/>
          </cell>
        </row>
        <row r="1386">
          <cell r="C1386" t="str">
            <v>287.43</v>
          </cell>
          <cell r="D1386" t="str">
            <v>287|F|Brzozowiec|114 h|R|V|9114/4|0|PO1D/00044700/9</v>
          </cell>
          <cell r="E1386">
            <v>287</v>
          </cell>
          <cell r="F1386">
            <v>43</v>
          </cell>
          <cell r="G1386" t="str">
            <v>Nadleśnictwo Jarocin</v>
          </cell>
          <cell r="H1386">
            <v>0</v>
          </cell>
          <cell r="I1386">
            <v>0</v>
          </cell>
          <cell r="J1386">
            <v>0</v>
          </cell>
          <cell r="K1386" t="str">
            <v>19</v>
          </cell>
          <cell r="L1386" t="str">
            <v>Brzozowiec</v>
          </cell>
          <cell r="M1386" t="str">
            <v>114 h</v>
          </cell>
          <cell r="N1386" t="str">
            <v>F30-25-022RV</v>
          </cell>
          <cell r="O1386">
            <v>-0.13739999999999999</v>
          </cell>
          <cell r="P1386" t="str">
            <v>R</v>
          </cell>
          <cell r="Q1386" t="str">
            <v>V</v>
          </cell>
          <cell r="R1386" t="str">
            <v>F</v>
          </cell>
          <cell r="T1386" t="str">
            <v>30-25-022</v>
          </cell>
          <cell r="U1386" t="str">
            <v>Krzykosy</v>
          </cell>
          <cell r="V1386" t="str">
            <v>30-25-022-0010</v>
          </cell>
          <cell r="W1386" t="str">
            <v>Sulęcinek</v>
          </cell>
          <cell r="X1386" t="str">
            <v>9114/4</v>
          </cell>
          <cell r="Y1386" t="str">
            <v>PO1D/00044700/9</v>
          </cell>
          <cell r="Z1386">
            <v>8</v>
          </cell>
          <cell r="AA1386">
            <v>0</v>
          </cell>
          <cell r="AB1386">
            <v>0</v>
          </cell>
          <cell r="AC1386">
            <v>2</v>
          </cell>
          <cell r="AD1386">
            <v>0.3</v>
          </cell>
          <cell r="AE1386">
            <v>-4.1200000000000001E-2</v>
          </cell>
          <cell r="AF1386" t="str">
            <v xml:space="preserve">zmiana litery wydzielenia  </v>
          </cell>
          <cell r="AG1386" t="str">
            <v/>
          </cell>
          <cell r="AH1386" t="str">
            <v/>
          </cell>
          <cell r="AI1386" t="str">
            <v/>
          </cell>
          <cell r="AJ1386" t="str">
            <v/>
          </cell>
          <cell r="AK1386" t="str">
            <v/>
          </cell>
          <cell r="AL1386" t="str">
            <v/>
          </cell>
        </row>
        <row r="1387">
          <cell r="C1387" t="str">
            <v>287.246</v>
          </cell>
          <cell r="D1387" t="str">
            <v>287|F|Brzozowiec|114 g|R|V|9114/4|0|PO1D/00044700/9</v>
          </cell>
          <cell r="E1387">
            <v>287</v>
          </cell>
          <cell r="F1387">
            <v>246</v>
          </cell>
          <cell r="G1387" t="str">
            <v>Nadleśnictwo Jarocin</v>
          </cell>
          <cell r="H1387">
            <v>0</v>
          </cell>
          <cell r="I1387">
            <v>0</v>
          </cell>
          <cell r="J1387">
            <v>0</v>
          </cell>
          <cell r="K1387" t="str">
            <v>19</v>
          </cell>
          <cell r="L1387" t="str">
            <v>Brzozowiec</v>
          </cell>
          <cell r="M1387" t="str">
            <v>114 g</v>
          </cell>
          <cell r="N1387" t="str">
            <v>F30-25-022RV</v>
          </cell>
          <cell r="O1387">
            <v>0.13739999999999999</v>
          </cell>
          <cell r="P1387" t="str">
            <v>R</v>
          </cell>
          <cell r="Q1387" t="str">
            <v>V</v>
          </cell>
          <cell r="R1387" t="str">
            <v>F</v>
          </cell>
          <cell r="T1387" t="str">
            <v>30-25-022</v>
          </cell>
          <cell r="U1387" t="str">
            <v>Krzykosy</v>
          </cell>
          <cell r="V1387" t="str">
            <v>30-25-022-0010</v>
          </cell>
          <cell r="W1387" t="str">
            <v>Sulęcinek</v>
          </cell>
          <cell r="X1387" t="str">
            <v>9114/4</v>
          </cell>
          <cell r="Y1387" t="str">
            <v>PO1D/00044700/9</v>
          </cell>
          <cell r="Z1387">
            <v>8</v>
          </cell>
          <cell r="AA1387">
            <v>0</v>
          </cell>
          <cell r="AB1387">
            <v>0</v>
          </cell>
          <cell r="AC1387">
            <v>2</v>
          </cell>
          <cell r="AD1387">
            <v>0.3</v>
          </cell>
          <cell r="AE1387">
            <v>4.1200000000000001E-2</v>
          </cell>
          <cell r="AF1387" t="str">
            <v xml:space="preserve">zmiana litery wydzielenia  </v>
          </cell>
          <cell r="AG1387">
            <v>1.25</v>
          </cell>
          <cell r="AH1387" t="str">
            <v/>
          </cell>
          <cell r="AI1387" t="str">
            <v/>
          </cell>
          <cell r="AJ1387" t="str">
            <v/>
          </cell>
          <cell r="AK1387" t="str">
            <v/>
          </cell>
          <cell r="AL1387" t="str">
            <v/>
          </cell>
        </row>
        <row r="1388">
          <cell r="C1388" t="str">
            <v>287.126</v>
          </cell>
          <cell r="D1388" t="str">
            <v>287|F|Brzozowiec|114 f|R|V|9114/4|0|PO1D/00044700/9</v>
          </cell>
          <cell r="E1388">
            <v>287</v>
          </cell>
          <cell r="F1388">
            <v>126</v>
          </cell>
          <cell r="G1388" t="str">
            <v>Nadleśnictwo Jarocin</v>
          </cell>
          <cell r="H1388">
            <v>0</v>
          </cell>
          <cell r="I1388">
            <v>0</v>
          </cell>
          <cell r="J1388">
            <v>0</v>
          </cell>
          <cell r="K1388" t="str">
            <v>19</v>
          </cell>
          <cell r="L1388" t="str">
            <v>Brzozowiec</v>
          </cell>
          <cell r="M1388" t="str">
            <v>114 f</v>
          </cell>
          <cell r="N1388" t="str">
            <v>F30-25-022RV</v>
          </cell>
          <cell r="O1388">
            <v>-0.2</v>
          </cell>
          <cell r="P1388" t="str">
            <v>R</v>
          </cell>
          <cell r="Q1388" t="str">
            <v>V</v>
          </cell>
          <cell r="R1388" t="str">
            <v>F</v>
          </cell>
          <cell r="T1388" t="str">
            <v>30-25-022</v>
          </cell>
          <cell r="U1388" t="str">
            <v>Krzykosy</v>
          </cell>
          <cell r="V1388" t="str">
            <v>30-25-022-0010</v>
          </cell>
          <cell r="W1388" t="str">
            <v>Sulęcinek</v>
          </cell>
          <cell r="X1388" t="str">
            <v>9114/4</v>
          </cell>
          <cell r="Y1388" t="str">
            <v>PO1D/00044700/9</v>
          </cell>
          <cell r="Z1388">
            <v>8</v>
          </cell>
          <cell r="AA1388">
            <v>0</v>
          </cell>
          <cell r="AB1388">
            <v>0</v>
          </cell>
          <cell r="AC1388">
            <v>2</v>
          </cell>
          <cell r="AD1388">
            <v>0.3</v>
          </cell>
          <cell r="AE1388">
            <v>-0.06</v>
          </cell>
          <cell r="AF1388" t="str">
            <v xml:space="preserve">zmiana litery wydzielenia  </v>
          </cell>
          <cell r="AG1388" t="str">
            <v/>
          </cell>
          <cell r="AH1388" t="str">
            <v/>
          </cell>
          <cell r="AI1388" t="str">
            <v/>
          </cell>
          <cell r="AJ1388" t="str">
            <v/>
          </cell>
          <cell r="AK1388" t="str">
            <v/>
          </cell>
          <cell r="AL1388" t="str">
            <v/>
          </cell>
        </row>
        <row r="1389">
          <cell r="C1389" t="str">
            <v>287.248</v>
          </cell>
          <cell r="D1389" t="str">
            <v>287|F|Brzozowiec|114 g|R|V|9114/4|0|PO1D/00044700/9</v>
          </cell>
          <cell r="E1389">
            <v>287</v>
          </cell>
          <cell r="F1389">
            <v>248</v>
          </cell>
          <cell r="G1389" t="str">
            <v>Nadleśnictwo Jarocin</v>
          </cell>
          <cell r="H1389">
            <v>0</v>
          </cell>
          <cell r="I1389">
            <v>0</v>
          </cell>
          <cell r="J1389">
            <v>0</v>
          </cell>
          <cell r="K1389" t="str">
            <v>19</v>
          </cell>
          <cell r="L1389" t="str">
            <v>Brzozowiec</v>
          </cell>
          <cell r="M1389" t="str">
            <v>114 g</v>
          </cell>
          <cell r="N1389" t="str">
            <v>F30-25-022RV</v>
          </cell>
          <cell r="O1389">
            <v>0.2</v>
          </cell>
          <cell r="P1389" t="str">
            <v>R</v>
          </cell>
          <cell r="Q1389" t="str">
            <v>V</v>
          </cell>
          <cell r="R1389" t="str">
            <v>F</v>
          </cell>
          <cell r="T1389" t="str">
            <v>30-25-022</v>
          </cell>
          <cell r="U1389" t="str">
            <v>Krzykosy</v>
          </cell>
          <cell r="V1389" t="str">
            <v>30-25-022-0010</v>
          </cell>
          <cell r="W1389" t="str">
            <v>Sulęcinek</v>
          </cell>
          <cell r="X1389" t="str">
            <v>9114/4</v>
          </cell>
          <cell r="Y1389" t="str">
            <v>PO1D/00044700/9</v>
          </cell>
          <cell r="Z1389">
            <v>8</v>
          </cell>
          <cell r="AA1389">
            <v>0</v>
          </cell>
          <cell r="AB1389">
            <v>0</v>
          </cell>
          <cell r="AC1389">
            <v>2</v>
          </cell>
          <cell r="AD1389">
            <v>0.3</v>
          </cell>
          <cell r="AE1389">
            <v>0.06</v>
          </cell>
          <cell r="AF1389" t="str">
            <v xml:space="preserve">zmiana litery wydzielenia  </v>
          </cell>
          <cell r="AG1389">
            <v>1.25</v>
          </cell>
          <cell r="AH1389" t="str">
            <v/>
          </cell>
          <cell r="AI1389" t="str">
            <v/>
          </cell>
          <cell r="AJ1389" t="str">
            <v/>
          </cell>
          <cell r="AK1389" t="str">
            <v/>
          </cell>
          <cell r="AL1389" t="str">
            <v/>
          </cell>
        </row>
        <row r="1390">
          <cell r="C1390" t="str">
            <v>0.</v>
          </cell>
          <cell r="D1390" t="str">
            <v>0|F|Brzozowiec|124 b|Ł|VI|9124/1|0|PO1D/00042956/4</v>
          </cell>
          <cell r="E1390">
            <v>0</v>
          </cell>
          <cell r="F1390" t="str">
            <v/>
          </cell>
          <cell r="G1390" t="str">
            <v>brak</v>
          </cell>
          <cell r="H1390">
            <v>0</v>
          </cell>
          <cell r="I1390">
            <v>0</v>
          </cell>
          <cell r="J1390">
            <v>0</v>
          </cell>
          <cell r="K1390" t="str">
            <v>19</v>
          </cell>
          <cell r="L1390" t="str">
            <v>Brzozowiec</v>
          </cell>
          <cell r="M1390" t="str">
            <v>124 b</v>
          </cell>
          <cell r="N1390" t="str">
            <v>F30-25-022ŁVI</v>
          </cell>
          <cell r="O1390">
            <v>-0.44409999999999999</v>
          </cell>
          <cell r="P1390" t="str">
            <v>Ł</v>
          </cell>
          <cell r="Q1390" t="str">
            <v>VI</v>
          </cell>
          <cell r="R1390" t="str">
            <v>F</v>
          </cell>
          <cell r="T1390" t="str">
            <v>30-25-022</v>
          </cell>
          <cell r="U1390" t="str">
            <v>Krzykosy</v>
          </cell>
          <cell r="V1390" t="str">
            <v>30-25-022-0006</v>
          </cell>
          <cell r="W1390" t="str">
            <v>Murzynowo Leśne</v>
          </cell>
          <cell r="X1390" t="str">
            <v>9124/1</v>
          </cell>
          <cell r="Y1390" t="str">
            <v>PO1D/00042956/4</v>
          </cell>
          <cell r="Z1390">
            <v>3</v>
          </cell>
          <cell r="AA1390">
            <v>0</v>
          </cell>
          <cell r="AB1390" t="e">
            <v>#VALUE!</v>
          </cell>
          <cell r="AC1390">
            <v>2</v>
          </cell>
          <cell r="AD1390">
            <v>0.15</v>
          </cell>
          <cell r="AE1390">
            <v>-6.6600000000000006E-2</v>
          </cell>
          <cell r="AF1390" t="str">
            <v xml:space="preserve">zmiana litery wydzielenia  </v>
          </cell>
          <cell r="AG1390" t="str">
            <v/>
          </cell>
          <cell r="AH1390" t="str">
            <v/>
          </cell>
          <cell r="AI1390" t="str">
            <v>ZS.2217.1.205.2019</v>
          </cell>
          <cell r="AJ1390" t="str">
            <v>02-08-2019</v>
          </cell>
          <cell r="AK1390" t="str">
            <v/>
          </cell>
          <cell r="AL1390" t="str">
            <v>gospodarki rolnej</v>
          </cell>
        </row>
        <row r="1391">
          <cell r="C1391" t="str">
            <v>0.110</v>
          </cell>
          <cell r="D1391" t="str">
            <v>0|F|Brzozowiec|124 c|Ł|VI|9124/1|0|PO1D/00042956/4</v>
          </cell>
          <cell r="E1391">
            <v>0</v>
          </cell>
          <cell r="F1391">
            <v>110</v>
          </cell>
          <cell r="G1391" t="str">
            <v>brak</v>
          </cell>
          <cell r="H1391">
            <v>0</v>
          </cell>
          <cell r="I1391">
            <v>0</v>
          </cell>
          <cell r="J1391">
            <v>0</v>
          </cell>
          <cell r="K1391" t="str">
            <v>19</v>
          </cell>
          <cell r="L1391" t="str">
            <v>Brzozowiec</v>
          </cell>
          <cell r="M1391" t="str">
            <v>124 c</v>
          </cell>
          <cell r="N1391" t="str">
            <v>F30-25-022ŁVI</v>
          </cell>
          <cell r="O1391">
            <v>0.44409999999999999</v>
          </cell>
          <cell r="P1391" t="str">
            <v>Ł</v>
          </cell>
          <cell r="Q1391" t="str">
            <v>VI</v>
          </cell>
          <cell r="R1391" t="str">
            <v>F</v>
          </cell>
          <cell r="T1391" t="str">
            <v>30-25-022</v>
          </cell>
          <cell r="U1391" t="str">
            <v>Krzykosy</v>
          </cell>
          <cell r="V1391" t="str">
            <v>30-25-022-0006</v>
          </cell>
          <cell r="W1391" t="str">
            <v>Murzynowo Leśne</v>
          </cell>
          <cell r="X1391" t="str">
            <v>9124/1</v>
          </cell>
          <cell r="Y1391" t="str">
            <v>PO1D/00042956/4</v>
          </cell>
          <cell r="Z1391">
            <v>3</v>
          </cell>
          <cell r="AA1391">
            <v>0</v>
          </cell>
          <cell r="AB1391">
            <v>0</v>
          </cell>
          <cell r="AC1391">
            <v>2</v>
          </cell>
          <cell r="AD1391">
            <v>0.15</v>
          </cell>
          <cell r="AE1391">
            <v>6.6600000000000006E-2</v>
          </cell>
          <cell r="AF1391" t="str">
            <v xml:space="preserve">zmiana litery wydzielenia  </v>
          </cell>
          <cell r="AG1391">
            <v>1</v>
          </cell>
          <cell r="AH1391" t="str">
            <v/>
          </cell>
          <cell r="AI1391" t="str">
            <v>ZS.2217.1.205.2019</v>
          </cell>
          <cell r="AJ1391" t="str">
            <v>02-08-2019</v>
          </cell>
          <cell r="AK1391" t="str">
            <v/>
          </cell>
          <cell r="AL1391" t="str">
            <v>gospodarki rolnej</v>
          </cell>
        </row>
        <row r="1392">
          <cell r="C1392" t="str">
            <v>6195.1</v>
          </cell>
          <cell r="D1392" t="str">
            <v>6195|D|Lubonieczek|139 x|R|VI|9139/10|9|PO1D/00039829/1</v>
          </cell>
          <cell r="E1392">
            <v>6195</v>
          </cell>
          <cell r="F1392">
            <v>1</v>
          </cell>
          <cell r="G1392" t="str">
            <v>Matuszak Mateusz</v>
          </cell>
          <cell r="H1392" t="str">
            <v xml:space="preserve">ul. Okrężna 9 </v>
          </cell>
          <cell r="I1392" t="str">
            <v>63-024 Krzykosy</v>
          </cell>
          <cell r="J1392" t="str">
            <v>Krzykosy</v>
          </cell>
          <cell r="K1392" t="str">
            <v>18</v>
          </cell>
          <cell r="L1392" t="str">
            <v>Lubonieczek</v>
          </cell>
          <cell r="M1392" t="str">
            <v>139 x</v>
          </cell>
          <cell r="N1392" t="str">
            <v/>
          </cell>
          <cell r="O1392">
            <v>-3.4523999999999999</v>
          </cell>
          <cell r="P1392" t="str">
            <v>R</v>
          </cell>
          <cell r="Q1392" t="str">
            <v>VI</v>
          </cell>
          <cell r="R1392" t="str">
            <v>D</v>
          </cell>
          <cell r="T1392" t="str">
            <v>30-25-022</v>
          </cell>
          <cell r="U1392" t="str">
            <v>Krzykosy</v>
          </cell>
          <cell r="V1392" t="str">
            <v>30-25-022-0005</v>
          </cell>
          <cell r="W1392" t="str">
            <v>Młodzikówko</v>
          </cell>
          <cell r="X1392" t="str">
            <v>9139/10</v>
          </cell>
          <cell r="Y1392" t="str">
            <v>PO1D/00039829/1</v>
          </cell>
          <cell r="Z1392">
            <v>1</v>
          </cell>
          <cell r="AA1392">
            <v>9</v>
          </cell>
          <cell r="AB1392">
            <v>-31.07</v>
          </cell>
          <cell r="AC1392">
            <v>2</v>
          </cell>
          <cell r="AD1392">
            <v>0.15</v>
          </cell>
          <cell r="AE1392">
            <v>-0.51790000000000003</v>
          </cell>
          <cell r="AF1392" t="str">
            <v xml:space="preserve">zmiana litery wydzielenia  </v>
          </cell>
          <cell r="AG1392" t="str">
            <v/>
          </cell>
          <cell r="AH1392" t="str">
            <v/>
          </cell>
          <cell r="AI1392" t="str">
            <v>ZS.2217.1.205.2019</v>
          </cell>
          <cell r="AJ1392" t="str">
            <v>02-08-2019</v>
          </cell>
          <cell r="AK1392" t="str">
            <v>26-08-2019</v>
          </cell>
          <cell r="AL1392" t="str">
            <v>gospodarki rolnej</v>
          </cell>
        </row>
        <row r="1393">
          <cell r="C1393" t="str">
            <v>6195.13</v>
          </cell>
          <cell r="D1393" t="str">
            <v>6195|D|Lubonieczek|139 y|R|VI|9139/10|9|PO1D/00039829/1</v>
          </cell>
          <cell r="E1393">
            <v>6195</v>
          </cell>
          <cell r="F1393">
            <v>13</v>
          </cell>
          <cell r="G1393" t="str">
            <v>Matuszak Mateusz</v>
          </cell>
          <cell r="H1393" t="str">
            <v xml:space="preserve">ul. Okrężna 9 </v>
          </cell>
          <cell r="I1393" t="str">
            <v>63-024 Krzykosy</v>
          </cell>
          <cell r="J1393" t="str">
            <v>Krzykosy</v>
          </cell>
          <cell r="K1393" t="str">
            <v>18</v>
          </cell>
          <cell r="L1393" t="str">
            <v>Lubonieczek</v>
          </cell>
          <cell r="M1393" t="str">
            <v>139 y</v>
          </cell>
          <cell r="N1393" t="str">
            <v/>
          </cell>
          <cell r="O1393">
            <v>3.4523999999999999</v>
          </cell>
          <cell r="P1393" t="str">
            <v>R</v>
          </cell>
          <cell r="Q1393" t="str">
            <v>VI</v>
          </cell>
          <cell r="R1393" t="str">
            <v>D</v>
          </cell>
          <cell r="T1393" t="str">
            <v>30-25-022</v>
          </cell>
          <cell r="U1393" t="str">
            <v>Krzykosy</v>
          </cell>
          <cell r="V1393" t="str">
            <v>30-25-022-0005</v>
          </cell>
          <cell r="W1393" t="str">
            <v>Młodzikówko</v>
          </cell>
          <cell r="X1393" t="str">
            <v>9139/10</v>
          </cell>
          <cell r="Y1393" t="str">
            <v>PO1D/00039829/1</v>
          </cell>
          <cell r="Z1393">
            <v>1</v>
          </cell>
          <cell r="AA1393">
            <v>9</v>
          </cell>
          <cell r="AB1393">
            <v>31.07</v>
          </cell>
          <cell r="AC1393">
            <v>2</v>
          </cell>
          <cell r="AD1393">
            <v>0.15</v>
          </cell>
          <cell r="AE1393">
            <v>0.51790000000000003</v>
          </cell>
          <cell r="AF1393" t="str">
            <v xml:space="preserve">zmiana litery wydzielenia  </v>
          </cell>
          <cell r="AG1393">
            <v>1</v>
          </cell>
          <cell r="AH1393" t="str">
            <v/>
          </cell>
          <cell r="AI1393" t="str">
            <v>ZS.2217.1.205.2019</v>
          </cell>
          <cell r="AJ1393" t="str">
            <v>02-08-2019</v>
          </cell>
          <cell r="AK1393" t="str">
            <v>26-08-2019</v>
          </cell>
          <cell r="AL1393" t="str">
            <v>gospodarki rolnej</v>
          </cell>
        </row>
        <row r="1394">
          <cell r="C1394" t="str">
            <v>586.2</v>
          </cell>
          <cell r="D1394" t="str">
            <v>586|A|Lubonieczek|162 w|PS|V|9162/5|0|PO1D/00042929/6</v>
          </cell>
          <cell r="E1394">
            <v>586</v>
          </cell>
          <cell r="F1394">
            <v>2</v>
          </cell>
          <cell r="G1394" t="str">
            <v>Czerniejewski Jacek</v>
          </cell>
          <cell r="H1394" t="str">
            <v>ul. Podgórna 6</v>
          </cell>
          <cell r="I1394" t="str">
            <v>63-023 Sulęcinek</v>
          </cell>
          <cell r="J1394" t="str">
            <v>Krzykosy</v>
          </cell>
          <cell r="K1394" t="str">
            <v>18</v>
          </cell>
          <cell r="L1394" t="str">
            <v>Lubonieczek</v>
          </cell>
          <cell r="M1394" t="str">
            <v>162 w</v>
          </cell>
          <cell r="N1394" t="str">
            <v/>
          </cell>
          <cell r="O1394">
            <v>-0.78</v>
          </cell>
          <cell r="P1394" t="str">
            <v>PS</v>
          </cell>
          <cell r="Q1394" t="str">
            <v>V</v>
          </cell>
          <cell r="R1394" t="str">
            <v>A</v>
          </cell>
          <cell r="T1394" t="str">
            <v>30-25-052</v>
          </cell>
          <cell r="U1394" t="str">
            <v>Zaniemyśl</v>
          </cell>
          <cell r="V1394" t="str">
            <v>30-25-052-0003</v>
          </cell>
          <cell r="W1394" t="str">
            <v>Czarnotki</v>
          </cell>
          <cell r="X1394" t="str">
            <v>9162/5</v>
          </cell>
          <cell r="Y1394" t="str">
            <v>PO1D/00042929/6</v>
          </cell>
          <cell r="Z1394">
            <v>4</v>
          </cell>
          <cell r="AA1394">
            <v>0</v>
          </cell>
          <cell r="AB1394">
            <v>0</v>
          </cell>
          <cell r="AC1394">
            <v>1</v>
          </cell>
          <cell r="AD1394">
            <v>0.2</v>
          </cell>
          <cell r="AE1394">
            <v>-0.15600000000000003</v>
          </cell>
          <cell r="AF1394" t="str">
            <v xml:space="preserve">zmiana litery wydzielenia  </v>
          </cell>
          <cell r="AG1394">
            <v>0.625</v>
          </cell>
          <cell r="AH1394">
            <v>-0.48750000000000004</v>
          </cell>
          <cell r="AI1394" t="str">
            <v/>
          </cell>
          <cell r="AJ1394" t="str">
            <v/>
          </cell>
          <cell r="AK1394" t="str">
            <v/>
          </cell>
          <cell r="AL1394" t="str">
            <v/>
          </cell>
        </row>
        <row r="1395">
          <cell r="C1395" t="str">
            <v>586.8</v>
          </cell>
          <cell r="D1395" t="str">
            <v>586|A|Lubonieczek|162 x|PS|V|9162/5|0|PO1D/00042929/6</v>
          </cell>
          <cell r="E1395">
            <v>586</v>
          </cell>
          <cell r="F1395">
            <v>8</v>
          </cell>
          <cell r="G1395" t="str">
            <v>Czerniejewski Jacek</v>
          </cell>
          <cell r="H1395" t="str">
            <v>ul. Podgórna 6</v>
          </cell>
          <cell r="I1395" t="str">
            <v>63-023 Sulęcinek</v>
          </cell>
          <cell r="J1395" t="str">
            <v>Krzykosy</v>
          </cell>
          <cell r="K1395" t="str">
            <v>18</v>
          </cell>
          <cell r="L1395" t="str">
            <v>Lubonieczek</v>
          </cell>
          <cell r="M1395" t="str">
            <v>162 x</v>
          </cell>
          <cell r="N1395" t="str">
            <v/>
          </cell>
          <cell r="O1395">
            <v>0.78</v>
          </cell>
          <cell r="P1395" t="str">
            <v>PS</v>
          </cell>
          <cell r="Q1395" t="str">
            <v>V</v>
          </cell>
          <cell r="R1395" t="str">
            <v>A</v>
          </cell>
          <cell r="T1395" t="str">
            <v>30-25-052</v>
          </cell>
          <cell r="U1395" t="str">
            <v>Zaniemyśl</v>
          </cell>
          <cell r="V1395" t="str">
            <v>30-25-052-0003</v>
          </cell>
          <cell r="W1395" t="str">
            <v>Czarnotki</v>
          </cell>
          <cell r="X1395" t="str">
            <v>9162/5</v>
          </cell>
          <cell r="Y1395" t="str">
            <v>PO1D/00042929/6</v>
          </cell>
          <cell r="Z1395">
            <v>4</v>
          </cell>
          <cell r="AA1395">
            <v>0</v>
          </cell>
          <cell r="AB1395">
            <v>0</v>
          </cell>
          <cell r="AC1395">
            <v>1</v>
          </cell>
          <cell r="AD1395">
            <v>0.2</v>
          </cell>
          <cell r="AE1395">
            <v>0.156</v>
          </cell>
          <cell r="AF1395" t="str">
            <v xml:space="preserve">zmiana litery wydzielenia  </v>
          </cell>
          <cell r="AG1395">
            <v>0.625</v>
          </cell>
          <cell r="AH1395">
            <v>0.48799999999999999</v>
          </cell>
          <cell r="AI1395" t="str">
            <v/>
          </cell>
          <cell r="AJ1395" t="str">
            <v/>
          </cell>
          <cell r="AK1395" t="str">
            <v/>
          </cell>
          <cell r="AL1395" t="str">
            <v/>
          </cell>
        </row>
        <row r="1396">
          <cell r="C1396" t="str">
            <v>6213.19</v>
          </cell>
          <cell r="D1396" t="str">
            <v>6213|D|Lubonieczek|165 c|R|V|9165/1|8,01|PO1D/00041594/1</v>
          </cell>
          <cell r="E1396">
            <v>6213</v>
          </cell>
          <cell r="F1396">
            <v>19</v>
          </cell>
          <cell r="G1396" t="str">
            <v>Tatka Aleksandra</v>
          </cell>
          <cell r="H1396" t="str">
            <v>ul. Węgierska 4</v>
          </cell>
          <cell r="I1396" t="str">
            <v>62-020 Zalasewo</v>
          </cell>
          <cell r="J1396" t="str">
            <v>Swarzędz</v>
          </cell>
          <cell r="K1396" t="str">
            <v>18</v>
          </cell>
          <cell r="L1396" t="str">
            <v>Lubonieczek</v>
          </cell>
          <cell r="M1396" t="str">
            <v>165 c</v>
          </cell>
          <cell r="N1396" t="str">
            <v/>
          </cell>
          <cell r="O1396">
            <v>-0.77</v>
          </cell>
          <cell r="P1396" t="str">
            <v>R</v>
          </cell>
          <cell r="Q1396" t="str">
            <v>V</v>
          </cell>
          <cell r="R1396" t="str">
            <v>D</v>
          </cell>
          <cell r="T1396" t="str">
            <v>30-25-052</v>
          </cell>
          <cell r="U1396" t="str">
            <v>Zaniemyśl</v>
          </cell>
          <cell r="V1396" t="str">
            <v>30-25-052-0006</v>
          </cell>
          <cell r="W1396" t="str">
            <v>Kępa Wielka</v>
          </cell>
          <cell r="X1396" t="str">
            <v>9165/1</v>
          </cell>
          <cell r="Y1396" t="str">
            <v>PO1D/00041594/1</v>
          </cell>
          <cell r="Z1396">
            <v>2</v>
          </cell>
          <cell r="AA1396">
            <v>8.01</v>
          </cell>
          <cell r="AB1396">
            <v>-6.17</v>
          </cell>
          <cell r="AC1396">
            <v>1</v>
          </cell>
          <cell r="AD1396">
            <v>0.35</v>
          </cell>
          <cell r="AE1396">
            <v>-0.26950000000000002</v>
          </cell>
          <cell r="AF1396" t="str">
            <v xml:space="preserve">zmiana litery wydzielenia  </v>
          </cell>
          <cell r="AG1396" t="str">
            <v/>
          </cell>
          <cell r="AH1396" t="str">
            <v/>
          </cell>
          <cell r="AI1396" t="str">
            <v>ZS.2217.1.205.2019</v>
          </cell>
          <cell r="AJ1396" t="str">
            <v>02-08-2019</v>
          </cell>
          <cell r="AK1396" t="str">
            <v>26-08-2019</v>
          </cell>
          <cell r="AL1396" t="str">
            <v>gospodarki rolnej</v>
          </cell>
        </row>
        <row r="1397">
          <cell r="C1397" t="str">
            <v>6213.34</v>
          </cell>
          <cell r="D1397" t="str">
            <v>6213|D|Lubonieczek|165 d|PS|V|9165/1|8,01|PO1D/00042929/6</v>
          </cell>
          <cell r="E1397">
            <v>6213</v>
          </cell>
          <cell r="F1397">
            <v>34</v>
          </cell>
          <cell r="G1397" t="str">
            <v>Tatka Aleksandra</v>
          </cell>
          <cell r="H1397" t="str">
            <v>ul. Węgierska 4</v>
          </cell>
          <cell r="I1397" t="str">
            <v>62-020 Zalasewo</v>
          </cell>
          <cell r="J1397" t="str">
            <v>Swarzędz</v>
          </cell>
          <cell r="K1397" t="str">
            <v>18</v>
          </cell>
          <cell r="L1397" t="str">
            <v>Lubonieczek</v>
          </cell>
          <cell r="M1397" t="str">
            <v>165 d</v>
          </cell>
          <cell r="N1397" t="str">
            <v/>
          </cell>
          <cell r="O1397">
            <v>0.77</v>
          </cell>
          <cell r="P1397" t="str">
            <v>R</v>
          </cell>
          <cell r="Q1397" t="str">
            <v>V</v>
          </cell>
          <cell r="R1397" t="str">
            <v>D</v>
          </cell>
          <cell r="T1397" t="str">
            <v>30-25-052</v>
          </cell>
          <cell r="U1397" t="str">
            <v>Zaniemyśl</v>
          </cell>
          <cell r="V1397" t="str">
            <v>30-25-052-0006</v>
          </cell>
          <cell r="W1397" t="str">
            <v>Kępa Wielka</v>
          </cell>
          <cell r="X1397" t="str">
            <v>9165/1</v>
          </cell>
          <cell r="Y1397" t="str">
            <v>PO1D/00041594/1</v>
          </cell>
          <cell r="Z1397">
            <v>4</v>
          </cell>
          <cell r="AA1397">
            <v>8.01</v>
          </cell>
          <cell r="AB1397">
            <v>6.17</v>
          </cell>
          <cell r="AC1397">
            <v>1</v>
          </cell>
          <cell r="AD1397">
            <v>0.35</v>
          </cell>
          <cell r="AE1397">
            <v>0.26950000000000002</v>
          </cell>
          <cell r="AF1397" t="str">
            <v xml:space="preserve">zmiana litery wydzielenia  </v>
          </cell>
          <cell r="AG1397">
            <v>0.625</v>
          </cell>
          <cell r="AH1397" t="str">
            <v/>
          </cell>
          <cell r="AI1397" t="str">
            <v>ZS.2217.1.205.2019</v>
          </cell>
          <cell r="AJ1397" t="str">
            <v>02-08-2019</v>
          </cell>
          <cell r="AK1397" t="str">
            <v>26-08-2019</v>
          </cell>
          <cell r="AL1397" t="str">
            <v>gospodarki rolnej</v>
          </cell>
        </row>
        <row r="1398">
          <cell r="C1398" t="str">
            <v>1475.3</v>
          </cell>
          <cell r="D1398" t="str">
            <v>1475|D|Lubonieczek|165 o|R|VI|9165/3|8,6|PO1D/00039791/5</v>
          </cell>
          <cell r="E1398">
            <v>1475</v>
          </cell>
          <cell r="F1398">
            <v>3</v>
          </cell>
          <cell r="G1398" t="str">
            <v>Kozłowski Paweł</v>
          </cell>
          <cell r="H1398" t="str">
            <v>Młodzikowice 9</v>
          </cell>
          <cell r="I1398" t="str">
            <v>63-023 Sulęcinek</v>
          </cell>
          <cell r="J1398" t="str">
            <v>Krzykosy</v>
          </cell>
          <cell r="K1398" t="str">
            <v>18</v>
          </cell>
          <cell r="L1398" t="str">
            <v>Lubonieczek</v>
          </cell>
          <cell r="M1398" t="str">
            <v>165 o</v>
          </cell>
          <cell r="N1398" t="str">
            <v/>
          </cell>
          <cell r="O1398">
            <v>-0.89439999999999997</v>
          </cell>
          <cell r="P1398" t="str">
            <v>R</v>
          </cell>
          <cell r="Q1398" t="str">
            <v>VI</v>
          </cell>
          <cell r="R1398" t="str">
            <v>D</v>
          </cell>
          <cell r="T1398" t="str">
            <v>30-25-022</v>
          </cell>
          <cell r="U1398" t="str">
            <v>Krzykosy</v>
          </cell>
          <cell r="V1398" t="str">
            <v>30-25-022-0004</v>
          </cell>
          <cell r="W1398" t="str">
            <v>Młodzikowo</v>
          </cell>
          <cell r="X1398" t="str">
            <v>9165/3</v>
          </cell>
          <cell r="Y1398" t="str">
            <v>PO1D/00039791/5</v>
          </cell>
          <cell r="Z1398">
            <v>1</v>
          </cell>
          <cell r="AA1398">
            <v>8.6</v>
          </cell>
          <cell r="AB1398">
            <v>-7.69</v>
          </cell>
          <cell r="AC1398">
            <v>2</v>
          </cell>
          <cell r="AD1398">
            <v>0.15</v>
          </cell>
          <cell r="AE1398">
            <v>-0.13420000000000001</v>
          </cell>
          <cell r="AF1398" t="str">
            <v xml:space="preserve">zmiana litery wydzielenia  </v>
          </cell>
          <cell r="AG1398" t="str">
            <v/>
          </cell>
          <cell r="AH1398" t="str">
            <v/>
          </cell>
          <cell r="AI1398" t="str">
            <v>ZS-2126-223/13</v>
          </cell>
          <cell r="AJ1398" t="str">
            <v>13-06-2013</v>
          </cell>
          <cell r="AK1398" t="str">
            <v>26-08-2019</v>
          </cell>
          <cell r="AL1398" t="str">
            <v>gospodarki rolnej</v>
          </cell>
        </row>
        <row r="1399">
          <cell r="C1399" t="str">
            <v>1475.4</v>
          </cell>
          <cell r="D1399" t="str">
            <v>1475|D|Lubonieczek|165 p|R|VI|9165/3|8,6|PO1D/00039791/5</v>
          </cell>
          <cell r="E1399">
            <v>1475</v>
          </cell>
          <cell r="F1399">
            <v>4</v>
          </cell>
          <cell r="G1399" t="str">
            <v>Kozłowski Paweł</v>
          </cell>
          <cell r="H1399" t="str">
            <v>Młodzikowice 9</v>
          </cell>
          <cell r="I1399" t="str">
            <v>63-023 Sulęcinek</v>
          </cell>
          <cell r="J1399" t="str">
            <v>Krzykosy</v>
          </cell>
          <cell r="K1399" t="str">
            <v>18</v>
          </cell>
          <cell r="L1399" t="str">
            <v>Lubonieczek</v>
          </cell>
          <cell r="M1399" t="str">
            <v>165 p</v>
          </cell>
          <cell r="N1399" t="str">
            <v/>
          </cell>
          <cell r="O1399">
            <v>0.89439999999999997</v>
          </cell>
          <cell r="P1399" t="str">
            <v>R</v>
          </cell>
          <cell r="Q1399" t="str">
            <v>VI</v>
          </cell>
          <cell r="R1399" t="str">
            <v>D</v>
          </cell>
          <cell r="T1399" t="str">
            <v>30-25-022</v>
          </cell>
          <cell r="U1399" t="str">
            <v>Krzykosy</v>
          </cell>
          <cell r="V1399" t="str">
            <v>30-25-022-0004</v>
          </cell>
          <cell r="W1399" t="str">
            <v>Młodzikowo</v>
          </cell>
          <cell r="X1399" t="str">
            <v>9165/3</v>
          </cell>
          <cell r="Y1399" t="str">
            <v>PO1D/00039791/5</v>
          </cell>
          <cell r="Z1399">
            <v>1</v>
          </cell>
          <cell r="AA1399">
            <v>8.6</v>
          </cell>
          <cell r="AB1399">
            <v>7.69</v>
          </cell>
          <cell r="AC1399">
            <v>2</v>
          </cell>
          <cell r="AD1399">
            <v>0</v>
          </cell>
          <cell r="AE1399">
            <v>0</v>
          </cell>
          <cell r="AF1399" t="str">
            <v xml:space="preserve">zmiana litery wydzielenia  </v>
          </cell>
          <cell r="AG1399">
            <v>0.5</v>
          </cell>
          <cell r="AH1399" t="str">
            <v/>
          </cell>
          <cell r="AI1399" t="str">
            <v>ZS-2126-223/13</v>
          </cell>
          <cell r="AJ1399" t="str">
            <v>13-06-2013</v>
          </cell>
          <cell r="AK1399" t="str">
            <v>26-08-2019</v>
          </cell>
          <cell r="AL1399" t="str">
            <v>gospodarki rolnej</v>
          </cell>
        </row>
        <row r="1400">
          <cell r="C1400" t="str">
            <v>1475.2</v>
          </cell>
          <cell r="D1400" t="str">
            <v>1475|D|Lubonieczek|169 a|Ł|V|9169/1|12|PO1D/00041594/1</v>
          </cell>
          <cell r="E1400">
            <v>1475</v>
          </cell>
          <cell r="F1400">
            <v>2</v>
          </cell>
          <cell r="G1400" t="str">
            <v>Kozłowski Paweł</v>
          </cell>
          <cell r="H1400" t="str">
            <v>Młodzikowice 9</v>
          </cell>
          <cell r="I1400" t="str">
            <v>63-023 Sulęcinek</v>
          </cell>
          <cell r="J1400" t="str">
            <v>Krzykosy</v>
          </cell>
          <cell r="K1400" t="str">
            <v>18</v>
          </cell>
          <cell r="L1400" t="str">
            <v>Lubonieczek</v>
          </cell>
          <cell r="M1400" t="str">
            <v>169 a</v>
          </cell>
          <cell r="N1400" t="str">
            <v/>
          </cell>
          <cell r="O1400">
            <v>-2.86</v>
          </cell>
          <cell r="P1400" t="str">
            <v>Ł</v>
          </cell>
          <cell r="Q1400" t="str">
            <v>V</v>
          </cell>
          <cell r="R1400" t="str">
            <v>D</v>
          </cell>
          <cell r="T1400" t="str">
            <v>30-25-052</v>
          </cell>
          <cell r="U1400" t="str">
            <v>Zaniemyśl</v>
          </cell>
          <cell r="V1400" t="str">
            <v>30-25-052-0006</v>
          </cell>
          <cell r="W1400" t="str">
            <v>Kępa Wielka</v>
          </cell>
          <cell r="X1400" t="str">
            <v>9169/1</v>
          </cell>
          <cell r="Y1400" t="str">
            <v>PO1D/00041594/1</v>
          </cell>
          <cell r="Z1400">
            <v>2</v>
          </cell>
          <cell r="AA1400">
            <v>12</v>
          </cell>
          <cell r="AB1400">
            <v>-34.32</v>
          </cell>
          <cell r="AC1400">
            <v>1</v>
          </cell>
          <cell r="AD1400">
            <v>0.2</v>
          </cell>
          <cell r="AE1400">
            <v>-0.57199999999999995</v>
          </cell>
          <cell r="AF1400" t="str">
            <v>zmiana pow.</v>
          </cell>
          <cell r="AG1400" t="str">
            <v/>
          </cell>
          <cell r="AH1400" t="str">
            <v/>
          </cell>
          <cell r="AI1400" t="str">
            <v>ZS.2217.1.205.2019</v>
          </cell>
          <cell r="AJ1400" t="str">
            <v>02-08-2019</v>
          </cell>
          <cell r="AK1400" t="str">
            <v>26-08-2019</v>
          </cell>
          <cell r="AL1400" t="str">
            <v>gospodarki rolnej</v>
          </cell>
        </row>
        <row r="1401">
          <cell r="C1401" t="str">
            <v>1475.6</v>
          </cell>
          <cell r="D1401" t="str">
            <v>1475|D|Lubonieczek|169 a|Ł|V|9169/1|12|PO1D/00041594/1</v>
          </cell>
          <cell r="E1401">
            <v>1475</v>
          </cell>
          <cell r="F1401">
            <v>6</v>
          </cell>
          <cell r="G1401" t="str">
            <v>Kozłowski Paweł</v>
          </cell>
          <cell r="H1401" t="str">
            <v>Młodzikowice 9</v>
          </cell>
          <cell r="I1401" t="str">
            <v>63-023 Sulęcinek</v>
          </cell>
          <cell r="J1401" t="str">
            <v>Krzykosy</v>
          </cell>
          <cell r="K1401" t="str">
            <v>18</v>
          </cell>
          <cell r="L1401" t="str">
            <v>Lubonieczek</v>
          </cell>
          <cell r="M1401" t="str">
            <v>169 a</v>
          </cell>
          <cell r="N1401" t="str">
            <v/>
          </cell>
          <cell r="O1401">
            <v>1.7766999999999999</v>
          </cell>
          <cell r="P1401" t="str">
            <v>Ł</v>
          </cell>
          <cell r="Q1401" t="str">
            <v>V</v>
          </cell>
          <cell r="R1401" t="str">
            <v>D</v>
          </cell>
          <cell r="T1401" t="str">
            <v>30-25-052</v>
          </cell>
          <cell r="U1401" t="str">
            <v>Zaniemyśl</v>
          </cell>
          <cell r="V1401" t="str">
            <v>30-25-052-0006</v>
          </cell>
          <cell r="W1401" t="str">
            <v>Kępa Wielka</v>
          </cell>
          <cell r="X1401" t="str">
            <v>9169/1</v>
          </cell>
          <cell r="Y1401" t="str">
            <v>PO1D/00041594/1</v>
          </cell>
          <cell r="Z1401">
            <v>2</v>
          </cell>
          <cell r="AA1401">
            <v>12</v>
          </cell>
          <cell r="AB1401">
            <v>21.32</v>
          </cell>
          <cell r="AC1401">
            <v>1</v>
          </cell>
          <cell r="AD1401">
            <v>0.2</v>
          </cell>
          <cell r="AE1401">
            <v>0.3553</v>
          </cell>
          <cell r="AF1401" t="str">
            <v>zmiana pow.</v>
          </cell>
          <cell r="AG1401">
            <v>1.25</v>
          </cell>
          <cell r="AH1401" t="str">
            <v/>
          </cell>
          <cell r="AI1401" t="str">
            <v>ZS.2217.1.205.2019</v>
          </cell>
          <cell r="AJ1401" t="str">
            <v>02-08-2019</v>
          </cell>
          <cell r="AK1401" t="str">
            <v>26-08-2019</v>
          </cell>
          <cell r="AL1401" t="str">
            <v>gospodarki rolnej</v>
          </cell>
        </row>
        <row r="1402">
          <cell r="C1402" t="str">
            <v>1475.8</v>
          </cell>
          <cell r="D1402" t="str">
            <v>1475|D|Lubonieczek|169 f|Ł|V|9169/1|12|PO1D/00041594/1</v>
          </cell>
          <cell r="E1402">
            <v>1475</v>
          </cell>
          <cell r="F1402">
            <v>8</v>
          </cell>
          <cell r="G1402" t="str">
            <v>Kozłowski Paweł</v>
          </cell>
          <cell r="H1402" t="str">
            <v>Młodzikowice 9</v>
          </cell>
          <cell r="I1402" t="str">
            <v>63-023 Sulęcinek</v>
          </cell>
          <cell r="J1402" t="str">
            <v>Krzykosy</v>
          </cell>
          <cell r="K1402" t="str">
            <v>18</v>
          </cell>
          <cell r="L1402" t="str">
            <v>Lubonieczek</v>
          </cell>
          <cell r="M1402" t="str">
            <v>169 f</v>
          </cell>
          <cell r="N1402" t="str">
            <v/>
          </cell>
          <cell r="O1402">
            <v>1.0832999999999999</v>
          </cell>
          <cell r="P1402" t="str">
            <v>Ł</v>
          </cell>
          <cell r="Q1402" t="str">
            <v>V</v>
          </cell>
          <cell r="R1402" t="str">
            <v>D</v>
          </cell>
          <cell r="T1402" t="str">
            <v>30-25-052</v>
          </cell>
          <cell r="U1402" t="str">
            <v>Zaniemyśl</v>
          </cell>
          <cell r="V1402" t="str">
            <v>30-25-052-0006</v>
          </cell>
          <cell r="W1402" t="str">
            <v>Kępa Wielka</v>
          </cell>
          <cell r="X1402" t="str">
            <v>9169/1</v>
          </cell>
          <cell r="Y1402" t="str">
            <v>PO1D/00041594/1</v>
          </cell>
          <cell r="Z1402">
            <v>2</v>
          </cell>
          <cell r="AA1402">
            <v>12</v>
          </cell>
          <cell r="AB1402">
            <v>13</v>
          </cell>
          <cell r="AC1402">
            <v>1</v>
          </cell>
          <cell r="AD1402">
            <v>0.2</v>
          </cell>
          <cell r="AE1402">
            <v>0.2167</v>
          </cell>
          <cell r="AG1402" t="str">
            <v/>
          </cell>
          <cell r="AH1402" t="str">
            <v/>
          </cell>
          <cell r="AI1402" t="str">
            <v>ZS.2217.1.205.2019</v>
          </cell>
          <cell r="AJ1402" t="str">
            <v>02-08-2019</v>
          </cell>
          <cell r="AK1402" t="str">
            <v>26-08-2019</v>
          </cell>
          <cell r="AL1402" t="str">
            <v>gospodarki rolnej</v>
          </cell>
        </row>
        <row r="1403">
          <cell r="C1403" t="str">
            <v>287.249</v>
          </cell>
          <cell r="D1403" t="str">
            <v>287|F|Cielcza|170 b|R|V|9170/4|0|KZ1J/00030205/3</v>
          </cell>
          <cell r="E1403">
            <v>287</v>
          </cell>
          <cell r="F1403">
            <v>249</v>
          </cell>
          <cell r="G1403" t="str">
            <v>Nadleśnictwo Jarocin</v>
          </cell>
          <cell r="H1403">
            <v>0</v>
          </cell>
          <cell r="I1403">
            <v>0</v>
          </cell>
          <cell r="J1403">
            <v>0</v>
          </cell>
          <cell r="K1403" t="str">
            <v>08</v>
          </cell>
          <cell r="L1403" t="str">
            <v>Cielcza</v>
          </cell>
          <cell r="M1403" t="str">
            <v>170 b</v>
          </cell>
          <cell r="N1403" t="str">
            <v>F30-06-025RV</v>
          </cell>
          <cell r="O1403">
            <v>3.5700000000000003E-2</v>
          </cell>
          <cell r="P1403" t="str">
            <v>R</v>
          </cell>
          <cell r="Q1403" t="str">
            <v>V</v>
          </cell>
          <cell r="R1403" t="str">
            <v>F</v>
          </cell>
          <cell r="T1403" t="str">
            <v>30-06-025</v>
          </cell>
          <cell r="U1403" t="str">
            <v>Jarocin</v>
          </cell>
          <cell r="V1403" t="str">
            <v>30-06-025-0009</v>
          </cell>
          <cell r="W1403" t="str">
            <v>Osiek</v>
          </cell>
          <cell r="X1403" t="str">
            <v>9170/4</v>
          </cell>
          <cell r="Y1403" t="str">
            <v>KZ1J/00030205/3</v>
          </cell>
          <cell r="Z1403">
            <v>2</v>
          </cell>
          <cell r="AA1403">
            <v>0</v>
          </cell>
          <cell r="AB1403">
            <v>0</v>
          </cell>
          <cell r="AC1403">
            <v>1</v>
          </cell>
          <cell r="AD1403">
            <v>0.35</v>
          </cell>
          <cell r="AE1403">
            <v>1.2500000000000001E-2</v>
          </cell>
          <cell r="AG1403" t="str">
            <v/>
          </cell>
          <cell r="AH1403" t="str">
            <v/>
          </cell>
          <cell r="AI1403" t="str">
            <v/>
          </cell>
          <cell r="AJ1403" t="str">
            <v/>
          </cell>
          <cell r="AK1403" t="str">
            <v/>
          </cell>
          <cell r="AL1403" t="str">
            <v/>
          </cell>
        </row>
        <row r="1404">
          <cell r="C1404" t="str">
            <v>587.4</v>
          </cell>
          <cell r="D1404" t="str">
            <v>587|A|Cielcza|170 c|R|V|9170/4|0|KZ1J/00030205/3</v>
          </cell>
          <cell r="E1404">
            <v>587</v>
          </cell>
          <cell r="F1404">
            <v>4</v>
          </cell>
          <cell r="G1404" t="str">
            <v>Daszczyk Tomasz</v>
          </cell>
          <cell r="H1404" t="str">
            <v xml:space="preserve">Świętomierz 15A </v>
          </cell>
          <cell r="I1404" t="str">
            <v>63-040 Nowe Miasto</v>
          </cell>
          <cell r="J1404" t="str">
            <v>Nowe Miasto</v>
          </cell>
          <cell r="K1404" t="str">
            <v>08</v>
          </cell>
          <cell r="L1404" t="str">
            <v>Cielcza</v>
          </cell>
          <cell r="M1404" t="str">
            <v>170 c</v>
          </cell>
          <cell r="N1404" t="str">
            <v/>
          </cell>
          <cell r="O1404">
            <v>-0.25</v>
          </cell>
          <cell r="P1404" t="str">
            <v>R</v>
          </cell>
          <cell r="Q1404" t="str">
            <v>V</v>
          </cell>
          <cell r="R1404" t="str">
            <v>A</v>
          </cell>
          <cell r="T1404" t="str">
            <v>30-06-025</v>
          </cell>
          <cell r="U1404" t="str">
            <v>Jarocin</v>
          </cell>
          <cell r="V1404" t="str">
            <v>30-06-025-0009</v>
          </cell>
          <cell r="W1404" t="str">
            <v>Osiek</v>
          </cell>
          <cell r="X1404" t="str">
            <v>9170/4</v>
          </cell>
          <cell r="Y1404" t="str">
            <v>KZ1J/00030205/3</v>
          </cell>
          <cell r="Z1404">
            <v>2</v>
          </cell>
          <cell r="AA1404">
            <v>0</v>
          </cell>
          <cell r="AB1404">
            <v>0</v>
          </cell>
          <cell r="AC1404">
            <v>1</v>
          </cell>
          <cell r="AD1404">
            <v>0.35</v>
          </cell>
          <cell r="AE1404">
            <v>-8.7499999999999994E-2</v>
          </cell>
          <cell r="AF1404" t="str">
            <v>zmiana pow.</v>
          </cell>
          <cell r="AG1404">
            <v>1.25</v>
          </cell>
          <cell r="AH1404">
            <v>-0.3125</v>
          </cell>
          <cell r="AI1404" t="str">
            <v/>
          </cell>
          <cell r="AJ1404" t="str">
            <v/>
          </cell>
          <cell r="AK1404" t="str">
            <v/>
          </cell>
          <cell r="AL1404" t="str">
            <v/>
          </cell>
        </row>
        <row r="1405">
          <cell r="C1405" t="str">
            <v>587.5</v>
          </cell>
          <cell r="D1405" t="str">
            <v>587|A|Cielcza|170 b|R|V|9170/4|0| KZ1J/00030205/3</v>
          </cell>
          <cell r="E1405">
            <v>587</v>
          </cell>
          <cell r="F1405">
            <v>5</v>
          </cell>
          <cell r="G1405" t="str">
            <v>Daszczyk Tomasz</v>
          </cell>
          <cell r="H1405" t="str">
            <v xml:space="preserve">Świętomierz 15A </v>
          </cell>
          <cell r="I1405" t="str">
            <v>63-040 Nowe Miasto</v>
          </cell>
          <cell r="J1405" t="str">
            <v>Nowe Miasto</v>
          </cell>
          <cell r="K1405" t="str">
            <v>08</v>
          </cell>
          <cell r="L1405" t="str">
            <v>Cielcza</v>
          </cell>
          <cell r="M1405" t="str">
            <v>170 b</v>
          </cell>
          <cell r="N1405" t="str">
            <v/>
          </cell>
          <cell r="O1405">
            <v>0.25</v>
          </cell>
          <cell r="P1405" t="str">
            <v>R</v>
          </cell>
          <cell r="Q1405" t="str">
            <v>V</v>
          </cell>
          <cell r="R1405" t="str">
            <v>A</v>
          </cell>
          <cell r="T1405" t="str">
            <v>30-06-025</v>
          </cell>
          <cell r="U1405" t="str">
            <v>Jarocin</v>
          </cell>
          <cell r="V1405" t="str">
            <v>30-06-025-0009</v>
          </cell>
          <cell r="W1405" t="str">
            <v>Osiek</v>
          </cell>
          <cell r="X1405" t="str">
            <v>9170/4</v>
          </cell>
          <cell r="Y1405" t="str">
            <v>KZ1J/00030205/3</v>
          </cell>
          <cell r="Z1405">
            <v>2</v>
          </cell>
          <cell r="AA1405">
            <v>0</v>
          </cell>
          <cell r="AB1405">
            <v>0</v>
          </cell>
          <cell r="AC1405">
            <v>1</v>
          </cell>
          <cell r="AD1405">
            <v>0.35</v>
          </cell>
          <cell r="AE1405">
            <v>8.7499999999999994E-2</v>
          </cell>
          <cell r="AF1405" t="str">
            <v>zmiana litery wydzielenia</v>
          </cell>
          <cell r="AG1405">
            <v>1.25</v>
          </cell>
          <cell r="AH1405">
            <v>0.313</v>
          </cell>
          <cell r="AI1405" t="str">
            <v/>
          </cell>
          <cell r="AJ1405" t="str">
            <v/>
          </cell>
          <cell r="AK1405" t="str">
            <v/>
          </cell>
          <cell r="AL1405" t="str">
            <v/>
          </cell>
        </row>
        <row r="1406">
          <cell r="C1406" t="str">
            <v>2125.2</v>
          </cell>
          <cell r="D1406" t="str">
            <v>2125|A|Cielcza|170 c|R|V|9170/4|0|KZ1J/00030205/3</v>
          </cell>
          <cell r="E1406">
            <v>2125</v>
          </cell>
          <cell r="F1406">
            <v>2</v>
          </cell>
          <cell r="G1406" t="str">
            <v>Krawczyk Jadwiga</v>
          </cell>
          <cell r="H1406" t="str">
            <v>Cząszczew 14</v>
          </cell>
          <cell r="I1406" t="str">
            <v>63-242 Mieszków</v>
          </cell>
          <cell r="J1406" t="str">
            <v>Jarocin</v>
          </cell>
          <cell r="K1406" t="str">
            <v>08</v>
          </cell>
          <cell r="L1406" t="str">
            <v>Cielcza</v>
          </cell>
          <cell r="M1406" t="str">
            <v>170 c</v>
          </cell>
          <cell r="N1406" t="str">
            <v/>
          </cell>
          <cell r="O1406">
            <v>-4.3900000000000002E-2</v>
          </cell>
          <cell r="P1406" t="str">
            <v>R</v>
          </cell>
          <cell r="Q1406" t="str">
            <v>V</v>
          </cell>
          <cell r="R1406" t="str">
            <v>A</v>
          </cell>
          <cell r="T1406" t="str">
            <v>30-06-025</v>
          </cell>
          <cell r="U1406" t="str">
            <v>Jarocin</v>
          </cell>
          <cell r="V1406" t="str">
            <v>30-06-025-0009</v>
          </cell>
          <cell r="W1406" t="str">
            <v>Osiek</v>
          </cell>
          <cell r="X1406" t="str">
            <v>9170/4</v>
          </cell>
          <cell r="Y1406" t="str">
            <v>KZ1J/00030205/3</v>
          </cell>
          <cell r="Z1406">
            <v>2</v>
          </cell>
          <cell r="AA1406">
            <v>0</v>
          </cell>
          <cell r="AB1406">
            <v>0</v>
          </cell>
          <cell r="AC1406">
            <v>1</v>
          </cell>
          <cell r="AD1406">
            <v>0.35</v>
          </cell>
          <cell r="AE1406">
            <v>-1.54E-2</v>
          </cell>
          <cell r="AF1406" t="str">
            <v>zmiana litery wydzielenia</v>
          </cell>
          <cell r="AG1406">
            <v>1.25</v>
          </cell>
          <cell r="AH1406">
            <v>-5.4875E-2</v>
          </cell>
          <cell r="AI1406" t="str">
            <v/>
          </cell>
          <cell r="AJ1406" t="str">
            <v/>
          </cell>
          <cell r="AK1406" t="str">
            <v/>
          </cell>
          <cell r="AL1406" t="str">
            <v/>
          </cell>
        </row>
        <row r="1407">
          <cell r="C1407" t="str">
            <v>2125.3</v>
          </cell>
          <cell r="D1407" t="str">
            <v>2125|A|Cielcza|170 b|R|V|9170/4|0|KZ1J/00030205/3</v>
          </cell>
          <cell r="E1407">
            <v>2125</v>
          </cell>
          <cell r="F1407">
            <v>3</v>
          </cell>
          <cell r="G1407" t="str">
            <v>Krawczyk Jadwiga</v>
          </cell>
          <cell r="H1407" t="str">
            <v>Cząszczew 14</v>
          </cell>
          <cell r="I1407" t="str">
            <v>63-242 Mieszków</v>
          </cell>
          <cell r="J1407" t="str">
            <v>Jarocin</v>
          </cell>
          <cell r="K1407" t="str">
            <v>08</v>
          </cell>
          <cell r="L1407" t="str">
            <v>Cielcza</v>
          </cell>
          <cell r="M1407" t="str">
            <v>170 b</v>
          </cell>
          <cell r="N1407" t="str">
            <v/>
          </cell>
          <cell r="O1407">
            <v>4.3900000000000002E-2</v>
          </cell>
          <cell r="P1407" t="str">
            <v>R</v>
          </cell>
          <cell r="Q1407" t="str">
            <v>V</v>
          </cell>
          <cell r="R1407" t="str">
            <v>A</v>
          </cell>
          <cell r="T1407" t="str">
            <v>30-06-025</v>
          </cell>
          <cell r="U1407" t="str">
            <v>Jarocin</v>
          </cell>
          <cell r="V1407" t="str">
            <v>30-06-025-0009</v>
          </cell>
          <cell r="W1407" t="str">
            <v>Osiek</v>
          </cell>
          <cell r="X1407" t="str">
            <v>9170/4</v>
          </cell>
          <cell r="Y1407" t="str">
            <v>KZ1J/00030205/3</v>
          </cell>
          <cell r="Z1407">
            <v>2</v>
          </cell>
          <cell r="AA1407">
            <v>0</v>
          </cell>
          <cell r="AB1407">
            <v>0</v>
          </cell>
          <cell r="AC1407">
            <v>1</v>
          </cell>
          <cell r="AD1407">
            <v>0.35</v>
          </cell>
          <cell r="AE1407">
            <v>1.54E-2</v>
          </cell>
          <cell r="AF1407" t="str">
            <v>zmiana litery wydzielenia</v>
          </cell>
          <cell r="AG1407">
            <v>1.25</v>
          </cell>
          <cell r="AH1407">
            <v>5.5E-2</v>
          </cell>
          <cell r="AI1407" t="str">
            <v/>
          </cell>
          <cell r="AJ1407" t="str">
            <v/>
          </cell>
          <cell r="AK1407" t="str">
            <v/>
          </cell>
          <cell r="AL1407" t="str">
            <v/>
          </cell>
        </row>
        <row r="1408">
          <cell r="C1408" t="str">
            <v>2756.1</v>
          </cell>
          <cell r="D1408" t="str">
            <v>2756|A|Cielcza|170 c|R|V|9170/4|0|KZ1J/00030205/3</v>
          </cell>
          <cell r="E1408">
            <v>2756</v>
          </cell>
          <cell r="F1408">
            <v>1</v>
          </cell>
          <cell r="G1408" t="str">
            <v>Krawczyk Wojtkowiak Tatiana</v>
          </cell>
          <cell r="H1408" t="str">
            <v>Cząszczew 14</v>
          </cell>
          <cell r="I1408" t="str">
            <v>63-242 Mieszków</v>
          </cell>
          <cell r="J1408" t="str">
            <v>Jarocin</v>
          </cell>
          <cell r="K1408" t="str">
            <v>08</v>
          </cell>
          <cell r="L1408" t="str">
            <v>Cielcza</v>
          </cell>
          <cell r="M1408" t="str">
            <v>170 c</v>
          </cell>
          <cell r="N1408" t="str">
            <v/>
          </cell>
          <cell r="O1408">
            <v>-1.59</v>
          </cell>
          <cell r="P1408" t="str">
            <v>R</v>
          </cell>
          <cell r="Q1408" t="str">
            <v>V</v>
          </cell>
          <cell r="R1408" t="str">
            <v>A</v>
          </cell>
          <cell r="T1408" t="str">
            <v>30-06-025</v>
          </cell>
          <cell r="U1408" t="str">
            <v>Jarocin</v>
          </cell>
          <cell r="V1408" t="str">
            <v>30-06-025-0009</v>
          </cell>
          <cell r="W1408" t="str">
            <v>Osiek</v>
          </cell>
          <cell r="X1408" t="str">
            <v>9170/4</v>
          </cell>
          <cell r="Y1408" t="str">
            <v>KZ1J/00030205/3</v>
          </cell>
          <cell r="Z1408">
            <v>2</v>
          </cell>
          <cell r="AA1408">
            <v>0</v>
          </cell>
          <cell r="AB1408">
            <v>0</v>
          </cell>
          <cell r="AC1408">
            <v>1</v>
          </cell>
          <cell r="AD1408">
            <v>0.35</v>
          </cell>
          <cell r="AE1408">
            <v>-0.55649999999999999</v>
          </cell>
          <cell r="AF1408" t="str">
            <v>zmiana litery wydzielenia</v>
          </cell>
          <cell r="AG1408">
            <v>1.25</v>
          </cell>
          <cell r="AH1408">
            <v>-1.9875</v>
          </cell>
          <cell r="AI1408" t="str">
            <v/>
          </cell>
          <cell r="AJ1408" t="str">
            <v/>
          </cell>
          <cell r="AK1408" t="str">
            <v/>
          </cell>
          <cell r="AL1408" t="str">
            <v/>
          </cell>
        </row>
        <row r="1409">
          <cell r="C1409" t="str">
            <v>2756.4</v>
          </cell>
          <cell r="D1409" t="str">
            <v>2756|A|Cielcza|170 b|R|V|9170/4|0| KZ1J/00030205/3</v>
          </cell>
          <cell r="E1409">
            <v>2756</v>
          </cell>
          <cell r="F1409">
            <v>4</v>
          </cell>
          <cell r="G1409" t="str">
            <v>Krawczyk Wojtkowiak Tatiana</v>
          </cell>
          <cell r="H1409" t="str">
            <v>Cząszczew 14</v>
          </cell>
          <cell r="I1409" t="str">
            <v>63-242 Mieszków</v>
          </cell>
          <cell r="J1409" t="str">
            <v>Jarocin</v>
          </cell>
          <cell r="K1409" t="str">
            <v>08</v>
          </cell>
          <cell r="L1409" t="str">
            <v>Cielcza</v>
          </cell>
          <cell r="M1409" t="str">
            <v>170 b</v>
          </cell>
          <cell r="N1409" t="str">
            <v/>
          </cell>
          <cell r="O1409">
            <v>1.59</v>
          </cell>
          <cell r="P1409" t="str">
            <v>R</v>
          </cell>
          <cell r="Q1409" t="str">
            <v>V</v>
          </cell>
          <cell r="R1409" t="str">
            <v>A</v>
          </cell>
          <cell r="T1409" t="str">
            <v>30-06-025</v>
          </cell>
          <cell r="U1409" t="str">
            <v>Jarocin</v>
          </cell>
          <cell r="V1409" t="str">
            <v>30-06-025-0009</v>
          </cell>
          <cell r="W1409" t="str">
            <v>Osiek</v>
          </cell>
          <cell r="X1409" t="str">
            <v>9170/4</v>
          </cell>
          <cell r="Y1409" t="str">
            <v>KZ1J/00030205/3</v>
          </cell>
          <cell r="Z1409">
            <v>2</v>
          </cell>
          <cell r="AA1409">
            <v>0</v>
          </cell>
          <cell r="AB1409">
            <v>0</v>
          </cell>
          <cell r="AC1409">
            <v>1</v>
          </cell>
          <cell r="AD1409">
            <v>0.35</v>
          </cell>
          <cell r="AE1409">
            <v>0.55649999999999999</v>
          </cell>
          <cell r="AF1409" t="str">
            <v>zmiana litery wydzielenia</v>
          </cell>
          <cell r="AG1409">
            <v>1.25</v>
          </cell>
          <cell r="AH1409">
            <v>1.988</v>
          </cell>
          <cell r="AI1409" t="str">
            <v/>
          </cell>
          <cell r="AJ1409" t="str">
            <v/>
          </cell>
          <cell r="AK1409" t="str">
            <v/>
          </cell>
          <cell r="AL1409" t="str">
            <v/>
          </cell>
        </row>
        <row r="1410">
          <cell r="C1410" t="str">
            <v>811.2</v>
          </cell>
          <cell r="D1410" t="str">
            <v>811|D|Cielcza|170 d|R|VI|9170/4|12,9|KZ1J/00030205/3</v>
          </cell>
          <cell r="E1410">
            <v>811</v>
          </cell>
          <cell r="F1410">
            <v>2</v>
          </cell>
          <cell r="G1410" t="str">
            <v>Koło Łowieckie nr 7 Przylesie Poznań</v>
          </cell>
          <cell r="H1410">
            <v>0</v>
          </cell>
          <cell r="I1410">
            <v>0</v>
          </cell>
          <cell r="J1410">
            <v>0</v>
          </cell>
          <cell r="K1410" t="str">
            <v>08</v>
          </cell>
          <cell r="L1410" t="str">
            <v>Cielcza</v>
          </cell>
          <cell r="M1410" t="str">
            <v>170 d</v>
          </cell>
          <cell r="N1410" t="str">
            <v/>
          </cell>
          <cell r="O1410">
            <v>-0.15</v>
          </cell>
          <cell r="P1410" t="str">
            <v>R</v>
          </cell>
          <cell r="Q1410" t="str">
            <v>VI</v>
          </cell>
          <cell r="R1410" t="str">
            <v>D</v>
          </cell>
          <cell r="T1410" t="str">
            <v>30-06-025</v>
          </cell>
          <cell r="U1410" t="str">
            <v>Jarocin</v>
          </cell>
          <cell r="V1410" t="str">
            <v>30-06-025-0009</v>
          </cell>
          <cell r="W1410" t="str">
            <v>Osiek</v>
          </cell>
          <cell r="X1410" t="str">
            <v>9170/4</v>
          </cell>
          <cell r="Y1410" t="str">
            <v>KZ1J/00030205/3</v>
          </cell>
          <cell r="Z1410">
            <v>2</v>
          </cell>
          <cell r="AA1410">
            <v>12.9</v>
          </cell>
          <cell r="AB1410">
            <v>-1.94</v>
          </cell>
          <cell r="AC1410">
            <v>1</v>
          </cell>
          <cell r="AD1410">
            <v>0.2</v>
          </cell>
          <cell r="AE1410">
            <v>-0.03</v>
          </cell>
          <cell r="AF1410" t="str">
            <v>zmiana litery wydzielenia</v>
          </cell>
          <cell r="AG1410" t="str">
            <v/>
          </cell>
          <cell r="AH1410" t="str">
            <v/>
          </cell>
          <cell r="AI1410" t="str">
            <v>ZS.2217.1.213.2019</v>
          </cell>
          <cell r="AJ1410">
            <v>43686</v>
          </cell>
          <cell r="AK1410" t="str">
            <v>wniosek-bezprzetargowo</v>
          </cell>
          <cell r="AL1410" t="str">
            <v>gospodarki łowieckiej (poletka łowieckie)</v>
          </cell>
        </row>
        <row r="1411">
          <cell r="C1411" t="str">
            <v>811.4</v>
          </cell>
          <cell r="D1411" t="str">
            <v>811|D|Cielcza|170 b|R|VI|9170/4|12,9|KZ1J/00030205/3</v>
          </cell>
          <cell r="E1411">
            <v>811</v>
          </cell>
          <cell r="F1411">
            <v>4</v>
          </cell>
          <cell r="G1411" t="str">
            <v>Koło Łowieckie nr 7 Przylesie Poznań</v>
          </cell>
          <cell r="H1411">
            <v>0</v>
          </cell>
          <cell r="I1411">
            <v>0</v>
          </cell>
          <cell r="J1411">
            <v>0</v>
          </cell>
          <cell r="K1411" t="str">
            <v>08</v>
          </cell>
          <cell r="L1411" t="str">
            <v>Cielcza</v>
          </cell>
          <cell r="M1411" t="str">
            <v>170 b</v>
          </cell>
          <cell r="N1411" t="str">
            <v/>
          </cell>
          <cell r="O1411">
            <v>0.15</v>
          </cell>
          <cell r="P1411" t="str">
            <v>R</v>
          </cell>
          <cell r="Q1411" t="str">
            <v>VI</v>
          </cell>
          <cell r="R1411" t="str">
            <v>D</v>
          </cell>
          <cell r="T1411" t="str">
            <v>30-06-025</v>
          </cell>
          <cell r="U1411" t="str">
            <v>Jarocin</v>
          </cell>
          <cell r="V1411" t="str">
            <v>30-06-025-0009</v>
          </cell>
          <cell r="W1411" t="str">
            <v>Osiek</v>
          </cell>
          <cell r="X1411" t="str">
            <v>9170/4</v>
          </cell>
          <cell r="Y1411" t="str">
            <v>KZ1J/00030205/3</v>
          </cell>
          <cell r="Z1411">
            <v>2</v>
          </cell>
          <cell r="AA1411">
            <v>12.9</v>
          </cell>
          <cell r="AB1411">
            <v>1.94</v>
          </cell>
          <cell r="AC1411">
            <v>1</v>
          </cell>
          <cell r="AD1411">
            <v>0.2</v>
          </cell>
          <cell r="AE1411">
            <v>0.03</v>
          </cell>
          <cell r="AF1411" t="str">
            <v>zmiana litery wydzielenia</v>
          </cell>
          <cell r="AG1411">
            <v>1</v>
          </cell>
          <cell r="AH1411" t="str">
            <v/>
          </cell>
          <cell r="AI1411" t="str">
            <v>ZS.2217.1.213.2019</v>
          </cell>
          <cell r="AJ1411">
            <v>43686</v>
          </cell>
          <cell r="AK1411" t="str">
            <v>wniosek-bezprzetargowo</v>
          </cell>
          <cell r="AL1411" t="str">
            <v>gospodarki łowieckiej (poletka łowieckie)</v>
          </cell>
        </row>
        <row r="1412">
          <cell r="C1412" t="str">
            <v>2756.2</v>
          </cell>
          <cell r="D1412" t="str">
            <v>2756|A|Cielcza|170 d|R|VI|9170/4|0|KZ1J/00030205/3</v>
          </cell>
          <cell r="E1412">
            <v>2756</v>
          </cell>
          <cell r="F1412">
            <v>2</v>
          </cell>
          <cell r="G1412" t="str">
            <v>Krawczyk Wojtkowiak Tatiana</v>
          </cell>
          <cell r="H1412" t="str">
            <v>Cząszczew 14</v>
          </cell>
          <cell r="I1412" t="str">
            <v>63-242 Mieszków</v>
          </cell>
          <cell r="J1412" t="str">
            <v>Jarocin</v>
          </cell>
          <cell r="K1412" t="str">
            <v>08</v>
          </cell>
          <cell r="L1412" t="str">
            <v>Cielcza</v>
          </cell>
          <cell r="M1412" t="str">
            <v>170 d</v>
          </cell>
          <cell r="N1412" t="str">
            <v/>
          </cell>
          <cell r="O1412">
            <v>-0.28999999999999998</v>
          </cell>
          <cell r="P1412" t="str">
            <v>R</v>
          </cell>
          <cell r="Q1412" t="str">
            <v>VI</v>
          </cell>
          <cell r="R1412" t="str">
            <v>A</v>
          </cell>
          <cell r="T1412" t="str">
            <v>30-06-025</v>
          </cell>
          <cell r="U1412" t="str">
            <v>Jarocin</v>
          </cell>
          <cell r="V1412" t="str">
            <v>30-06-025-0009</v>
          </cell>
          <cell r="W1412" t="str">
            <v>Osiek</v>
          </cell>
          <cell r="X1412" t="str">
            <v>9170/4</v>
          </cell>
          <cell r="Y1412" t="str">
            <v>KZ1J/00030205/3</v>
          </cell>
          <cell r="Z1412">
            <v>2</v>
          </cell>
          <cell r="AA1412">
            <v>0</v>
          </cell>
          <cell r="AB1412">
            <v>0</v>
          </cell>
          <cell r="AC1412">
            <v>1</v>
          </cell>
          <cell r="AD1412">
            <v>0.2</v>
          </cell>
          <cell r="AE1412">
            <v>-5.7999999999999996E-2</v>
          </cell>
          <cell r="AF1412" t="str">
            <v>zmiana litery wydzielenia</v>
          </cell>
          <cell r="AG1412">
            <v>1</v>
          </cell>
          <cell r="AH1412">
            <v>-0.28999999999999998</v>
          </cell>
          <cell r="AI1412" t="str">
            <v/>
          </cell>
          <cell r="AJ1412" t="str">
            <v/>
          </cell>
          <cell r="AK1412" t="str">
            <v/>
          </cell>
          <cell r="AL1412" t="str">
            <v/>
          </cell>
        </row>
        <row r="1413">
          <cell r="C1413" t="str">
            <v>2756.6</v>
          </cell>
          <cell r="D1413" t="str">
            <v>2756|A|Cielcza|170 b|R|VI|9170/4|0| KZ1J/00030205/3</v>
          </cell>
          <cell r="E1413">
            <v>2756</v>
          </cell>
          <cell r="F1413">
            <v>6</v>
          </cell>
          <cell r="G1413" t="str">
            <v>Krawczyk Wojtkowiak Tatiana</v>
          </cell>
          <cell r="H1413" t="str">
            <v>Cząszczew 14</v>
          </cell>
          <cell r="I1413" t="str">
            <v>63-242 Mieszków</v>
          </cell>
          <cell r="J1413" t="str">
            <v>Jarocin</v>
          </cell>
          <cell r="K1413" t="str">
            <v>08</v>
          </cell>
          <cell r="L1413" t="str">
            <v>Cielcza</v>
          </cell>
          <cell r="M1413" t="str">
            <v>170 b</v>
          </cell>
          <cell r="N1413" t="str">
            <v/>
          </cell>
          <cell r="O1413">
            <v>0.28999999999999998</v>
          </cell>
          <cell r="P1413" t="str">
            <v>R</v>
          </cell>
          <cell r="Q1413" t="str">
            <v>VI</v>
          </cell>
          <cell r="R1413" t="str">
            <v>A</v>
          </cell>
          <cell r="T1413" t="str">
            <v>30-06-025</v>
          </cell>
          <cell r="U1413" t="str">
            <v>Jarocin</v>
          </cell>
          <cell r="V1413" t="str">
            <v>30-06-025-0009</v>
          </cell>
          <cell r="W1413" t="str">
            <v>Osiek</v>
          </cell>
          <cell r="X1413" t="str">
            <v>9170/4</v>
          </cell>
          <cell r="Y1413" t="str">
            <v>KZ1J/00030205/3</v>
          </cell>
          <cell r="Z1413">
            <v>2</v>
          </cell>
          <cell r="AA1413">
            <v>0</v>
          </cell>
          <cell r="AB1413">
            <v>0</v>
          </cell>
          <cell r="AC1413">
            <v>1</v>
          </cell>
          <cell r="AD1413">
            <v>0.2</v>
          </cell>
          <cell r="AE1413">
            <v>5.8000000000000003E-2</v>
          </cell>
          <cell r="AF1413" t="str">
            <v>zmiana litery wydzielenia</v>
          </cell>
          <cell r="AG1413">
            <v>1</v>
          </cell>
          <cell r="AH1413">
            <v>0.28999999999999998</v>
          </cell>
          <cell r="AI1413" t="str">
            <v/>
          </cell>
          <cell r="AJ1413" t="str">
            <v/>
          </cell>
          <cell r="AK1413" t="str">
            <v/>
          </cell>
          <cell r="AL1413" t="str">
            <v/>
          </cell>
        </row>
        <row r="1414">
          <cell r="C1414" t="str">
            <v>2756.3</v>
          </cell>
          <cell r="D1414" t="str">
            <v>2756|A|Cielcza|170 f|R|V|9170/4|0|KZ1J/00030205/3</v>
          </cell>
          <cell r="E1414">
            <v>2756</v>
          </cell>
          <cell r="F1414">
            <v>3</v>
          </cell>
          <cell r="G1414" t="str">
            <v>Krawczyk Wojtkowiak Tatiana</v>
          </cell>
          <cell r="H1414" t="str">
            <v>Cząszczew 14</v>
          </cell>
          <cell r="I1414" t="str">
            <v>63-242 Mieszków</v>
          </cell>
          <cell r="J1414" t="str">
            <v>Jarocin</v>
          </cell>
          <cell r="K1414" t="str">
            <v>08</v>
          </cell>
          <cell r="L1414" t="str">
            <v>Cielcza</v>
          </cell>
          <cell r="M1414" t="str">
            <v>170 f</v>
          </cell>
          <cell r="N1414" t="str">
            <v/>
          </cell>
          <cell r="O1414">
            <v>-0.11</v>
          </cell>
          <cell r="P1414" t="str">
            <v>R</v>
          </cell>
          <cell r="Q1414" t="str">
            <v>V</v>
          </cell>
          <cell r="R1414" t="str">
            <v>A</v>
          </cell>
          <cell r="T1414" t="str">
            <v>30-06-025</v>
          </cell>
          <cell r="U1414" t="str">
            <v>Jarocin</v>
          </cell>
          <cell r="V1414" t="str">
            <v>30-06-025-0009</v>
          </cell>
          <cell r="W1414" t="str">
            <v>Osiek</v>
          </cell>
          <cell r="X1414" t="str">
            <v>9170/4</v>
          </cell>
          <cell r="Y1414" t="str">
            <v>KZ1J/00030205/3</v>
          </cell>
          <cell r="Z1414">
            <v>2</v>
          </cell>
          <cell r="AA1414">
            <v>0</v>
          </cell>
          <cell r="AB1414">
            <v>0</v>
          </cell>
          <cell r="AC1414">
            <v>1</v>
          </cell>
          <cell r="AD1414">
            <v>0.35</v>
          </cell>
          <cell r="AE1414">
            <v>-3.85E-2</v>
          </cell>
          <cell r="AF1414" t="str">
            <v>zmiana litery wydzielenia i pow.</v>
          </cell>
          <cell r="AG1414">
            <v>1.25</v>
          </cell>
          <cell r="AH1414">
            <v>-0.13750000000000001</v>
          </cell>
          <cell r="AI1414" t="str">
            <v/>
          </cell>
          <cell r="AJ1414" t="str">
            <v/>
          </cell>
          <cell r="AK1414" t="str">
            <v/>
          </cell>
          <cell r="AL1414" t="str">
            <v/>
          </cell>
        </row>
        <row r="1415">
          <cell r="C1415" t="str">
            <v>2756.8</v>
          </cell>
          <cell r="D1415" t="str">
            <v>2756|A|Cielcza|170 f|R|V|9170/4|0| KZ1J/00030205/3</v>
          </cell>
          <cell r="E1415">
            <v>2756</v>
          </cell>
          <cell r="F1415">
            <v>8</v>
          </cell>
          <cell r="G1415" t="str">
            <v>Krawczyk Wojtkowiak Tatiana</v>
          </cell>
          <cell r="H1415" t="str">
            <v>Cząszczew 14</v>
          </cell>
          <cell r="I1415" t="str">
            <v>63-242 Mieszków</v>
          </cell>
          <cell r="J1415" t="str">
            <v>Jarocin</v>
          </cell>
          <cell r="K1415" t="str">
            <v>08</v>
          </cell>
          <cell r="L1415" t="str">
            <v>Cielcza</v>
          </cell>
          <cell r="M1415" t="str">
            <v>170 f</v>
          </cell>
          <cell r="N1415" t="str">
            <v/>
          </cell>
          <cell r="O1415">
            <v>7.4300000000000005E-2</v>
          </cell>
          <cell r="P1415" t="str">
            <v>R</v>
          </cell>
          <cell r="Q1415" t="str">
            <v>V</v>
          </cell>
          <cell r="R1415" t="str">
            <v>A</v>
          </cell>
          <cell r="T1415" t="str">
            <v>30-06-025</v>
          </cell>
          <cell r="U1415" t="str">
            <v>Jarocin</v>
          </cell>
          <cell r="V1415" t="str">
            <v>30-06-025-0009</v>
          </cell>
          <cell r="W1415" t="str">
            <v>Osiek</v>
          </cell>
          <cell r="X1415" t="str">
            <v>9170/4</v>
          </cell>
          <cell r="Y1415" t="str">
            <v>KZ1J/00030205/3</v>
          </cell>
          <cell r="Z1415">
            <v>2</v>
          </cell>
          <cell r="AA1415">
            <v>0</v>
          </cell>
          <cell r="AB1415">
            <v>0</v>
          </cell>
          <cell r="AC1415">
            <v>1</v>
          </cell>
          <cell r="AD1415">
            <v>0.35</v>
          </cell>
          <cell r="AE1415">
            <v>2.5999999999999999E-2</v>
          </cell>
          <cell r="AF1415" t="str">
            <v>zmiana litery wydzielenia i pow.</v>
          </cell>
          <cell r="AG1415">
            <v>1.25</v>
          </cell>
          <cell r="AH1415">
            <v>9.2899999999999996E-2</v>
          </cell>
          <cell r="AI1415" t="str">
            <v/>
          </cell>
          <cell r="AJ1415" t="str">
            <v/>
          </cell>
          <cell r="AK1415" t="str">
            <v/>
          </cell>
          <cell r="AL1415" t="str">
            <v/>
          </cell>
        </row>
        <row r="1416">
          <cell r="C1416" t="str">
            <v>6213.21</v>
          </cell>
          <cell r="D1416" t="str">
            <v>6213|D|Lubonieczek|174 b|R|VI|9174/1|8,01|PO1D/00043015/3</v>
          </cell>
          <cell r="E1416">
            <v>6213</v>
          </cell>
          <cell r="F1416">
            <v>21</v>
          </cell>
          <cell r="G1416" t="str">
            <v>Tatka Aleksandra</v>
          </cell>
          <cell r="H1416" t="str">
            <v>ul. Węgierska 4</v>
          </cell>
          <cell r="I1416" t="str">
            <v>62-020 Zalasewo</v>
          </cell>
          <cell r="J1416" t="str">
            <v>Swarzędz</v>
          </cell>
          <cell r="K1416" t="str">
            <v>18</v>
          </cell>
          <cell r="L1416" t="str">
            <v>Lubonieczek</v>
          </cell>
          <cell r="M1416" t="str">
            <v>174 b</v>
          </cell>
          <cell r="N1416" t="str">
            <v/>
          </cell>
          <cell r="O1416">
            <v>-0.37</v>
          </cell>
          <cell r="P1416" t="str">
            <v>R</v>
          </cell>
          <cell r="Q1416" t="str">
            <v>VI</v>
          </cell>
          <cell r="R1416" t="str">
            <v>D</v>
          </cell>
          <cell r="T1416" t="str">
            <v>30-25-052</v>
          </cell>
          <cell r="U1416" t="str">
            <v>Zaniemyśl</v>
          </cell>
          <cell r="V1416" t="str">
            <v>30-25-052-0007</v>
          </cell>
          <cell r="W1416" t="str">
            <v>Luboniec</v>
          </cell>
          <cell r="X1416" t="str">
            <v>9174/1</v>
          </cell>
          <cell r="Y1416" t="str">
            <v>PO1D/00043015/3</v>
          </cell>
          <cell r="Z1416">
            <v>6</v>
          </cell>
          <cell r="AA1416">
            <v>8.01</v>
          </cell>
          <cell r="AB1416">
            <v>-2.96</v>
          </cell>
          <cell r="AC1416">
            <v>1</v>
          </cell>
          <cell r="AD1416">
            <v>0.2</v>
          </cell>
          <cell r="AE1416">
            <v>-7.3999999999999996E-2</v>
          </cell>
          <cell r="AF1416" t="str">
            <v>zmiana litery wydzielenia</v>
          </cell>
          <cell r="AG1416" t="str">
            <v/>
          </cell>
          <cell r="AH1416" t="str">
            <v/>
          </cell>
          <cell r="AI1416" t="str">
            <v>ZS-2126-223/13</v>
          </cell>
          <cell r="AJ1416" t="str">
            <v>13-06-2013</v>
          </cell>
          <cell r="AK1416" t="str">
            <v>26-08-2019</v>
          </cell>
          <cell r="AL1416" t="str">
            <v>gospodarki rolnej</v>
          </cell>
        </row>
        <row r="1417">
          <cell r="C1417" t="str">
            <v>6213.36</v>
          </cell>
          <cell r="D1417" t="str">
            <v>6213|D|Lubonieczek|174 a|R|VI|9174/1|8,01|PO1D/00043015/3</v>
          </cell>
          <cell r="E1417">
            <v>6213</v>
          </cell>
          <cell r="F1417">
            <v>36</v>
          </cell>
          <cell r="G1417" t="str">
            <v>Tatka Aleksandra</v>
          </cell>
          <cell r="H1417" t="str">
            <v>ul. Węgierska 4</v>
          </cell>
          <cell r="I1417" t="str">
            <v>62-020 Zalasewo</v>
          </cell>
          <cell r="J1417" t="str">
            <v>Swarzędz</v>
          </cell>
          <cell r="K1417" t="str">
            <v>18</v>
          </cell>
          <cell r="L1417" t="str">
            <v>Lubonieczek</v>
          </cell>
          <cell r="M1417" t="str">
            <v>174 a</v>
          </cell>
          <cell r="N1417" t="str">
            <v/>
          </cell>
          <cell r="O1417">
            <v>0.37</v>
          </cell>
          <cell r="P1417" t="str">
            <v>R</v>
          </cell>
          <cell r="Q1417" t="str">
            <v>VI</v>
          </cell>
          <cell r="R1417" t="str">
            <v>D</v>
          </cell>
          <cell r="T1417" t="str">
            <v>30-25-052</v>
          </cell>
          <cell r="U1417" t="str">
            <v>Zaniemyśl</v>
          </cell>
          <cell r="V1417" t="str">
            <v>30-25-052-0007</v>
          </cell>
          <cell r="W1417" t="str">
            <v>Luboniec</v>
          </cell>
          <cell r="X1417" t="str">
            <v>9174/1</v>
          </cell>
          <cell r="Y1417" t="str">
            <v>PO1D/00043015/3</v>
          </cell>
          <cell r="Z1417">
            <v>6</v>
          </cell>
          <cell r="AA1417">
            <v>8.01</v>
          </cell>
          <cell r="AB1417">
            <v>2.96</v>
          </cell>
          <cell r="AC1417">
            <v>1</v>
          </cell>
          <cell r="AD1417">
            <v>0.2</v>
          </cell>
          <cell r="AE1417">
            <v>7.3999999999999996E-2</v>
          </cell>
          <cell r="AF1417" t="str">
            <v>zmiana litery wydzielenia</v>
          </cell>
          <cell r="AG1417">
            <v>1</v>
          </cell>
          <cell r="AH1417" t="str">
            <v/>
          </cell>
          <cell r="AI1417" t="str">
            <v>ZS-2126-223/13</v>
          </cell>
          <cell r="AJ1417" t="str">
            <v>13-06-2013</v>
          </cell>
          <cell r="AK1417" t="str">
            <v>26-08-2019</v>
          </cell>
          <cell r="AL1417" t="str">
            <v>gospodarki rolnej</v>
          </cell>
        </row>
        <row r="1418">
          <cell r="C1418" t="str">
            <v>287.250</v>
          </cell>
          <cell r="D1418" t="str">
            <v>287|F|Lubonieczek|174 l|PS|V|9174/5|0|PO1D/00041593/4</v>
          </cell>
          <cell r="E1418">
            <v>287</v>
          </cell>
          <cell r="F1418">
            <v>250</v>
          </cell>
          <cell r="G1418" t="str">
            <v>Nadleśnictwo Jarocin</v>
          </cell>
          <cell r="H1418">
            <v>0</v>
          </cell>
          <cell r="I1418">
            <v>0</v>
          </cell>
          <cell r="J1418">
            <v>0</v>
          </cell>
          <cell r="K1418" t="str">
            <v>18</v>
          </cell>
          <cell r="L1418" t="str">
            <v>Lubonieczek</v>
          </cell>
          <cell r="M1418" t="str">
            <v>174 l</v>
          </cell>
          <cell r="N1418" t="str">
            <v>F30-25-052PSV</v>
          </cell>
          <cell r="O1418">
            <v>7.5899999999999995E-2</v>
          </cell>
          <cell r="P1418" t="str">
            <v>PS</v>
          </cell>
          <cell r="Q1418" t="str">
            <v>V</v>
          </cell>
          <cell r="R1418" t="str">
            <v>F</v>
          </cell>
          <cell r="T1418" t="str">
            <v>30-25-052</v>
          </cell>
          <cell r="U1418" t="str">
            <v>Zaniemyśl</v>
          </cell>
          <cell r="V1418" t="str">
            <v>30-25-052-0008</v>
          </cell>
          <cell r="W1418" t="str">
            <v>Lubonieczek</v>
          </cell>
          <cell r="X1418" t="str">
            <v>9174/5</v>
          </cell>
          <cell r="Y1418" t="str">
            <v>PO1D/00041593/4</v>
          </cell>
          <cell r="Z1418">
            <v>2</v>
          </cell>
          <cell r="AA1418">
            <v>0</v>
          </cell>
          <cell r="AB1418">
            <v>0</v>
          </cell>
          <cell r="AC1418">
            <v>1</v>
          </cell>
          <cell r="AD1418">
            <v>0.2</v>
          </cell>
          <cell r="AE1418">
            <v>1.52E-2</v>
          </cell>
          <cell r="AG1418" t="str">
            <v/>
          </cell>
          <cell r="AH1418" t="str">
            <v/>
          </cell>
          <cell r="AI1418" t="str">
            <v/>
          </cell>
          <cell r="AJ1418" t="str">
            <v/>
          </cell>
          <cell r="AK1418" t="str">
            <v/>
          </cell>
          <cell r="AL1418" t="str">
            <v/>
          </cell>
        </row>
        <row r="1419">
          <cell r="C1419" t="str">
            <v>576.7</v>
          </cell>
          <cell r="D1419" t="str">
            <v>576|A|Lubonieczek|175 w|R|V|9175/2|0|PO1D/00043015/3</v>
          </cell>
          <cell r="E1419">
            <v>576</v>
          </cell>
          <cell r="F1419">
            <v>7</v>
          </cell>
          <cell r="G1419" t="str">
            <v>Baczyński Krzysztof</v>
          </cell>
          <cell r="H1419" t="str">
            <v>ul. Wspólna 51 Lubonieczek</v>
          </cell>
          <cell r="I1419" t="str">
            <v>63-020 Zaniemyśl</v>
          </cell>
          <cell r="J1419" t="str">
            <v>Zaniemyśl</v>
          </cell>
          <cell r="K1419" t="str">
            <v>18</v>
          </cell>
          <cell r="L1419" t="str">
            <v>Lubonieczek</v>
          </cell>
          <cell r="M1419" t="str">
            <v>175 w</v>
          </cell>
          <cell r="N1419" t="str">
            <v/>
          </cell>
          <cell r="O1419">
            <v>-0.65</v>
          </cell>
          <cell r="P1419" t="str">
            <v>R</v>
          </cell>
          <cell r="Q1419" t="str">
            <v>V</v>
          </cell>
          <cell r="R1419" t="str">
            <v>A</v>
          </cell>
          <cell r="T1419" t="str">
            <v>30-25-052</v>
          </cell>
          <cell r="U1419" t="str">
            <v>Zaniemyśl</v>
          </cell>
          <cell r="V1419" t="str">
            <v>30-25-052-0007</v>
          </cell>
          <cell r="W1419" t="str">
            <v>Luboniec</v>
          </cell>
          <cell r="X1419" t="str">
            <v>9175/2</v>
          </cell>
          <cell r="Y1419" t="str">
            <v>PO1D/00043015/3</v>
          </cell>
          <cell r="Z1419">
            <v>7</v>
          </cell>
          <cell r="AA1419">
            <v>0</v>
          </cell>
          <cell r="AB1419">
            <v>0</v>
          </cell>
          <cell r="AC1419">
            <v>1</v>
          </cell>
          <cell r="AD1419">
            <v>0.35</v>
          </cell>
          <cell r="AE1419">
            <v>-0.22749999999999998</v>
          </cell>
          <cell r="AF1419" t="str">
            <v>zmiana litery wydzielenia</v>
          </cell>
          <cell r="AG1419">
            <v>1.25</v>
          </cell>
          <cell r="AH1419">
            <v>-0.8125</v>
          </cell>
          <cell r="AI1419" t="str">
            <v/>
          </cell>
          <cell r="AJ1419" t="str">
            <v/>
          </cell>
          <cell r="AK1419" t="str">
            <v/>
          </cell>
          <cell r="AL1419" t="str">
            <v/>
          </cell>
        </row>
        <row r="1420">
          <cell r="C1420" t="str">
            <v>576.10</v>
          </cell>
          <cell r="D1420" t="str">
            <v>576|A|Lubonieczek|175 cx|R|V|9175/2|0|PO1D/00043015/3</v>
          </cell>
          <cell r="E1420">
            <v>576</v>
          </cell>
          <cell r="F1420">
            <v>10</v>
          </cell>
          <cell r="G1420" t="str">
            <v>Baczyński Krzysztof</v>
          </cell>
          <cell r="H1420" t="str">
            <v>ul. Wspólna 51 Lubonieczek</v>
          </cell>
          <cell r="I1420" t="str">
            <v>63-020 Zaniemyśl</v>
          </cell>
          <cell r="J1420" t="str">
            <v>Zaniemyśl</v>
          </cell>
          <cell r="K1420" t="str">
            <v>18</v>
          </cell>
          <cell r="L1420" t="str">
            <v>Lubonieczek</v>
          </cell>
          <cell r="M1420" t="str">
            <v>175 cx</v>
          </cell>
          <cell r="N1420" t="str">
            <v/>
          </cell>
          <cell r="O1420">
            <v>0.65</v>
          </cell>
          <cell r="P1420" t="str">
            <v>R</v>
          </cell>
          <cell r="Q1420" t="str">
            <v>V</v>
          </cell>
          <cell r="R1420" t="str">
            <v>A</v>
          </cell>
          <cell r="T1420" t="str">
            <v>30-25-052</v>
          </cell>
          <cell r="U1420" t="str">
            <v>Zaniemyśl</v>
          </cell>
          <cell r="V1420" t="str">
            <v>30-25-052-0007</v>
          </cell>
          <cell r="W1420" t="str">
            <v>Luboniec</v>
          </cell>
          <cell r="X1420" t="str">
            <v>9175/2</v>
          </cell>
          <cell r="Y1420" t="str">
            <v>PO1D/00043015/3</v>
          </cell>
          <cell r="Z1420">
            <v>7</v>
          </cell>
          <cell r="AA1420">
            <v>0</v>
          </cell>
          <cell r="AB1420">
            <v>0</v>
          </cell>
          <cell r="AC1420">
            <v>1</v>
          </cell>
          <cell r="AD1420">
            <v>0.35</v>
          </cell>
          <cell r="AE1420">
            <v>0.22750000000000001</v>
          </cell>
          <cell r="AF1420" t="str">
            <v>zmiana litery wydzielenia</v>
          </cell>
          <cell r="AG1420">
            <v>1.25</v>
          </cell>
          <cell r="AH1420">
            <v>0.81299999999999994</v>
          </cell>
          <cell r="AI1420" t="str">
            <v/>
          </cell>
          <cell r="AJ1420" t="str">
            <v/>
          </cell>
          <cell r="AK1420" t="str">
            <v/>
          </cell>
          <cell r="AL1420" t="str">
            <v/>
          </cell>
        </row>
        <row r="1421">
          <cell r="C1421" t="str">
            <v>576.6</v>
          </cell>
          <cell r="D1421" t="str">
            <v>576|A|Lubonieczek|175 s|R|V|9175/2|0|PO1D/00043015/3</v>
          </cell>
          <cell r="E1421">
            <v>576</v>
          </cell>
          <cell r="F1421">
            <v>6</v>
          </cell>
          <cell r="G1421" t="str">
            <v>Baczyński Krzysztof</v>
          </cell>
          <cell r="H1421" t="str">
            <v>ul. Wspólna 51 Lubonieczek</v>
          </cell>
          <cell r="I1421" t="str">
            <v>63-020 Zaniemyśl</v>
          </cell>
          <cell r="J1421" t="str">
            <v>Zaniemyśl</v>
          </cell>
          <cell r="K1421" t="str">
            <v>18</v>
          </cell>
          <cell r="L1421" t="str">
            <v>Lubonieczek</v>
          </cell>
          <cell r="M1421" t="str">
            <v>175 s</v>
          </cell>
          <cell r="N1421" t="str">
            <v/>
          </cell>
          <cell r="O1421">
            <v>-0.3</v>
          </cell>
          <cell r="P1421" t="str">
            <v>R</v>
          </cell>
          <cell r="Q1421" t="str">
            <v>V</v>
          </cell>
          <cell r="R1421" t="str">
            <v>A</v>
          </cell>
          <cell r="T1421" t="str">
            <v>30-25-052</v>
          </cell>
          <cell r="U1421" t="str">
            <v>Zaniemyśl</v>
          </cell>
          <cell r="V1421" t="str">
            <v>30-25-052-0007</v>
          </cell>
          <cell r="W1421" t="str">
            <v>Luboniec</v>
          </cell>
          <cell r="X1421" t="str">
            <v>9175/2</v>
          </cell>
          <cell r="Y1421" t="str">
            <v>PO1D/00043015/3</v>
          </cell>
          <cell r="Z1421">
            <v>7</v>
          </cell>
          <cell r="AA1421">
            <v>0</v>
          </cell>
          <cell r="AB1421">
            <v>0</v>
          </cell>
          <cell r="AC1421">
            <v>1</v>
          </cell>
          <cell r="AD1421">
            <v>0.35</v>
          </cell>
          <cell r="AE1421">
            <v>-0.105</v>
          </cell>
          <cell r="AF1421" t="str">
            <v>zmiana litery wydzielenia</v>
          </cell>
          <cell r="AG1421">
            <v>1.25</v>
          </cell>
          <cell r="AH1421">
            <v>-0.375</v>
          </cell>
          <cell r="AI1421" t="str">
            <v/>
          </cell>
          <cell r="AJ1421" t="str">
            <v/>
          </cell>
          <cell r="AK1421" t="str">
            <v/>
          </cell>
          <cell r="AL1421" t="str">
            <v/>
          </cell>
        </row>
        <row r="1422">
          <cell r="C1422" t="str">
            <v>576.12</v>
          </cell>
          <cell r="D1422" t="str">
            <v>576|A|Lubonieczek|175 ax|R|V|9175/2|0|PO1D/00043015/3</v>
          </cell>
          <cell r="E1422">
            <v>576</v>
          </cell>
          <cell r="F1422">
            <v>12</v>
          </cell>
          <cell r="G1422" t="str">
            <v>Baczyński Krzysztof</v>
          </cell>
          <cell r="H1422" t="str">
            <v>ul. Wspólna 51 Lubonieczek</v>
          </cell>
          <cell r="I1422" t="str">
            <v>63-020 Zaniemyśl</v>
          </cell>
          <cell r="J1422" t="str">
            <v>Zaniemyśl</v>
          </cell>
          <cell r="K1422" t="str">
            <v>18</v>
          </cell>
          <cell r="L1422" t="str">
            <v>Lubonieczek</v>
          </cell>
          <cell r="M1422" t="str">
            <v>175 ax</v>
          </cell>
          <cell r="N1422" t="str">
            <v/>
          </cell>
          <cell r="O1422">
            <v>0.3</v>
          </cell>
          <cell r="P1422" t="str">
            <v>R</v>
          </cell>
          <cell r="Q1422" t="str">
            <v>V</v>
          </cell>
          <cell r="R1422" t="str">
            <v>A</v>
          </cell>
          <cell r="T1422" t="str">
            <v>30-25-052</v>
          </cell>
          <cell r="U1422" t="str">
            <v>Zaniemyśl</v>
          </cell>
          <cell r="V1422" t="str">
            <v>30-25-052-0007</v>
          </cell>
          <cell r="W1422" t="str">
            <v>Luboniec</v>
          </cell>
          <cell r="X1422" t="str">
            <v>9175/2</v>
          </cell>
          <cell r="Y1422" t="str">
            <v>PO1D/00043015/3</v>
          </cell>
          <cell r="Z1422">
            <v>7</v>
          </cell>
          <cell r="AA1422">
            <v>0</v>
          </cell>
          <cell r="AB1422">
            <v>0</v>
          </cell>
          <cell r="AC1422">
            <v>1</v>
          </cell>
          <cell r="AD1422">
            <v>0.35</v>
          </cell>
          <cell r="AE1422">
            <v>0.105</v>
          </cell>
          <cell r="AF1422" t="str">
            <v>zmiana litery wydzielenia</v>
          </cell>
          <cell r="AG1422">
            <v>1.25</v>
          </cell>
          <cell r="AH1422">
            <v>0.375</v>
          </cell>
          <cell r="AI1422" t="str">
            <v/>
          </cell>
          <cell r="AJ1422" t="str">
            <v/>
          </cell>
          <cell r="AK1422" t="str">
            <v/>
          </cell>
          <cell r="AL1422" t="str">
            <v/>
          </cell>
        </row>
        <row r="1423">
          <cell r="C1423" t="str">
            <v>576.8</v>
          </cell>
          <cell r="D1423" t="str">
            <v>576|A|Lubonieczek|175 x|PS|V|9175/2|0|PO1D/00043015/3</v>
          </cell>
          <cell r="E1423">
            <v>576</v>
          </cell>
          <cell r="F1423">
            <v>8</v>
          </cell>
          <cell r="G1423" t="str">
            <v>Baczyński Krzysztof</v>
          </cell>
          <cell r="H1423" t="str">
            <v>ul. Wspólna 51 Lubonieczek</v>
          </cell>
          <cell r="I1423" t="str">
            <v>63-020 Zaniemyśl</v>
          </cell>
          <cell r="J1423" t="str">
            <v>Zaniemyśl</v>
          </cell>
          <cell r="K1423" t="str">
            <v>18</v>
          </cell>
          <cell r="L1423" t="str">
            <v>Lubonieczek</v>
          </cell>
          <cell r="M1423" t="str">
            <v>175 x</v>
          </cell>
          <cell r="N1423" t="str">
            <v/>
          </cell>
          <cell r="O1423">
            <v>-0.5</v>
          </cell>
          <cell r="P1423" t="str">
            <v>PS</v>
          </cell>
          <cell r="Q1423" t="str">
            <v>V</v>
          </cell>
          <cell r="R1423" t="str">
            <v>A</v>
          </cell>
          <cell r="T1423" t="str">
            <v>30-25-052</v>
          </cell>
          <cell r="U1423" t="str">
            <v>Zaniemyśl</v>
          </cell>
          <cell r="V1423" t="str">
            <v>30-25-052-0007</v>
          </cell>
          <cell r="W1423" t="str">
            <v>Luboniec</v>
          </cell>
          <cell r="X1423" t="str">
            <v>9175/2</v>
          </cell>
          <cell r="Y1423" t="str">
            <v>PO1D/00043015/3</v>
          </cell>
          <cell r="Z1423">
            <v>7</v>
          </cell>
          <cell r="AA1423">
            <v>0</v>
          </cell>
          <cell r="AB1423">
            <v>0</v>
          </cell>
          <cell r="AC1423">
            <v>1</v>
          </cell>
          <cell r="AD1423">
            <v>0.2</v>
          </cell>
          <cell r="AE1423">
            <v>-0.1</v>
          </cell>
          <cell r="AF1423" t="str">
            <v>zmiana litery wydzielenia</v>
          </cell>
          <cell r="AG1423">
            <v>0.625</v>
          </cell>
          <cell r="AH1423">
            <v>-0.3125</v>
          </cell>
          <cell r="AI1423" t="str">
            <v/>
          </cell>
          <cell r="AJ1423" t="str">
            <v/>
          </cell>
          <cell r="AK1423" t="str">
            <v/>
          </cell>
          <cell r="AL1423" t="str">
            <v/>
          </cell>
        </row>
        <row r="1424">
          <cell r="C1424" t="str">
            <v>576.14</v>
          </cell>
          <cell r="D1424" t="str">
            <v>576|A|Lubonieczek|175 dx|PS|V|9175/2|0|PO1D/00043015/3</v>
          </cell>
          <cell r="E1424">
            <v>576</v>
          </cell>
          <cell r="F1424">
            <v>14</v>
          </cell>
          <cell r="G1424" t="str">
            <v>Baczyński Krzysztof</v>
          </cell>
          <cell r="H1424" t="str">
            <v>ul. Wspólna 51 Lubonieczek</v>
          </cell>
          <cell r="I1424" t="str">
            <v>63-020 Zaniemyśl</v>
          </cell>
          <cell r="J1424" t="str">
            <v>Zaniemyśl</v>
          </cell>
          <cell r="K1424" t="str">
            <v>18</v>
          </cell>
          <cell r="L1424" t="str">
            <v>Lubonieczek</v>
          </cell>
          <cell r="M1424" t="str">
            <v>175 dx</v>
          </cell>
          <cell r="N1424" t="str">
            <v/>
          </cell>
          <cell r="O1424">
            <v>0.5</v>
          </cell>
          <cell r="P1424" t="str">
            <v>PS</v>
          </cell>
          <cell r="Q1424" t="str">
            <v>V</v>
          </cell>
          <cell r="R1424" t="str">
            <v>A</v>
          </cell>
          <cell r="T1424" t="str">
            <v>30-25-052</v>
          </cell>
          <cell r="U1424" t="str">
            <v>Zaniemyśl</v>
          </cell>
          <cell r="V1424" t="str">
            <v>30-25-052-0007</v>
          </cell>
          <cell r="W1424" t="str">
            <v>Luboniec</v>
          </cell>
          <cell r="X1424" t="str">
            <v>9175/2</v>
          </cell>
          <cell r="Y1424" t="str">
            <v>PO1D/00043015/3</v>
          </cell>
          <cell r="Z1424">
            <v>7</v>
          </cell>
          <cell r="AA1424">
            <v>0</v>
          </cell>
          <cell r="AB1424">
            <v>0</v>
          </cell>
          <cell r="AC1424">
            <v>1</v>
          </cell>
          <cell r="AD1424">
            <v>0.2</v>
          </cell>
          <cell r="AE1424">
            <v>0.1</v>
          </cell>
          <cell r="AF1424" t="str">
            <v>zmiana litery wydzielenia</v>
          </cell>
          <cell r="AG1424">
            <v>0.625</v>
          </cell>
          <cell r="AH1424">
            <v>0.313</v>
          </cell>
          <cell r="AI1424" t="str">
            <v/>
          </cell>
          <cell r="AJ1424" t="str">
            <v/>
          </cell>
          <cell r="AK1424" t="str">
            <v/>
          </cell>
          <cell r="AL1424" t="str">
            <v/>
          </cell>
        </row>
        <row r="1425">
          <cell r="C1425" t="str">
            <v>287.2</v>
          </cell>
          <cell r="D1425" t="str">
            <v>287|F|Lubonieczek|179 b|R|VI|9179/3|0|PO1D/00041593/4</v>
          </cell>
          <cell r="E1425">
            <v>287</v>
          </cell>
          <cell r="F1425">
            <v>2</v>
          </cell>
          <cell r="G1425" t="str">
            <v>Nadleśnictwo Jarocin</v>
          </cell>
          <cell r="H1425">
            <v>0</v>
          </cell>
          <cell r="I1425">
            <v>0</v>
          </cell>
          <cell r="J1425">
            <v>0</v>
          </cell>
          <cell r="K1425" t="str">
            <v>18</v>
          </cell>
          <cell r="L1425" t="str">
            <v>Lubonieczek</v>
          </cell>
          <cell r="M1425" t="str">
            <v>179 b</v>
          </cell>
          <cell r="N1425" t="str">
            <v>F30-25-052RVI</v>
          </cell>
          <cell r="O1425">
            <v>-0.28000000000000003</v>
          </cell>
          <cell r="P1425" t="str">
            <v>R</v>
          </cell>
          <cell r="Q1425" t="str">
            <v>VI</v>
          </cell>
          <cell r="R1425" t="str">
            <v>F</v>
          </cell>
          <cell r="T1425" t="str">
            <v>30-25-052</v>
          </cell>
          <cell r="U1425" t="str">
            <v>Zaniemyśl</v>
          </cell>
          <cell r="V1425" t="str">
            <v>30-25-052-0008</v>
          </cell>
          <cell r="W1425" t="str">
            <v>Lubonieczek</v>
          </cell>
          <cell r="X1425" t="str">
            <v>9179/3</v>
          </cell>
          <cell r="Y1425" t="str">
            <v>PO1D/00041593/4</v>
          </cell>
          <cell r="Z1425">
            <v>4</v>
          </cell>
          <cell r="AA1425">
            <v>0</v>
          </cell>
          <cell r="AB1425">
            <v>0</v>
          </cell>
          <cell r="AC1425">
            <v>1</v>
          </cell>
          <cell r="AD1425">
            <v>0.2</v>
          </cell>
          <cell r="AE1425">
            <v>-5.6000000000000008E-2</v>
          </cell>
          <cell r="AF1425" t="str">
            <v>zmiana litery wydzielenia</v>
          </cell>
          <cell r="AG1425" t="str">
            <v/>
          </cell>
          <cell r="AH1425" t="str">
            <v/>
          </cell>
          <cell r="AI1425" t="str">
            <v/>
          </cell>
          <cell r="AJ1425" t="str">
            <v/>
          </cell>
          <cell r="AK1425" t="str">
            <v/>
          </cell>
          <cell r="AL1425" t="str">
            <v/>
          </cell>
        </row>
        <row r="1426">
          <cell r="C1426" t="str">
            <v>287.252</v>
          </cell>
          <cell r="D1426" t="str">
            <v>287|F|Lubonieczek|179 a|R|VI|9179/3|0|PO1D/00043015/3</v>
          </cell>
          <cell r="E1426">
            <v>287</v>
          </cell>
          <cell r="F1426">
            <v>252</v>
          </cell>
          <cell r="G1426" t="str">
            <v>Nadleśnictwo Jarocin</v>
          </cell>
          <cell r="H1426">
            <v>0</v>
          </cell>
          <cell r="I1426">
            <v>0</v>
          </cell>
          <cell r="J1426">
            <v>0</v>
          </cell>
          <cell r="K1426" t="str">
            <v>18</v>
          </cell>
          <cell r="L1426" t="str">
            <v>Lubonieczek</v>
          </cell>
          <cell r="M1426" t="str">
            <v>179 a</v>
          </cell>
          <cell r="N1426" t="str">
            <v>F30-25-052RVI</v>
          </cell>
          <cell r="O1426">
            <v>0.28000000000000003</v>
          </cell>
          <cell r="P1426" t="str">
            <v>R</v>
          </cell>
          <cell r="Q1426" t="str">
            <v>VI</v>
          </cell>
          <cell r="R1426" t="str">
            <v>F</v>
          </cell>
          <cell r="T1426" t="str">
            <v>30-25-052</v>
          </cell>
          <cell r="U1426" t="str">
            <v>Zaniemyśl</v>
          </cell>
          <cell r="V1426" t="str">
            <v>30-25-052-0008</v>
          </cell>
          <cell r="W1426" t="str">
            <v>Lubonieczek</v>
          </cell>
          <cell r="X1426" t="str">
            <v>9179/3</v>
          </cell>
          <cell r="Y1426" t="str">
            <v>PO1D/00043015/3</v>
          </cell>
          <cell r="Z1426">
            <v>4</v>
          </cell>
          <cell r="AA1426">
            <v>0</v>
          </cell>
          <cell r="AB1426">
            <v>0</v>
          </cell>
          <cell r="AC1426">
            <v>1</v>
          </cell>
          <cell r="AD1426">
            <v>0.2</v>
          </cell>
          <cell r="AE1426">
            <v>5.6000000000000001E-2</v>
          </cell>
          <cell r="AF1426" t="str">
            <v>zmiana litery wydzielenia</v>
          </cell>
          <cell r="AG1426">
            <v>1</v>
          </cell>
          <cell r="AH1426" t="str">
            <v/>
          </cell>
          <cell r="AI1426" t="str">
            <v/>
          </cell>
          <cell r="AJ1426" t="str">
            <v/>
          </cell>
          <cell r="AK1426" t="str">
            <v/>
          </cell>
          <cell r="AL1426" t="str">
            <v/>
          </cell>
        </row>
        <row r="1427">
          <cell r="C1427" t="str">
            <v>287.159</v>
          </cell>
          <cell r="D1427" t="str">
            <v>287|F|Lubonieczek|187 c|ROWY-R|0|9187/3|0|PO1D/00041593/4</v>
          </cell>
          <cell r="E1427">
            <v>287</v>
          </cell>
          <cell r="F1427">
            <v>159</v>
          </cell>
          <cell r="G1427" t="str">
            <v>Nadleśnictwo Jarocin</v>
          </cell>
          <cell r="H1427">
            <v>0</v>
          </cell>
          <cell r="I1427">
            <v>0</v>
          </cell>
          <cell r="J1427">
            <v>0</v>
          </cell>
          <cell r="K1427" t="str">
            <v>18</v>
          </cell>
          <cell r="L1427" t="str">
            <v>Lubonieczek</v>
          </cell>
          <cell r="M1427" t="str">
            <v>187 c</v>
          </cell>
          <cell r="N1427" t="str">
            <v>F30-25-052ROWY-R0</v>
          </cell>
          <cell r="O1427">
            <v>-4.1300000000000003E-2</v>
          </cell>
          <cell r="P1427" t="str">
            <v>ROWY-R</v>
          </cell>
          <cell r="Q1427" t="str">
            <v>0</v>
          </cell>
          <cell r="R1427" t="str">
            <v>F</v>
          </cell>
          <cell r="T1427" t="str">
            <v>30-25-052</v>
          </cell>
          <cell r="U1427" t="str">
            <v>Zaniemyśl</v>
          </cell>
          <cell r="V1427" t="str">
            <v>30-25-052-0008</v>
          </cell>
          <cell r="W1427" t="str">
            <v>Lubonieczek</v>
          </cell>
          <cell r="X1427" t="str">
            <v>9187/3</v>
          </cell>
          <cell r="Y1427" t="str">
            <v>PO1D/00041593/4</v>
          </cell>
          <cell r="Z1427">
            <v>5</v>
          </cell>
          <cell r="AA1427">
            <v>0</v>
          </cell>
          <cell r="AB1427">
            <v>0</v>
          </cell>
          <cell r="AC1427">
            <v>1</v>
          </cell>
          <cell r="AD1427">
            <v>0</v>
          </cell>
          <cell r="AE1427">
            <v>0</v>
          </cell>
          <cell r="AF1427" t="str">
            <v>zmiana litery wydzielenia</v>
          </cell>
          <cell r="AG1427" t="str">
            <v/>
          </cell>
          <cell r="AH1427" t="str">
            <v/>
          </cell>
          <cell r="AI1427" t="str">
            <v/>
          </cell>
          <cell r="AJ1427" t="str">
            <v/>
          </cell>
          <cell r="AK1427" t="str">
            <v/>
          </cell>
          <cell r="AL1427" t="str">
            <v/>
          </cell>
        </row>
        <row r="1428">
          <cell r="C1428" t="str">
            <v>287.254</v>
          </cell>
          <cell r="D1428" t="str">
            <v>287|F|Lubonieczek|187 h|ROWY-R|0|9187/3|0|PO1D/00041593/4</v>
          </cell>
          <cell r="E1428">
            <v>287</v>
          </cell>
          <cell r="F1428">
            <v>254</v>
          </cell>
          <cell r="G1428" t="str">
            <v>Nadleśnictwo Jarocin</v>
          </cell>
          <cell r="H1428">
            <v>0</v>
          </cell>
          <cell r="I1428">
            <v>0</v>
          </cell>
          <cell r="J1428">
            <v>0</v>
          </cell>
          <cell r="K1428" t="str">
            <v>18</v>
          </cell>
          <cell r="L1428" t="str">
            <v>Lubonieczek</v>
          </cell>
          <cell r="M1428" t="str">
            <v>187 h</v>
          </cell>
          <cell r="N1428" t="str">
            <v>F30-25-052ROWY-R0</v>
          </cell>
          <cell r="O1428">
            <v>4.1300000000000003E-2</v>
          </cell>
          <cell r="P1428" t="str">
            <v>ROWY-R</v>
          </cell>
          <cell r="Q1428" t="str">
            <v>0</v>
          </cell>
          <cell r="R1428" t="str">
            <v>F</v>
          </cell>
          <cell r="T1428" t="str">
            <v>30-25-052</v>
          </cell>
          <cell r="U1428" t="str">
            <v>Zaniemyśl</v>
          </cell>
          <cell r="V1428" t="str">
            <v>30-25-052-0008</v>
          </cell>
          <cell r="W1428" t="str">
            <v>Lubonieczek</v>
          </cell>
          <cell r="X1428" t="str">
            <v>9187/3</v>
          </cell>
          <cell r="Y1428" t="str">
            <v>PO1D/00041593/4</v>
          </cell>
          <cell r="Z1428">
            <v>5</v>
          </cell>
          <cell r="AA1428">
            <v>0</v>
          </cell>
          <cell r="AB1428">
            <v>0</v>
          </cell>
          <cell r="AC1428">
            <v>1</v>
          </cell>
          <cell r="AD1428">
            <v>0</v>
          </cell>
          <cell r="AE1428">
            <v>0</v>
          </cell>
          <cell r="AF1428" t="str">
            <v>zmiana litery wydzielenia</v>
          </cell>
          <cell r="AG1428" t="e">
            <v>#N/A</v>
          </cell>
          <cell r="AH1428" t="str">
            <v/>
          </cell>
          <cell r="AI1428" t="str">
            <v/>
          </cell>
          <cell r="AJ1428" t="str">
            <v/>
          </cell>
          <cell r="AK1428" t="str">
            <v/>
          </cell>
          <cell r="AL1428" t="str">
            <v/>
          </cell>
        </row>
        <row r="1429">
          <cell r="C1429" t="str">
            <v>3896.10</v>
          </cell>
          <cell r="D1429" t="str">
            <v>3896|D|Czeszewo|198A x|Ł|VI|9198/1|10|PO1D/00035144/7</v>
          </cell>
          <cell r="E1429">
            <v>3896</v>
          </cell>
          <cell r="F1429">
            <v>10</v>
          </cell>
          <cell r="G1429" t="str">
            <v>Dobroczyński Marek</v>
          </cell>
          <cell r="H1429" t="str">
            <v>ul. Polna 4</v>
          </cell>
          <cell r="I1429" t="str">
            <v>62-322 Orzechowo</v>
          </cell>
          <cell r="J1429" t="str">
            <v>Miłosław</v>
          </cell>
          <cell r="K1429" t="str">
            <v>02</v>
          </cell>
          <cell r="L1429" t="str">
            <v>Czeszewo</v>
          </cell>
          <cell r="M1429" t="str">
            <v>198A x</v>
          </cell>
          <cell r="N1429" t="str">
            <v/>
          </cell>
          <cell r="O1429">
            <v>-1</v>
          </cell>
          <cell r="P1429" t="str">
            <v>Ł</v>
          </cell>
          <cell r="Q1429" t="str">
            <v>VI</v>
          </cell>
          <cell r="R1429" t="str">
            <v>D</v>
          </cell>
          <cell r="T1429" t="str">
            <v>30-25-032</v>
          </cell>
          <cell r="U1429" t="str">
            <v>N.Miasto</v>
          </cell>
          <cell r="V1429" t="str">
            <v>30-25-032-0007</v>
          </cell>
          <cell r="W1429" t="str">
            <v>Dębno</v>
          </cell>
          <cell r="X1429" t="str">
            <v>9198/1</v>
          </cell>
          <cell r="Y1429" t="str">
            <v>PO1D/00035144/7</v>
          </cell>
          <cell r="Z1429">
            <v>1</v>
          </cell>
          <cell r="AA1429">
            <v>10</v>
          </cell>
          <cell r="AB1429">
            <v>-10</v>
          </cell>
          <cell r="AC1429">
            <v>1</v>
          </cell>
          <cell r="AD1429">
            <v>0.15</v>
          </cell>
          <cell r="AE1429">
            <v>-0.15</v>
          </cell>
          <cell r="AF1429" t="str">
            <v>zmiana litery wydzielenia</v>
          </cell>
          <cell r="AG1429" t="str">
            <v/>
          </cell>
          <cell r="AH1429" t="str">
            <v/>
          </cell>
          <cell r="AI1429" t="str">
            <v>ZS.2217.1.205.2019</v>
          </cell>
          <cell r="AJ1429" t="str">
            <v>02-08-2019</v>
          </cell>
          <cell r="AK1429" t="str">
            <v>26-08-2019</v>
          </cell>
          <cell r="AL1429" t="str">
            <v>gospodarki rolnej</v>
          </cell>
        </row>
        <row r="1430">
          <cell r="C1430" t="str">
            <v>3896.23</v>
          </cell>
          <cell r="D1430" t="str">
            <v>3896|D|Czeszewo|198A z|Ł|VI|9198/1|10|PO1D/00035144/7</v>
          </cell>
          <cell r="E1430">
            <v>3896</v>
          </cell>
          <cell r="F1430">
            <v>23</v>
          </cell>
          <cell r="G1430" t="str">
            <v>Dobroczyński Marek</v>
          </cell>
          <cell r="H1430" t="str">
            <v>ul. Polna 4</v>
          </cell>
          <cell r="I1430" t="str">
            <v>62-322 Orzechowo</v>
          </cell>
          <cell r="J1430" t="str">
            <v>Miłosław</v>
          </cell>
          <cell r="K1430" t="str">
            <v>02</v>
          </cell>
          <cell r="L1430" t="str">
            <v>Czeszewo</v>
          </cell>
          <cell r="M1430" t="str">
            <v>198A z</v>
          </cell>
          <cell r="N1430" t="str">
            <v/>
          </cell>
          <cell r="O1430">
            <v>1</v>
          </cell>
          <cell r="P1430" t="str">
            <v>Ł</v>
          </cell>
          <cell r="Q1430" t="str">
            <v>VI</v>
          </cell>
          <cell r="R1430" t="str">
            <v>D</v>
          </cell>
          <cell r="T1430" t="str">
            <v>30-25-032</v>
          </cell>
          <cell r="U1430" t="str">
            <v>N.Miasto</v>
          </cell>
          <cell r="V1430" t="str">
            <v>30-25-032-0007</v>
          </cell>
          <cell r="W1430" t="str">
            <v>Dębno</v>
          </cell>
          <cell r="X1430" t="str">
            <v>9198/1</v>
          </cell>
          <cell r="Y1430" t="str">
            <v>PO1D/00035144/7</v>
          </cell>
          <cell r="Z1430">
            <v>1</v>
          </cell>
          <cell r="AA1430">
            <v>10</v>
          </cell>
          <cell r="AB1430">
            <v>10</v>
          </cell>
          <cell r="AC1430">
            <v>1</v>
          </cell>
          <cell r="AD1430">
            <v>0.15</v>
          </cell>
          <cell r="AE1430">
            <v>0.15</v>
          </cell>
          <cell r="AF1430" t="str">
            <v>zmiana litery wydzielenia</v>
          </cell>
          <cell r="AG1430">
            <v>1</v>
          </cell>
          <cell r="AH1430" t="str">
            <v/>
          </cell>
          <cell r="AI1430" t="str">
            <v>ZS.2217.1.205.2019</v>
          </cell>
          <cell r="AJ1430" t="str">
            <v>02-08-2019</v>
          </cell>
          <cell r="AK1430" t="str">
            <v>26-08-2019</v>
          </cell>
          <cell r="AL1430" t="str">
            <v>gospodarki rolnej</v>
          </cell>
        </row>
        <row r="1431">
          <cell r="C1431" t="str">
            <v>716.16</v>
          </cell>
          <cell r="D1431" t="str">
            <v>716|A|Czeszewo|198A d|PS|VI|9198/1|0|PO1D/00035144/7</v>
          </cell>
          <cell r="E1431">
            <v>716</v>
          </cell>
          <cell r="F1431">
            <v>16</v>
          </cell>
          <cell r="G1431" t="str">
            <v>Trzebniak Maciej</v>
          </cell>
          <cell r="H1431" t="str">
            <v>Szkolna 29, Czeszewo</v>
          </cell>
          <cell r="I1431" t="str">
            <v>62-320 Miłosław</v>
          </cell>
          <cell r="J1431" t="str">
            <v>Miłosław</v>
          </cell>
          <cell r="K1431" t="str">
            <v>02</v>
          </cell>
          <cell r="L1431" t="str">
            <v>Czeszewo</v>
          </cell>
          <cell r="M1431" t="str">
            <v>198A d</v>
          </cell>
          <cell r="N1431" t="str">
            <v/>
          </cell>
          <cell r="O1431">
            <v>-1.91</v>
          </cell>
          <cell r="P1431" t="str">
            <v>PS</v>
          </cell>
          <cell r="Q1431" t="str">
            <v>VI</v>
          </cell>
          <cell r="R1431" t="str">
            <v>A</v>
          </cell>
          <cell r="T1431" t="str">
            <v>30-25-032</v>
          </cell>
          <cell r="U1431" t="str">
            <v>N.Miasto</v>
          </cell>
          <cell r="V1431" t="str">
            <v>30-25-032-0007</v>
          </cell>
          <cell r="W1431" t="str">
            <v>Dębno</v>
          </cell>
          <cell r="X1431" t="str">
            <v>9198/1</v>
          </cell>
          <cell r="Y1431" t="str">
            <v>PO1D/00035144/7</v>
          </cell>
          <cell r="Z1431">
            <v>1</v>
          </cell>
          <cell r="AA1431">
            <v>0</v>
          </cell>
          <cell r="AB1431">
            <v>0</v>
          </cell>
          <cell r="AC1431">
            <v>1</v>
          </cell>
          <cell r="AD1431">
            <v>0.15</v>
          </cell>
          <cell r="AE1431">
            <v>-0.28649999999999998</v>
          </cell>
          <cell r="AF1431" t="str">
            <v>zmiana litery wydzielenia</v>
          </cell>
          <cell r="AG1431">
            <v>0.5</v>
          </cell>
          <cell r="AH1431">
            <v>-0.96</v>
          </cell>
          <cell r="AI1431" t="str">
            <v>ZS.2217.1.205.2019</v>
          </cell>
          <cell r="AJ1431" t="str">
            <v>02-08-2019</v>
          </cell>
          <cell r="AK1431" t="str">
            <v/>
          </cell>
          <cell r="AL1431" t="str">
            <v>gospodarki rolnej</v>
          </cell>
        </row>
        <row r="1432">
          <cell r="C1432" t="str">
            <v>716.17</v>
          </cell>
          <cell r="D1432" t="str">
            <v>716|A|Czeszewo|198A f|PS|VI|9198/1|0|PO1D/00035144/7</v>
          </cell>
          <cell r="E1432">
            <v>716</v>
          </cell>
          <cell r="F1432">
            <v>17</v>
          </cell>
          <cell r="G1432" t="str">
            <v>Trzebniak Maciej</v>
          </cell>
          <cell r="H1432" t="str">
            <v>Szkolna 29, Czeszewo</v>
          </cell>
          <cell r="I1432" t="str">
            <v>62-320 Miłosław</v>
          </cell>
          <cell r="J1432" t="str">
            <v>Miłosław</v>
          </cell>
          <cell r="K1432" t="str">
            <v>02</v>
          </cell>
          <cell r="L1432" t="str">
            <v>Czeszewo</v>
          </cell>
          <cell r="M1432" t="str">
            <v>198A f</v>
          </cell>
          <cell r="N1432" t="str">
            <v/>
          </cell>
          <cell r="O1432">
            <v>1.91</v>
          </cell>
          <cell r="P1432" t="str">
            <v>PS</v>
          </cell>
          <cell r="Q1432" t="str">
            <v>VI</v>
          </cell>
          <cell r="R1432" t="str">
            <v>A</v>
          </cell>
          <cell r="T1432" t="str">
            <v>30-25-032</v>
          </cell>
          <cell r="U1432" t="str">
            <v>N.Miasto</v>
          </cell>
          <cell r="V1432" t="str">
            <v>30-25-032-0007</v>
          </cell>
          <cell r="W1432" t="str">
            <v>Dębno</v>
          </cell>
          <cell r="X1432" t="str">
            <v>9198/1</v>
          </cell>
          <cell r="Y1432" t="str">
            <v>PO1D/00035144/7</v>
          </cell>
          <cell r="Z1432">
            <v>1</v>
          </cell>
          <cell r="AA1432">
            <v>0</v>
          </cell>
          <cell r="AB1432">
            <v>0</v>
          </cell>
          <cell r="AC1432">
            <v>1</v>
          </cell>
          <cell r="AD1432">
            <v>0.15</v>
          </cell>
          <cell r="AE1432">
            <v>0.28649999999999998</v>
          </cell>
          <cell r="AF1432" t="str">
            <v>zmiana litery wydzielenia</v>
          </cell>
          <cell r="AG1432">
            <v>0.5</v>
          </cell>
          <cell r="AH1432">
            <v>0.95499999999999996</v>
          </cell>
          <cell r="AI1432" t="str">
            <v>ZS.2217.1.205.2019</v>
          </cell>
          <cell r="AJ1432" t="str">
            <v>02-08-2019</v>
          </cell>
          <cell r="AK1432" t="str">
            <v/>
          </cell>
          <cell r="AL1432" t="str">
            <v>gospodarki rolnej</v>
          </cell>
        </row>
        <row r="1433">
          <cell r="C1433" t="str">
            <v>287.98</v>
          </cell>
          <cell r="D1433" t="str">
            <v>287|F|Czeszewo|199A d|PS|VI|9199/2|0|PO1D/00035144/7</v>
          </cell>
          <cell r="E1433">
            <v>287</v>
          </cell>
          <cell r="F1433">
            <v>98</v>
          </cell>
          <cell r="G1433" t="str">
            <v>Nadleśnictwo Jarocin</v>
          </cell>
          <cell r="H1433">
            <v>0</v>
          </cell>
          <cell r="I1433">
            <v>0</v>
          </cell>
          <cell r="J1433">
            <v>0</v>
          </cell>
          <cell r="K1433" t="str">
            <v>02</v>
          </cell>
          <cell r="L1433" t="str">
            <v>Czeszewo</v>
          </cell>
          <cell r="M1433" t="str">
            <v>199A d</v>
          </cell>
          <cell r="N1433" t="str">
            <v>F30-25-032PSVI</v>
          </cell>
          <cell r="O1433">
            <v>-13.6</v>
          </cell>
          <cell r="P1433" t="str">
            <v>PS</v>
          </cell>
          <cell r="Q1433" t="str">
            <v>VI</v>
          </cell>
          <cell r="R1433" t="str">
            <v>F</v>
          </cell>
          <cell r="T1433" t="str">
            <v>30-25-032</v>
          </cell>
          <cell r="U1433" t="str">
            <v>N.Miasto</v>
          </cell>
          <cell r="V1433" t="str">
            <v>30-25-032-0007</v>
          </cell>
          <cell r="W1433" t="str">
            <v>Dębno</v>
          </cell>
          <cell r="X1433" t="str">
            <v>9199/2</v>
          </cell>
          <cell r="Y1433" t="str">
            <v>PO1D/00035144/7</v>
          </cell>
          <cell r="Z1433">
            <v>1</v>
          </cell>
          <cell r="AA1433">
            <v>0</v>
          </cell>
          <cell r="AB1433">
            <v>0</v>
          </cell>
          <cell r="AC1433">
            <v>1</v>
          </cell>
          <cell r="AD1433">
            <v>0.15</v>
          </cell>
          <cell r="AE1433">
            <v>-2.04</v>
          </cell>
          <cell r="AF1433" t="str">
            <v>zmiana litery wydzielenia</v>
          </cell>
          <cell r="AG1433" t="str">
            <v/>
          </cell>
          <cell r="AH1433" t="str">
            <v/>
          </cell>
          <cell r="AI1433" t="str">
            <v/>
          </cell>
          <cell r="AJ1433" t="str">
            <v/>
          </cell>
          <cell r="AK1433" t="str">
            <v/>
          </cell>
          <cell r="AL1433" t="str">
            <v/>
          </cell>
        </row>
        <row r="1434">
          <cell r="C1434" t="str">
            <v>287.256</v>
          </cell>
          <cell r="D1434" t="str">
            <v>287|F|Czeszewo|199A g|PS|VI|9199/2|0|PO1D/00035144/7</v>
          </cell>
          <cell r="E1434">
            <v>287</v>
          </cell>
          <cell r="F1434">
            <v>256</v>
          </cell>
          <cell r="G1434" t="str">
            <v>Nadleśnictwo Jarocin</v>
          </cell>
          <cell r="H1434">
            <v>0</v>
          </cell>
          <cell r="I1434">
            <v>0</v>
          </cell>
          <cell r="J1434">
            <v>0</v>
          </cell>
          <cell r="K1434" t="str">
            <v>02</v>
          </cell>
          <cell r="L1434" t="str">
            <v>Czeszewo</v>
          </cell>
          <cell r="M1434" t="str">
            <v>199A g</v>
          </cell>
          <cell r="N1434" t="str">
            <v>F30-25-032PSVI</v>
          </cell>
          <cell r="O1434">
            <v>11.6128</v>
          </cell>
          <cell r="P1434" t="str">
            <v>PS</v>
          </cell>
          <cell r="Q1434" t="str">
            <v>VI</v>
          </cell>
          <cell r="R1434" t="str">
            <v>F</v>
          </cell>
          <cell r="T1434" t="str">
            <v>30-25-032</v>
          </cell>
          <cell r="U1434" t="str">
            <v>N.Miasto</v>
          </cell>
          <cell r="V1434" t="str">
            <v>30-25-032-0007</v>
          </cell>
          <cell r="W1434" t="str">
            <v>Dębno</v>
          </cell>
          <cell r="X1434" t="str">
            <v>9199/2</v>
          </cell>
          <cell r="Y1434" t="str">
            <v>PO1D/00035144/7</v>
          </cell>
          <cell r="Z1434">
            <v>1</v>
          </cell>
          <cell r="AA1434">
            <v>0</v>
          </cell>
          <cell r="AB1434">
            <v>0</v>
          </cell>
          <cell r="AC1434">
            <v>1</v>
          </cell>
          <cell r="AD1434">
            <v>0.15</v>
          </cell>
          <cell r="AE1434">
            <v>1.7419</v>
          </cell>
          <cell r="AF1434" t="str">
            <v>zmiana litery wydzielenia i pow.</v>
          </cell>
          <cell r="AG1434">
            <v>0.5</v>
          </cell>
          <cell r="AH1434" t="str">
            <v/>
          </cell>
          <cell r="AI1434" t="str">
            <v/>
          </cell>
          <cell r="AJ1434" t="str">
            <v/>
          </cell>
          <cell r="AK1434" t="str">
            <v/>
          </cell>
          <cell r="AL1434" t="str">
            <v/>
          </cell>
        </row>
        <row r="1435">
          <cell r="C1435" t="str">
            <v>3896.22</v>
          </cell>
          <cell r="D1435" t="str">
            <v>3896|A|Czeszewo|199A d|PS|VI|9199/2|0|PO1D/00035144/7</v>
          </cell>
          <cell r="E1435">
            <v>3896</v>
          </cell>
          <cell r="F1435">
            <v>22</v>
          </cell>
          <cell r="G1435" t="str">
            <v>Dobroczyński Marek</v>
          </cell>
          <cell r="H1435" t="str">
            <v>ul. Polna 4</v>
          </cell>
          <cell r="I1435" t="str">
            <v>62-322 Orzechowo</v>
          </cell>
          <cell r="J1435" t="str">
            <v>Miłosław</v>
          </cell>
          <cell r="K1435" t="str">
            <v>02</v>
          </cell>
          <cell r="L1435" t="str">
            <v>Czeszewo</v>
          </cell>
          <cell r="M1435" t="str">
            <v>199A d</v>
          </cell>
          <cell r="N1435" t="str">
            <v/>
          </cell>
          <cell r="O1435">
            <v>-5.85</v>
          </cell>
          <cell r="P1435" t="str">
            <v>PS</v>
          </cell>
          <cell r="Q1435" t="str">
            <v>VI</v>
          </cell>
          <cell r="R1435" t="str">
            <v>A</v>
          </cell>
          <cell r="T1435" t="str">
            <v>30-25-032</v>
          </cell>
          <cell r="U1435" t="str">
            <v>N.Miasto</v>
          </cell>
          <cell r="V1435" t="str">
            <v>30-25-032-0007</v>
          </cell>
          <cell r="W1435" t="str">
            <v>Dębno</v>
          </cell>
          <cell r="X1435" t="str">
            <v>9199/2</v>
          </cell>
          <cell r="Y1435" t="str">
            <v>PO1D/00035144/7</v>
          </cell>
          <cell r="Z1435">
            <v>1</v>
          </cell>
          <cell r="AA1435">
            <v>0</v>
          </cell>
          <cell r="AB1435">
            <v>0</v>
          </cell>
          <cell r="AC1435">
            <v>1</v>
          </cell>
          <cell r="AD1435">
            <v>0.15</v>
          </cell>
          <cell r="AE1435">
            <v>-0.87749999999999995</v>
          </cell>
          <cell r="AF1435" t="str">
            <v>zmiana litery wydzielenia</v>
          </cell>
          <cell r="AG1435">
            <v>0.5</v>
          </cell>
          <cell r="AH1435">
            <v>-2.93</v>
          </cell>
          <cell r="AI1435" t="str">
            <v/>
          </cell>
          <cell r="AJ1435" t="str">
            <v/>
          </cell>
          <cell r="AK1435" t="str">
            <v/>
          </cell>
          <cell r="AL1435" t="str">
            <v/>
          </cell>
        </row>
        <row r="1436">
          <cell r="C1436" t="str">
            <v>3896.25</v>
          </cell>
          <cell r="D1436" t="str">
            <v>3896|A|Czeszewo|199A l|PS|VI|9199/2|0|PO1D/00035144/7</v>
          </cell>
          <cell r="E1436">
            <v>3896</v>
          </cell>
          <cell r="F1436">
            <v>25</v>
          </cell>
          <cell r="G1436" t="str">
            <v>Dobroczyński Marek</v>
          </cell>
          <cell r="H1436" t="str">
            <v>ul. Polna 4</v>
          </cell>
          <cell r="I1436" t="str">
            <v>62-322 Orzechowo</v>
          </cell>
          <cell r="J1436" t="str">
            <v>Miłosław</v>
          </cell>
          <cell r="K1436" t="str">
            <v>02</v>
          </cell>
          <cell r="L1436" t="str">
            <v>Czeszewo</v>
          </cell>
          <cell r="M1436" t="str">
            <v>199A l</v>
          </cell>
          <cell r="N1436" t="str">
            <v/>
          </cell>
          <cell r="O1436">
            <v>5.8498999999999999</v>
          </cell>
          <cell r="P1436" t="str">
            <v>PS</v>
          </cell>
          <cell r="Q1436" t="str">
            <v>VI</v>
          </cell>
          <cell r="R1436" t="str">
            <v>A</v>
          </cell>
          <cell r="T1436" t="str">
            <v>30-25-032</v>
          </cell>
          <cell r="U1436" t="str">
            <v>N.Miasto</v>
          </cell>
          <cell r="V1436" t="str">
            <v>30-25-032-0007</v>
          </cell>
          <cell r="W1436" t="str">
            <v>Dębno</v>
          </cell>
          <cell r="X1436" t="str">
            <v>9199/2</v>
          </cell>
          <cell r="Y1436" t="str">
            <v>PO1D/00035144/7</v>
          </cell>
          <cell r="Z1436">
            <v>1</v>
          </cell>
          <cell r="AA1436">
            <v>0</v>
          </cell>
          <cell r="AB1436">
            <v>0</v>
          </cell>
          <cell r="AC1436">
            <v>1</v>
          </cell>
          <cell r="AD1436">
            <v>0.15</v>
          </cell>
          <cell r="AE1436">
            <v>0.87749999999999995</v>
          </cell>
          <cell r="AF1436" t="str">
            <v>zmiana litery wydzielenia i pow.</v>
          </cell>
          <cell r="AG1436">
            <v>0.5</v>
          </cell>
          <cell r="AH1436">
            <v>2.9249999999999998</v>
          </cell>
          <cell r="AI1436" t="str">
            <v/>
          </cell>
          <cell r="AJ1436" t="str">
            <v/>
          </cell>
          <cell r="AK1436" t="str">
            <v/>
          </cell>
          <cell r="AL1436" t="str">
            <v/>
          </cell>
        </row>
        <row r="1437">
          <cell r="C1437" t="str">
            <v>287.257</v>
          </cell>
          <cell r="D1437" t="str">
            <v>287|F|Czeszewo|199A bx|PS|VI|9199/2|0|PO1D/00035144/7</v>
          </cell>
          <cell r="E1437">
            <v>287</v>
          </cell>
          <cell r="F1437">
            <v>257</v>
          </cell>
          <cell r="G1437" t="str">
            <v>Nadleśnictwo Jarocin</v>
          </cell>
          <cell r="H1437">
            <v>0</v>
          </cell>
          <cell r="I1437">
            <v>0</v>
          </cell>
          <cell r="J1437">
            <v>0</v>
          </cell>
          <cell r="K1437" t="str">
            <v>02</v>
          </cell>
          <cell r="L1437" t="str">
            <v>Czeszewo</v>
          </cell>
          <cell r="M1437" t="str">
            <v>199A bx</v>
          </cell>
          <cell r="N1437" t="str">
            <v>F30-25-032PSVI</v>
          </cell>
          <cell r="O1437">
            <v>0.2455</v>
          </cell>
          <cell r="P1437" t="str">
            <v>PS</v>
          </cell>
          <cell r="Q1437" t="str">
            <v>VI</v>
          </cell>
          <cell r="R1437" t="str">
            <v>F</v>
          </cell>
          <cell r="T1437" t="str">
            <v>30-25-032</v>
          </cell>
          <cell r="U1437" t="str">
            <v>N.Miasto</v>
          </cell>
          <cell r="V1437" t="str">
            <v>30-25-032-0007</v>
          </cell>
          <cell r="W1437" t="str">
            <v>Dębno</v>
          </cell>
          <cell r="X1437" t="str">
            <v>9199/2</v>
          </cell>
          <cell r="Y1437" t="str">
            <v>PO1D/00035144/7</v>
          </cell>
          <cell r="Z1437">
            <v>1</v>
          </cell>
          <cell r="AA1437">
            <v>0</v>
          </cell>
          <cell r="AB1437">
            <v>0</v>
          </cell>
          <cell r="AC1437">
            <v>1</v>
          </cell>
          <cell r="AD1437">
            <v>0.15</v>
          </cell>
          <cell r="AE1437">
            <v>3.6799999999999999E-2</v>
          </cell>
          <cell r="AG1437" t="str">
            <v/>
          </cell>
          <cell r="AH1437" t="str">
            <v/>
          </cell>
          <cell r="AI1437" t="str">
            <v/>
          </cell>
          <cell r="AJ1437" t="str">
            <v/>
          </cell>
          <cell r="AK1437" t="str">
            <v/>
          </cell>
          <cell r="AL1437" t="str">
            <v/>
          </cell>
        </row>
        <row r="1438">
          <cell r="C1438" t="str">
            <v>287.258</v>
          </cell>
          <cell r="D1438" t="str">
            <v>287|F|Czeszewo|199A m|PS|VI|9199/2|0|PO1D/00035144/7</v>
          </cell>
          <cell r="E1438">
            <v>287</v>
          </cell>
          <cell r="F1438">
            <v>258</v>
          </cell>
          <cell r="G1438" t="str">
            <v>Nadleśnictwo Jarocin</v>
          </cell>
          <cell r="H1438">
            <v>0</v>
          </cell>
          <cell r="I1438">
            <v>0</v>
          </cell>
          <cell r="J1438">
            <v>0</v>
          </cell>
          <cell r="K1438" t="str">
            <v>02</v>
          </cell>
          <cell r="L1438" t="str">
            <v>Czeszewo</v>
          </cell>
          <cell r="M1438" t="str">
            <v>199A m</v>
          </cell>
          <cell r="N1438" t="str">
            <v>F30-25-032PSVI</v>
          </cell>
          <cell r="O1438">
            <v>1.4954000000000001</v>
          </cell>
          <cell r="P1438" t="str">
            <v>PS</v>
          </cell>
          <cell r="Q1438" t="str">
            <v>VI</v>
          </cell>
          <cell r="R1438" t="str">
            <v>F</v>
          </cell>
          <cell r="T1438" t="str">
            <v>30-25-032</v>
          </cell>
          <cell r="U1438" t="str">
            <v>N.Miasto</v>
          </cell>
          <cell r="V1438" t="str">
            <v>30-25-032-0007</v>
          </cell>
          <cell r="W1438" t="str">
            <v>Dębno</v>
          </cell>
          <cell r="X1438" t="str">
            <v>9199/2</v>
          </cell>
          <cell r="Y1438" t="str">
            <v>PO1D/00035144/7</v>
          </cell>
          <cell r="Z1438">
            <v>1</v>
          </cell>
          <cell r="AA1438">
            <v>0</v>
          </cell>
          <cell r="AB1438">
            <v>0</v>
          </cell>
          <cell r="AC1438">
            <v>1</v>
          </cell>
          <cell r="AD1438">
            <v>0.15</v>
          </cell>
          <cell r="AE1438">
            <v>0.2243</v>
          </cell>
          <cell r="AG1438" t="str">
            <v/>
          </cell>
          <cell r="AH1438" t="str">
            <v/>
          </cell>
          <cell r="AI1438" t="str">
            <v/>
          </cell>
          <cell r="AJ1438" t="str">
            <v/>
          </cell>
          <cell r="AK1438" t="str">
            <v/>
          </cell>
          <cell r="AL1438" t="str">
            <v/>
          </cell>
        </row>
        <row r="1439">
          <cell r="C1439" t="str">
            <v>287.259</v>
          </cell>
          <cell r="D1439" t="str">
            <v>287|F|Czeszewo|199A r|PS|VI|9199/2|0|PO1D/00035144/7</v>
          </cell>
          <cell r="E1439">
            <v>287</v>
          </cell>
          <cell r="F1439">
            <v>259</v>
          </cell>
          <cell r="G1439" t="str">
            <v>Nadleśnictwo Jarocin</v>
          </cell>
          <cell r="H1439">
            <v>0</v>
          </cell>
          <cell r="I1439">
            <v>0</v>
          </cell>
          <cell r="J1439">
            <v>0</v>
          </cell>
          <cell r="K1439" t="str">
            <v>02</v>
          </cell>
          <cell r="L1439" t="str">
            <v>Czeszewo</v>
          </cell>
          <cell r="M1439" t="str">
            <v>199A r</v>
          </cell>
          <cell r="N1439" t="str">
            <v>F30-25-032PSVI</v>
          </cell>
          <cell r="O1439">
            <v>0.253</v>
          </cell>
          <cell r="P1439" t="str">
            <v>PS</v>
          </cell>
          <cell r="Q1439" t="str">
            <v>VI</v>
          </cell>
          <cell r="R1439" t="str">
            <v>F</v>
          </cell>
          <cell r="T1439" t="str">
            <v>30-25-032</v>
          </cell>
          <cell r="U1439" t="str">
            <v>N.Miasto</v>
          </cell>
          <cell r="V1439" t="str">
            <v>30-25-032-0007</v>
          </cell>
          <cell r="W1439" t="str">
            <v>Dębno</v>
          </cell>
          <cell r="X1439" t="str">
            <v>9199/2</v>
          </cell>
          <cell r="Y1439" t="str">
            <v>PO1D/00035144/7</v>
          </cell>
          <cell r="Z1439">
            <v>1</v>
          </cell>
          <cell r="AA1439">
            <v>0</v>
          </cell>
          <cell r="AB1439">
            <v>0</v>
          </cell>
          <cell r="AC1439">
            <v>1</v>
          </cell>
          <cell r="AD1439">
            <v>0.15</v>
          </cell>
          <cell r="AE1439">
            <v>3.7999999999999999E-2</v>
          </cell>
          <cell r="AG1439" t="str">
            <v/>
          </cell>
          <cell r="AH1439" t="str">
            <v/>
          </cell>
          <cell r="AI1439" t="str">
            <v/>
          </cell>
          <cell r="AJ1439" t="str">
            <v/>
          </cell>
          <cell r="AK1439" t="str">
            <v/>
          </cell>
          <cell r="AL1439" t="str">
            <v/>
          </cell>
        </row>
        <row r="1440">
          <cell r="C1440" t="str">
            <v>2578.4</v>
          </cell>
          <cell r="D1440" t="str">
            <v>2578|A|Czeszewo|199A k|PS|VI|9199/2|0|PO1D/00035144/7</v>
          </cell>
          <cell r="E1440">
            <v>2578</v>
          </cell>
          <cell r="F1440">
            <v>4</v>
          </cell>
          <cell r="G1440" t="str">
            <v>Biernacik Rafał</v>
          </cell>
          <cell r="H1440" t="str">
            <v>ul. Leśna 2</v>
          </cell>
          <cell r="I1440" t="str">
            <v>63-040 Nowe Miasto</v>
          </cell>
          <cell r="J1440" t="str">
            <v>Nowe Miasto</v>
          </cell>
          <cell r="K1440" t="str">
            <v>02</v>
          </cell>
          <cell r="L1440" t="str">
            <v>Czeszewo</v>
          </cell>
          <cell r="M1440" t="str">
            <v>199A k</v>
          </cell>
          <cell r="N1440" t="str">
            <v/>
          </cell>
          <cell r="O1440">
            <v>-0.44</v>
          </cell>
          <cell r="P1440" t="str">
            <v>PS</v>
          </cell>
          <cell r="Q1440" t="str">
            <v>VI</v>
          </cell>
          <cell r="R1440" t="str">
            <v>A</v>
          </cell>
          <cell r="T1440" t="str">
            <v>30-25-032</v>
          </cell>
          <cell r="U1440" t="str">
            <v>N.Miasto</v>
          </cell>
          <cell r="V1440" t="str">
            <v>30-25-032-0007</v>
          </cell>
          <cell r="W1440" t="str">
            <v>Dębno</v>
          </cell>
          <cell r="X1440" t="str">
            <v>9199/2</v>
          </cell>
          <cell r="Y1440" t="str">
            <v>PO1D/00035144/7</v>
          </cell>
          <cell r="Z1440">
            <v>1</v>
          </cell>
          <cell r="AA1440">
            <v>0</v>
          </cell>
          <cell r="AB1440">
            <v>0</v>
          </cell>
          <cell r="AC1440">
            <v>1</v>
          </cell>
          <cell r="AD1440">
            <v>0.15</v>
          </cell>
          <cell r="AE1440">
            <v>-6.6000000000000003E-2</v>
          </cell>
          <cell r="AF1440" t="str">
            <v>zmiana litery wydzielenia</v>
          </cell>
          <cell r="AG1440">
            <v>0.5</v>
          </cell>
          <cell r="AH1440">
            <v>-0.22</v>
          </cell>
          <cell r="AI1440" t="str">
            <v/>
          </cell>
          <cell r="AJ1440" t="str">
            <v/>
          </cell>
          <cell r="AK1440" t="str">
            <v/>
          </cell>
          <cell r="AL1440" t="str">
            <v/>
          </cell>
        </row>
        <row r="1441">
          <cell r="C1441" t="str">
            <v>2578.9</v>
          </cell>
          <cell r="D1441" t="str">
            <v>2578|A|Czeszewo|199A y|PS|VI|9199/2|0|PO1D/00035144/7</v>
          </cell>
          <cell r="E1441">
            <v>2578</v>
          </cell>
          <cell r="F1441">
            <v>9</v>
          </cell>
          <cell r="G1441" t="str">
            <v>Biernacik Rafał</v>
          </cell>
          <cell r="H1441" t="str">
            <v>ul. Leśna 2</v>
          </cell>
          <cell r="I1441" t="str">
            <v>63-040 Nowe Miasto</v>
          </cell>
          <cell r="J1441" t="str">
            <v>Nowe Miasto</v>
          </cell>
          <cell r="K1441" t="str">
            <v>02</v>
          </cell>
          <cell r="L1441" t="str">
            <v>Czeszewo</v>
          </cell>
          <cell r="M1441" t="str">
            <v>199A y</v>
          </cell>
          <cell r="N1441" t="str">
            <v/>
          </cell>
          <cell r="O1441">
            <v>0.43340000000000001</v>
          </cell>
          <cell r="P1441" t="str">
            <v>PS</v>
          </cell>
          <cell r="Q1441" t="str">
            <v>VI</v>
          </cell>
          <cell r="R1441" t="str">
            <v>A</v>
          </cell>
          <cell r="T1441" t="str">
            <v>30-25-032</v>
          </cell>
          <cell r="U1441" t="str">
            <v>N.Miasto</v>
          </cell>
          <cell r="V1441" t="str">
            <v>30-25-032-0007</v>
          </cell>
          <cell r="W1441" t="str">
            <v>Dębno</v>
          </cell>
          <cell r="X1441" t="str">
            <v>9199/2</v>
          </cell>
          <cell r="Y1441" t="str">
            <v>PO1D/00035144/7</v>
          </cell>
          <cell r="Z1441">
            <v>1</v>
          </cell>
          <cell r="AA1441">
            <v>0</v>
          </cell>
          <cell r="AB1441">
            <v>0</v>
          </cell>
          <cell r="AC1441">
            <v>1</v>
          </cell>
          <cell r="AD1441">
            <v>0.15</v>
          </cell>
          <cell r="AE1441">
            <v>6.5000000000000002E-2</v>
          </cell>
          <cell r="AF1441" t="str">
            <v>zmiana litery wydzielenia</v>
          </cell>
          <cell r="AG1441">
            <v>0.5</v>
          </cell>
          <cell r="AH1441">
            <v>0.217</v>
          </cell>
          <cell r="AI1441" t="str">
            <v/>
          </cell>
          <cell r="AJ1441" t="str">
            <v/>
          </cell>
          <cell r="AK1441" t="str">
            <v/>
          </cell>
          <cell r="AL1441" t="str">
            <v/>
          </cell>
        </row>
        <row r="1442">
          <cell r="C1442" t="str">
            <v>287.19</v>
          </cell>
          <cell r="D1442" t="str">
            <v>287|F|Czeszewo|199A j|B-R|VI|9199/2|0|PO1D/00035144/7</v>
          </cell>
          <cell r="E1442">
            <v>287</v>
          </cell>
          <cell r="F1442">
            <v>19</v>
          </cell>
          <cell r="G1442" t="str">
            <v>Nadleśnictwo Jarocin</v>
          </cell>
          <cell r="H1442">
            <v>0</v>
          </cell>
          <cell r="I1442">
            <v>0</v>
          </cell>
          <cell r="J1442">
            <v>0</v>
          </cell>
          <cell r="K1442" t="str">
            <v>02</v>
          </cell>
          <cell r="L1442" t="str">
            <v>Czeszewo</v>
          </cell>
          <cell r="M1442" t="str">
            <v>199A j</v>
          </cell>
          <cell r="N1442" t="str">
            <v>F30-25-032B-RVI</v>
          </cell>
          <cell r="O1442">
            <v>-0.12</v>
          </cell>
          <cell r="P1442" t="str">
            <v>B-R</v>
          </cell>
          <cell r="Q1442" t="str">
            <v>VI</v>
          </cell>
          <cell r="R1442" t="str">
            <v>F</v>
          </cell>
          <cell r="T1442" t="str">
            <v>30-25-032</v>
          </cell>
          <cell r="U1442" t="str">
            <v>N.Miasto</v>
          </cell>
          <cell r="V1442" t="str">
            <v>30-25-032-0007</v>
          </cell>
          <cell r="W1442" t="str">
            <v>Dębno</v>
          </cell>
          <cell r="X1442" t="str">
            <v>9199/2</v>
          </cell>
          <cell r="Y1442" t="str">
            <v>PO1D/00035144/7</v>
          </cell>
          <cell r="Z1442">
            <v>1</v>
          </cell>
          <cell r="AA1442">
            <v>0</v>
          </cell>
          <cell r="AB1442">
            <v>0</v>
          </cell>
          <cell r="AC1442">
            <v>1</v>
          </cell>
          <cell r="AD1442">
            <v>0</v>
          </cell>
          <cell r="AE1442">
            <v>0</v>
          </cell>
          <cell r="AF1442" t="str">
            <v>zmiana litery wydzielenia</v>
          </cell>
          <cell r="AG1442" t="str">
            <v/>
          </cell>
          <cell r="AH1442" t="str">
            <v/>
          </cell>
          <cell r="AI1442" t="str">
            <v/>
          </cell>
          <cell r="AJ1442" t="str">
            <v/>
          </cell>
          <cell r="AK1442" t="str">
            <v/>
          </cell>
          <cell r="AL1442" t="str">
            <v/>
          </cell>
        </row>
        <row r="1443">
          <cell r="C1443" t="str">
            <v>287.261</v>
          </cell>
          <cell r="D1443" t="str">
            <v>287|F|Czeszewo|199A g|B-R|VI|9199/2|0|PO1D/00035144/7</v>
          </cell>
          <cell r="E1443">
            <v>287</v>
          </cell>
          <cell r="F1443">
            <v>261</v>
          </cell>
          <cell r="G1443" t="str">
            <v>Nadleśnictwo Jarocin</v>
          </cell>
          <cell r="H1443">
            <v>0</v>
          </cell>
          <cell r="I1443">
            <v>0</v>
          </cell>
          <cell r="J1443">
            <v>0</v>
          </cell>
          <cell r="K1443" t="str">
            <v>02</v>
          </cell>
          <cell r="L1443" t="str">
            <v>Czeszewo</v>
          </cell>
          <cell r="M1443" t="str">
            <v>199A g</v>
          </cell>
          <cell r="N1443" t="str">
            <v>F30-25-032B-RVI</v>
          </cell>
          <cell r="O1443">
            <v>0.12</v>
          </cell>
          <cell r="P1443" t="str">
            <v>B-R</v>
          </cell>
          <cell r="Q1443" t="str">
            <v>VI</v>
          </cell>
          <cell r="R1443" t="str">
            <v>F</v>
          </cell>
          <cell r="T1443" t="str">
            <v>30-25-032</v>
          </cell>
          <cell r="U1443" t="str">
            <v>N.Miasto</v>
          </cell>
          <cell r="V1443" t="str">
            <v>30-25-032-0007</v>
          </cell>
          <cell r="W1443" t="str">
            <v>Dębno</v>
          </cell>
          <cell r="X1443" t="str">
            <v>9199/2</v>
          </cell>
          <cell r="Y1443" t="str">
            <v>PO1D/00035144/7</v>
          </cell>
          <cell r="Z1443">
            <v>1</v>
          </cell>
          <cell r="AA1443">
            <v>0</v>
          </cell>
          <cell r="AB1443">
            <v>0</v>
          </cell>
          <cell r="AC1443">
            <v>1</v>
          </cell>
          <cell r="AD1443">
            <v>0</v>
          </cell>
          <cell r="AE1443">
            <v>0</v>
          </cell>
          <cell r="AF1443" t="str">
            <v>zmiana litery wydzielenia</v>
          </cell>
          <cell r="AG1443">
            <v>1</v>
          </cell>
          <cell r="AH1443" t="str">
            <v/>
          </cell>
          <cell r="AI1443" t="str">
            <v/>
          </cell>
          <cell r="AJ1443" t="str">
            <v/>
          </cell>
          <cell r="AK1443" t="str">
            <v/>
          </cell>
          <cell r="AL1443" t="str">
            <v/>
          </cell>
        </row>
        <row r="1444">
          <cell r="C1444" t="str">
            <v>6213.5</v>
          </cell>
          <cell r="D1444" t="str">
            <v>6213|D|Czeszewo|199A n|PS|VI|9199/2|7,56|PO1D/00035144/7</v>
          </cell>
          <cell r="E1444">
            <v>6213</v>
          </cell>
          <cell r="F1444">
            <v>5</v>
          </cell>
          <cell r="G1444" t="str">
            <v>Tatka Aleksandra</v>
          </cell>
          <cell r="H1444" t="str">
            <v>ul. Węgierska 4</v>
          </cell>
          <cell r="I1444" t="str">
            <v>62-020 Zalasewo</v>
          </cell>
          <cell r="J1444" t="str">
            <v>Swarzędz</v>
          </cell>
          <cell r="K1444" t="str">
            <v>02</v>
          </cell>
          <cell r="L1444" t="str">
            <v>Czeszewo</v>
          </cell>
          <cell r="M1444" t="str">
            <v>199A n</v>
          </cell>
          <cell r="N1444" t="str">
            <v/>
          </cell>
          <cell r="O1444">
            <v>-0.17</v>
          </cell>
          <cell r="P1444" t="str">
            <v>PS</v>
          </cell>
          <cell r="Q1444" t="str">
            <v>VI</v>
          </cell>
          <cell r="R1444" t="str">
            <v>D</v>
          </cell>
          <cell r="T1444" t="str">
            <v>30-25-032</v>
          </cell>
          <cell r="U1444" t="str">
            <v>N.Miasto</v>
          </cell>
          <cell r="V1444" t="str">
            <v>30-25-032-0007</v>
          </cell>
          <cell r="W1444" t="str">
            <v>Dębno</v>
          </cell>
          <cell r="X1444" t="str">
            <v>9199/2</v>
          </cell>
          <cell r="Y1444" t="str">
            <v>PO1D/00035144/7</v>
          </cell>
          <cell r="Z1444">
            <v>1</v>
          </cell>
          <cell r="AA1444">
            <v>7.56</v>
          </cell>
          <cell r="AB1444">
            <v>-1.29</v>
          </cell>
          <cell r="AC1444">
            <v>1</v>
          </cell>
          <cell r="AD1444">
            <v>0.15</v>
          </cell>
          <cell r="AE1444">
            <v>-2.5499999999999998E-2</v>
          </cell>
          <cell r="AF1444" t="str">
            <v>zmiana litery wydzielenia</v>
          </cell>
          <cell r="AG1444" t="str">
            <v/>
          </cell>
          <cell r="AH1444" t="str">
            <v/>
          </cell>
          <cell r="AI1444" t="str">
            <v>ZS.2217.1.205.2019</v>
          </cell>
          <cell r="AJ1444" t="str">
            <v>02-08-2019</v>
          </cell>
          <cell r="AK1444" t="str">
            <v>26-08-2019</v>
          </cell>
          <cell r="AL1444" t="str">
            <v>gospodarki rolnej</v>
          </cell>
        </row>
        <row r="1445">
          <cell r="C1445" t="str">
            <v>6213.38</v>
          </cell>
          <cell r="D1445" t="str">
            <v>6213|D|Czeszewo|199A p|PS|VI|9199/2|7,56|PO1D/00035144/7</v>
          </cell>
          <cell r="E1445">
            <v>6213</v>
          </cell>
          <cell r="F1445">
            <v>38</v>
          </cell>
          <cell r="G1445" t="str">
            <v>Tatka Aleksandra</v>
          </cell>
          <cell r="H1445" t="str">
            <v>ul. Węgierska 4</v>
          </cell>
          <cell r="I1445" t="str">
            <v>62-020 Zalasewo</v>
          </cell>
          <cell r="J1445" t="str">
            <v>Swarzędz</v>
          </cell>
          <cell r="K1445" t="str">
            <v>02</v>
          </cell>
          <cell r="L1445" t="str">
            <v>Czeszewo</v>
          </cell>
          <cell r="M1445" t="str">
            <v>199A p</v>
          </cell>
          <cell r="N1445" t="str">
            <v/>
          </cell>
          <cell r="O1445">
            <v>0.17</v>
          </cell>
          <cell r="P1445" t="str">
            <v>PS</v>
          </cell>
          <cell r="Q1445" t="str">
            <v>VI</v>
          </cell>
          <cell r="R1445" t="str">
            <v>D</v>
          </cell>
          <cell r="T1445" t="str">
            <v>30-25-032</v>
          </cell>
          <cell r="U1445" t="str">
            <v>N.Miasto</v>
          </cell>
          <cell r="V1445" t="str">
            <v>30-25-032-0007</v>
          </cell>
          <cell r="W1445" t="str">
            <v>Dębno</v>
          </cell>
          <cell r="X1445" t="str">
            <v>9199/2</v>
          </cell>
          <cell r="Y1445" t="str">
            <v>PO1D/00035144/7</v>
          </cell>
          <cell r="Z1445">
            <v>1</v>
          </cell>
          <cell r="AA1445">
            <v>7.56</v>
          </cell>
          <cell r="AB1445">
            <v>1.29</v>
          </cell>
          <cell r="AC1445">
            <v>1</v>
          </cell>
          <cell r="AD1445">
            <v>0.15</v>
          </cell>
          <cell r="AE1445">
            <v>2.5499999999999998E-2</v>
          </cell>
          <cell r="AF1445" t="str">
            <v>zmiana litery wydzielenia</v>
          </cell>
          <cell r="AG1445">
            <v>0.5</v>
          </cell>
          <cell r="AH1445" t="str">
            <v/>
          </cell>
          <cell r="AI1445" t="str">
            <v>ZS.2217.1.205.2019</v>
          </cell>
          <cell r="AJ1445" t="str">
            <v>02-08-2019</v>
          </cell>
          <cell r="AK1445" t="str">
            <v>26-08-2019</v>
          </cell>
          <cell r="AL1445" t="str">
            <v>gospodarki rolnej</v>
          </cell>
        </row>
        <row r="1446">
          <cell r="C1446" t="str">
            <v>6213.4</v>
          </cell>
          <cell r="D1446" t="str">
            <v>6213|D|Czeszewo|199A p|R|VI|9199/2|7,56|PO1D/00035144/7</v>
          </cell>
          <cell r="E1446">
            <v>6213</v>
          </cell>
          <cell r="F1446">
            <v>4</v>
          </cell>
          <cell r="G1446" t="str">
            <v>Tatka Aleksandra</v>
          </cell>
          <cell r="H1446" t="str">
            <v>ul. Węgierska 4</v>
          </cell>
          <cell r="I1446" t="str">
            <v>62-020 Zalasewo</v>
          </cell>
          <cell r="J1446" t="str">
            <v>Swarzędz</v>
          </cell>
          <cell r="K1446" t="str">
            <v>02</v>
          </cell>
          <cell r="L1446" t="str">
            <v>Czeszewo</v>
          </cell>
          <cell r="M1446" t="str">
            <v>199A p</v>
          </cell>
          <cell r="N1446" t="str">
            <v/>
          </cell>
          <cell r="O1446">
            <v>-0.48</v>
          </cell>
          <cell r="P1446" t="str">
            <v>R</v>
          </cell>
          <cell r="Q1446" t="str">
            <v>VI</v>
          </cell>
          <cell r="R1446" t="str">
            <v>D</v>
          </cell>
          <cell r="T1446" t="str">
            <v>30-25-032</v>
          </cell>
          <cell r="U1446" t="str">
            <v>N.Miasto</v>
          </cell>
          <cell r="V1446" t="str">
            <v>30-25-032-0007</v>
          </cell>
          <cell r="W1446" t="str">
            <v>Dębno</v>
          </cell>
          <cell r="X1446" t="str">
            <v>9199/2</v>
          </cell>
          <cell r="Y1446" t="str">
            <v>PO1D/00035144/7</v>
          </cell>
          <cell r="Z1446">
            <v>1</v>
          </cell>
          <cell r="AA1446">
            <v>7.56</v>
          </cell>
          <cell r="AB1446">
            <v>-3.63</v>
          </cell>
          <cell r="AC1446">
            <v>1</v>
          </cell>
          <cell r="AD1446">
            <v>0.2</v>
          </cell>
          <cell r="AE1446">
            <v>-9.6000000000000002E-2</v>
          </cell>
          <cell r="AF1446" t="str">
            <v>zmiana litery wydzielenia</v>
          </cell>
          <cell r="AG1446" t="str">
            <v/>
          </cell>
          <cell r="AH1446" t="str">
            <v/>
          </cell>
          <cell r="AI1446" t="str">
            <v>ZS.2217.1.205.2019</v>
          </cell>
          <cell r="AJ1446" t="str">
            <v>02-08-2019</v>
          </cell>
          <cell r="AK1446" t="str">
            <v>26-08-2019</v>
          </cell>
          <cell r="AL1446" t="str">
            <v>gospodarki rolnej</v>
          </cell>
        </row>
        <row r="1447">
          <cell r="C1447" t="str">
            <v>6213.40</v>
          </cell>
          <cell r="D1447" t="str">
            <v>6213|D|Czeszewo|199A s|R|VI|9199/2|7,56|PO1D/00035144/7</v>
          </cell>
          <cell r="E1447">
            <v>6213</v>
          </cell>
          <cell r="F1447">
            <v>40</v>
          </cell>
          <cell r="G1447" t="str">
            <v>Tatka Aleksandra</v>
          </cell>
          <cell r="H1447" t="str">
            <v>ul. Węgierska 4</v>
          </cell>
          <cell r="I1447" t="str">
            <v>62-020 Zalasewo</v>
          </cell>
          <cell r="J1447" t="str">
            <v>Swarzędz</v>
          </cell>
          <cell r="K1447" t="str">
            <v>02</v>
          </cell>
          <cell r="L1447" t="str">
            <v>Czeszewo</v>
          </cell>
          <cell r="M1447" t="str">
            <v>199A s</v>
          </cell>
          <cell r="N1447" t="str">
            <v/>
          </cell>
          <cell r="O1447">
            <v>0.48</v>
          </cell>
          <cell r="P1447" t="str">
            <v>R</v>
          </cell>
          <cell r="Q1447" t="str">
            <v>VI</v>
          </cell>
          <cell r="R1447" t="str">
            <v>D</v>
          </cell>
          <cell r="T1447" t="str">
            <v>30-25-032</v>
          </cell>
          <cell r="U1447" t="str">
            <v>N.Miasto</v>
          </cell>
          <cell r="V1447" t="str">
            <v>30-25-032-0007</v>
          </cell>
          <cell r="W1447" t="str">
            <v>Dębno</v>
          </cell>
          <cell r="X1447" t="str">
            <v>9199/2</v>
          </cell>
          <cell r="Y1447" t="str">
            <v>PO1D/00035144/7</v>
          </cell>
          <cell r="Z1447">
            <v>1</v>
          </cell>
          <cell r="AA1447">
            <v>7.56</v>
          </cell>
          <cell r="AB1447">
            <v>3.63</v>
          </cell>
          <cell r="AC1447">
            <v>1</v>
          </cell>
          <cell r="AD1447">
            <v>0.2</v>
          </cell>
          <cell r="AE1447">
            <v>9.6000000000000002E-2</v>
          </cell>
          <cell r="AF1447" t="str">
            <v>zmiana litery wydzielenia</v>
          </cell>
          <cell r="AG1447">
            <v>1</v>
          </cell>
          <cell r="AH1447" t="str">
            <v/>
          </cell>
          <cell r="AI1447" t="str">
            <v>ZS.2217.1.205.2019</v>
          </cell>
          <cell r="AJ1447" t="str">
            <v>02-08-2019</v>
          </cell>
          <cell r="AK1447" t="str">
            <v>26-08-2019</v>
          </cell>
          <cell r="AL1447" t="str">
            <v>gospodarki rolnej</v>
          </cell>
        </row>
        <row r="1448">
          <cell r="C1448" t="str">
            <v>6213.3</v>
          </cell>
          <cell r="D1448" t="str">
            <v>6213|D|Czeszewo|199A m|R|V|9199/2|7,56|PO1D/00035144/7</v>
          </cell>
          <cell r="E1448">
            <v>6213</v>
          </cell>
          <cell r="F1448">
            <v>3</v>
          </cell>
          <cell r="G1448" t="str">
            <v>Tatka Aleksandra</v>
          </cell>
          <cell r="H1448" t="str">
            <v>ul. Węgierska 4</v>
          </cell>
          <cell r="I1448" t="str">
            <v>62-020 Zalasewo</v>
          </cell>
          <cell r="J1448" t="str">
            <v>Swarzędz</v>
          </cell>
          <cell r="K1448" t="str">
            <v>02</v>
          </cell>
          <cell r="L1448" t="str">
            <v>Czeszewo</v>
          </cell>
          <cell r="M1448" t="str">
            <v>199A m</v>
          </cell>
          <cell r="N1448" t="str">
            <v/>
          </cell>
          <cell r="O1448">
            <v>-1.71</v>
          </cell>
          <cell r="P1448" t="str">
            <v>R</v>
          </cell>
          <cell r="Q1448" t="str">
            <v>V</v>
          </cell>
          <cell r="R1448" t="str">
            <v>D</v>
          </cell>
          <cell r="T1448" t="str">
            <v>30-25-032</v>
          </cell>
          <cell r="U1448" t="str">
            <v>N.Miasto</v>
          </cell>
          <cell r="V1448" t="str">
            <v>30-25-032-0007</v>
          </cell>
          <cell r="W1448" t="str">
            <v>Dębno</v>
          </cell>
          <cell r="X1448" t="str">
            <v>9199/2</v>
          </cell>
          <cell r="Y1448" t="str">
            <v>PO1D/00035144/7</v>
          </cell>
          <cell r="Z1448">
            <v>1</v>
          </cell>
          <cell r="AA1448">
            <v>7.56</v>
          </cell>
          <cell r="AB1448">
            <v>-12.93</v>
          </cell>
          <cell r="AC1448">
            <v>1</v>
          </cell>
          <cell r="AD1448">
            <v>0.35</v>
          </cell>
          <cell r="AE1448">
            <v>-0.59850000000000003</v>
          </cell>
          <cell r="AF1448" t="str">
            <v>zmiana litery wydzielenia</v>
          </cell>
          <cell r="AG1448" t="str">
            <v/>
          </cell>
          <cell r="AH1448" t="str">
            <v/>
          </cell>
          <cell r="AI1448" t="str">
            <v>ZS.2217.1.205.2019</v>
          </cell>
          <cell r="AJ1448" t="str">
            <v>02-08-2019</v>
          </cell>
          <cell r="AK1448" t="str">
            <v>26-08-2019</v>
          </cell>
          <cell r="AL1448" t="str">
            <v>gospodarki rolnej</v>
          </cell>
        </row>
        <row r="1449">
          <cell r="C1449" t="str">
            <v>6213.42</v>
          </cell>
          <cell r="D1449" t="str">
            <v>6213|D|Czeszewo|199A o|R|V|9199/2|7,56|PO1D/00035144/7</v>
          </cell>
          <cell r="E1449">
            <v>6213</v>
          </cell>
          <cell r="F1449">
            <v>42</v>
          </cell>
          <cell r="G1449" t="str">
            <v>Tatka Aleksandra</v>
          </cell>
          <cell r="H1449" t="str">
            <v>ul. Węgierska 4</v>
          </cell>
          <cell r="I1449" t="str">
            <v>62-020 Zalasewo</v>
          </cell>
          <cell r="J1449" t="str">
            <v>Swarzędz</v>
          </cell>
          <cell r="K1449" t="str">
            <v>02</v>
          </cell>
          <cell r="L1449" t="str">
            <v>Czeszewo</v>
          </cell>
          <cell r="M1449" t="str">
            <v>199A o</v>
          </cell>
          <cell r="N1449" t="str">
            <v/>
          </cell>
          <cell r="O1449">
            <v>1.71</v>
          </cell>
          <cell r="P1449" t="str">
            <v>R</v>
          </cell>
          <cell r="Q1449" t="str">
            <v>V</v>
          </cell>
          <cell r="R1449" t="str">
            <v>D</v>
          </cell>
          <cell r="T1449" t="str">
            <v>30-25-032</v>
          </cell>
          <cell r="U1449" t="str">
            <v>N.Miasto</v>
          </cell>
          <cell r="V1449" t="str">
            <v>30-25-032-0007</v>
          </cell>
          <cell r="W1449" t="str">
            <v>Dębno</v>
          </cell>
          <cell r="X1449" t="str">
            <v>9199/2</v>
          </cell>
          <cell r="Y1449" t="str">
            <v>PO1D/00035144/7</v>
          </cell>
          <cell r="Z1449">
            <v>1</v>
          </cell>
          <cell r="AA1449">
            <v>7.56</v>
          </cell>
          <cell r="AB1449">
            <v>12.93</v>
          </cell>
          <cell r="AC1449">
            <v>1</v>
          </cell>
          <cell r="AD1449">
            <v>0.35</v>
          </cell>
          <cell r="AE1449">
            <v>0.59850000000000003</v>
          </cell>
          <cell r="AF1449" t="str">
            <v>zmiana litery wydzielenia</v>
          </cell>
          <cell r="AG1449">
            <v>1.25</v>
          </cell>
          <cell r="AH1449" t="str">
            <v/>
          </cell>
          <cell r="AI1449" t="str">
            <v>ZS.2217.1.205.2019</v>
          </cell>
          <cell r="AJ1449" t="str">
            <v>02-08-2019</v>
          </cell>
          <cell r="AK1449" t="str">
            <v>26-08-2019</v>
          </cell>
          <cell r="AL1449" t="str">
            <v>gospodarki rolnej</v>
          </cell>
        </row>
        <row r="1450">
          <cell r="C1450" t="str">
            <v>592.2</v>
          </cell>
          <cell r="D1450" t="str">
            <v>592|A|Radliniec|201 b|R|V|9201/3|0|PO1D/00035144/7</v>
          </cell>
          <cell r="E1450">
            <v>592</v>
          </cell>
          <cell r="F1450">
            <v>2</v>
          </cell>
          <cell r="G1450" t="str">
            <v>Dutkowiak Zofia</v>
          </cell>
          <cell r="H1450" t="str">
            <v>Dębno 24</v>
          </cell>
          <cell r="I1450" t="str">
            <v>63-040 Nowe Miasto</v>
          </cell>
          <cell r="J1450" t="str">
            <v>Nowe Miasto</v>
          </cell>
          <cell r="K1450" t="str">
            <v>22</v>
          </cell>
          <cell r="L1450" t="str">
            <v>Radliniec</v>
          </cell>
          <cell r="M1450" t="str">
            <v>201 b</v>
          </cell>
          <cell r="N1450" t="str">
            <v/>
          </cell>
          <cell r="O1450">
            <v>-0.22</v>
          </cell>
          <cell r="P1450" t="str">
            <v>R</v>
          </cell>
          <cell r="Q1450" t="str">
            <v>V</v>
          </cell>
          <cell r="R1450" t="str">
            <v>A</v>
          </cell>
          <cell r="T1450" t="str">
            <v>30-25-032</v>
          </cell>
          <cell r="U1450" t="str">
            <v>N.Miasto</v>
          </cell>
          <cell r="V1450" t="str">
            <v>30-25-032-0007</v>
          </cell>
          <cell r="W1450" t="str">
            <v>Dębno</v>
          </cell>
          <cell r="X1450" t="str">
            <v>9201/3</v>
          </cell>
          <cell r="Y1450" t="str">
            <v>PO1D/00035144/7</v>
          </cell>
          <cell r="Z1450">
            <v>1</v>
          </cell>
          <cell r="AA1450">
            <v>0</v>
          </cell>
          <cell r="AB1450">
            <v>0</v>
          </cell>
          <cell r="AC1450">
            <v>1</v>
          </cell>
          <cell r="AD1450">
            <v>0.35</v>
          </cell>
          <cell r="AE1450">
            <v>-7.6999999999999999E-2</v>
          </cell>
          <cell r="AF1450" t="str">
            <v>zmiana litery wydzielenia</v>
          </cell>
          <cell r="AG1450">
            <v>1.25</v>
          </cell>
          <cell r="AH1450">
            <v>-0.27500000000000002</v>
          </cell>
          <cell r="AI1450" t="str">
            <v/>
          </cell>
          <cell r="AJ1450" t="str">
            <v/>
          </cell>
          <cell r="AK1450" t="str">
            <v/>
          </cell>
          <cell r="AL1450" t="str">
            <v/>
          </cell>
        </row>
        <row r="1451">
          <cell r="C1451" t="str">
            <v>592.4</v>
          </cell>
          <cell r="D1451" t="str">
            <v>592|A|Radliniec|201 a|R|V|9201/3|0|PO1D/00035144/7</v>
          </cell>
          <cell r="E1451">
            <v>592</v>
          </cell>
          <cell r="F1451">
            <v>4</v>
          </cell>
          <cell r="G1451" t="str">
            <v>Dutkowiak Zofia</v>
          </cell>
          <cell r="H1451" t="str">
            <v>Dębno 24</v>
          </cell>
          <cell r="I1451" t="str">
            <v>63-040 Nowe Miasto</v>
          </cell>
          <cell r="J1451" t="str">
            <v>Nowe Miasto</v>
          </cell>
          <cell r="K1451" t="str">
            <v>22</v>
          </cell>
          <cell r="L1451" t="str">
            <v>Radliniec</v>
          </cell>
          <cell r="M1451" t="str">
            <v>201 a</v>
          </cell>
          <cell r="N1451" t="str">
            <v/>
          </cell>
          <cell r="O1451">
            <v>0.22</v>
          </cell>
          <cell r="P1451" t="str">
            <v>R</v>
          </cell>
          <cell r="Q1451" t="str">
            <v>V</v>
          </cell>
          <cell r="R1451" t="str">
            <v>A</v>
          </cell>
          <cell r="T1451" t="str">
            <v>30-25-032</v>
          </cell>
          <cell r="U1451" t="str">
            <v>N.Miasto</v>
          </cell>
          <cell r="V1451" t="str">
            <v>30-25-032-0007</v>
          </cell>
          <cell r="W1451" t="str">
            <v>Dębno</v>
          </cell>
          <cell r="X1451" t="str">
            <v>9201/3</v>
          </cell>
          <cell r="Y1451" t="str">
            <v>PO1D/00035144/7</v>
          </cell>
          <cell r="Z1451">
            <v>1</v>
          </cell>
          <cell r="AA1451">
            <v>0</v>
          </cell>
          <cell r="AB1451">
            <v>0</v>
          </cell>
          <cell r="AC1451">
            <v>1</v>
          </cell>
          <cell r="AD1451">
            <v>0.35</v>
          </cell>
          <cell r="AE1451">
            <v>7.6999999999999999E-2</v>
          </cell>
          <cell r="AF1451" t="str">
            <v>zmiana litery wydzielenia</v>
          </cell>
          <cell r="AG1451">
            <v>1.25</v>
          </cell>
          <cell r="AH1451">
            <v>0.27500000000000002</v>
          </cell>
          <cell r="AI1451" t="str">
            <v/>
          </cell>
          <cell r="AJ1451" t="str">
            <v/>
          </cell>
          <cell r="AK1451" t="str">
            <v/>
          </cell>
          <cell r="AL1451" t="str">
            <v/>
          </cell>
        </row>
        <row r="1452">
          <cell r="C1452" t="str">
            <v>718.1</v>
          </cell>
          <cell r="D1452" t="str">
            <v>718|A|Radliniec|201 b|R|V|9201/3|0|PO1D/00035144/7</v>
          </cell>
          <cell r="E1452">
            <v>718</v>
          </cell>
          <cell r="F1452">
            <v>1</v>
          </cell>
          <cell r="G1452" t="str">
            <v>Wiśniewski Józef</v>
          </cell>
          <cell r="H1452" t="str">
            <v>Cielcza ul. Łąkowa 4A</v>
          </cell>
          <cell r="I1452" t="str">
            <v>63-200 Jarocin</v>
          </cell>
          <cell r="J1452" t="str">
            <v>Jarocin</v>
          </cell>
          <cell r="K1452" t="str">
            <v>22</v>
          </cell>
          <cell r="L1452" t="str">
            <v>Radliniec</v>
          </cell>
          <cell r="M1452" t="str">
            <v>201 b</v>
          </cell>
          <cell r="N1452" t="str">
            <v/>
          </cell>
          <cell r="O1452">
            <v>-0.22</v>
          </cell>
          <cell r="P1452" t="str">
            <v>R</v>
          </cell>
          <cell r="Q1452" t="str">
            <v>V</v>
          </cell>
          <cell r="R1452" t="str">
            <v>A</v>
          </cell>
          <cell r="T1452" t="str">
            <v>30-25-032</v>
          </cell>
          <cell r="U1452" t="str">
            <v>N.Miasto</v>
          </cell>
          <cell r="V1452" t="str">
            <v>30-25-032-0007</v>
          </cell>
          <cell r="W1452" t="str">
            <v>Dębno</v>
          </cell>
          <cell r="X1452" t="str">
            <v>9201/3</v>
          </cell>
          <cell r="Y1452" t="str">
            <v>PO1D/00035144/7</v>
          </cell>
          <cell r="Z1452">
            <v>1</v>
          </cell>
          <cell r="AA1452">
            <v>0</v>
          </cell>
          <cell r="AB1452">
            <v>0</v>
          </cell>
          <cell r="AC1452">
            <v>1</v>
          </cell>
          <cell r="AD1452">
            <v>0.35</v>
          </cell>
          <cell r="AE1452">
            <v>-7.6999999999999999E-2</v>
          </cell>
          <cell r="AF1452" t="str">
            <v>zmiana litery wydzielenia</v>
          </cell>
          <cell r="AG1452">
            <v>1.25</v>
          </cell>
          <cell r="AH1452">
            <v>-0.28000000000000003</v>
          </cell>
          <cell r="AI1452" t="str">
            <v>ZS.2217.1.205.2019</v>
          </cell>
          <cell r="AJ1452" t="str">
            <v>02-08-2019</v>
          </cell>
          <cell r="AK1452" t="str">
            <v/>
          </cell>
          <cell r="AL1452" t="str">
            <v>gospodarki rolnej</v>
          </cell>
        </row>
        <row r="1453">
          <cell r="C1453" t="str">
            <v>718.2</v>
          </cell>
          <cell r="D1453" t="str">
            <v>718|A|Radliniec|201 a|R|V|9201/3|0|PO1D/00035144/7</v>
          </cell>
          <cell r="E1453">
            <v>718</v>
          </cell>
          <cell r="F1453">
            <v>2</v>
          </cell>
          <cell r="G1453" t="str">
            <v>Wiśniewski Józef</v>
          </cell>
          <cell r="H1453" t="str">
            <v>Cielcza ul. Łąkowa 4A</v>
          </cell>
          <cell r="I1453" t="str">
            <v>63-200 Jarocin</v>
          </cell>
          <cell r="J1453" t="str">
            <v>Jarocin</v>
          </cell>
          <cell r="K1453" t="str">
            <v>22</v>
          </cell>
          <cell r="L1453" t="str">
            <v>Radliniec</v>
          </cell>
          <cell r="M1453" t="str">
            <v>201 a</v>
          </cell>
          <cell r="N1453" t="str">
            <v/>
          </cell>
          <cell r="O1453">
            <v>0.22</v>
          </cell>
          <cell r="P1453" t="str">
            <v>R</v>
          </cell>
          <cell r="Q1453" t="str">
            <v>V</v>
          </cell>
          <cell r="R1453" t="str">
            <v>A</v>
          </cell>
          <cell r="T1453" t="str">
            <v>30-25-032</v>
          </cell>
          <cell r="U1453" t="str">
            <v>N.Miasto</v>
          </cell>
          <cell r="V1453" t="str">
            <v>30-25-032-0007</v>
          </cell>
          <cell r="W1453" t="str">
            <v>Dębno</v>
          </cell>
          <cell r="X1453" t="str">
            <v>9201/3</v>
          </cell>
          <cell r="Y1453" t="str">
            <v>PO1D/00035144/7</v>
          </cell>
          <cell r="Z1453">
            <v>1</v>
          </cell>
          <cell r="AA1453">
            <v>0</v>
          </cell>
          <cell r="AB1453">
            <v>0</v>
          </cell>
          <cell r="AC1453">
            <v>1</v>
          </cell>
          <cell r="AD1453">
            <v>0.35</v>
          </cell>
          <cell r="AE1453">
            <v>7.6999999999999999E-2</v>
          </cell>
          <cell r="AF1453" t="str">
            <v>zmiana litery wydzielenia</v>
          </cell>
          <cell r="AG1453">
            <v>1.25</v>
          </cell>
          <cell r="AH1453">
            <v>0.27500000000000002</v>
          </cell>
          <cell r="AI1453" t="str">
            <v>ZS.2217.1.205.2019</v>
          </cell>
          <cell r="AJ1453" t="str">
            <v>02-08-2019</v>
          </cell>
          <cell r="AK1453" t="str">
            <v/>
          </cell>
          <cell r="AL1453" t="str">
            <v>gospodarki rolnej</v>
          </cell>
        </row>
        <row r="1454">
          <cell r="C1454" t="str">
            <v>592.3</v>
          </cell>
          <cell r="D1454" t="str">
            <v>592|A|Radliniec|201 c|R|V|9201/8|0|PO1D/00021869/4 NAWROCCY</v>
          </cell>
          <cell r="E1454">
            <v>592</v>
          </cell>
          <cell r="F1454">
            <v>3</v>
          </cell>
          <cell r="G1454" t="str">
            <v>Dutkowiak Zofia</v>
          </cell>
          <cell r="H1454" t="str">
            <v>Dębno 24</v>
          </cell>
          <cell r="I1454" t="str">
            <v>63-040 Nowe Miasto</v>
          </cell>
          <cell r="J1454" t="str">
            <v>Nowe Miasto</v>
          </cell>
          <cell r="K1454" t="str">
            <v>22</v>
          </cell>
          <cell r="L1454" t="str">
            <v>Radliniec</v>
          </cell>
          <cell r="M1454" t="str">
            <v>201 c</v>
          </cell>
          <cell r="N1454" t="str">
            <v/>
          </cell>
          <cell r="O1454">
            <v>-0.16309999999999999</v>
          </cell>
          <cell r="P1454" t="str">
            <v>R</v>
          </cell>
          <cell r="Q1454" t="str">
            <v>V</v>
          </cell>
          <cell r="R1454" t="str">
            <v>A</v>
          </cell>
          <cell r="T1454" t="str">
            <v>30-25-032</v>
          </cell>
          <cell r="U1454" t="str">
            <v>N.Miasto</v>
          </cell>
          <cell r="V1454" t="str">
            <v>30-25-032-0007</v>
          </cell>
          <cell r="W1454" t="str">
            <v>Dębno</v>
          </cell>
          <cell r="X1454" t="str">
            <v>9201/8</v>
          </cell>
          <cell r="Y1454" t="str">
            <v>PO1D/00021869/4 NAWROCCY</v>
          </cell>
          <cell r="Z1454">
            <v>1</v>
          </cell>
          <cell r="AA1454">
            <v>0</v>
          </cell>
          <cell r="AB1454">
            <v>0</v>
          </cell>
          <cell r="AC1454">
            <v>1</v>
          </cell>
          <cell r="AD1454">
            <v>0.35</v>
          </cell>
          <cell r="AE1454">
            <v>-5.7099999999999998E-2</v>
          </cell>
          <cell r="AF1454" t="str">
            <v>zmiana litery wydzielenia</v>
          </cell>
          <cell r="AG1454">
            <v>1.25</v>
          </cell>
          <cell r="AH1454">
            <v>-0.203875</v>
          </cell>
          <cell r="AI1454" t="str">
            <v/>
          </cell>
          <cell r="AJ1454" t="str">
            <v/>
          </cell>
          <cell r="AK1454" t="str">
            <v/>
          </cell>
          <cell r="AL1454" t="str">
            <v/>
          </cell>
        </row>
        <row r="1455">
          <cell r="C1455" t="str">
            <v>592.6</v>
          </cell>
          <cell r="D1455" t="str">
            <v>592|A|Radliniec|201 b|R|V|9201/8|0|PO1D/00021869/4 NAWROCCY</v>
          </cell>
          <cell r="E1455">
            <v>592</v>
          </cell>
          <cell r="F1455">
            <v>6</v>
          </cell>
          <cell r="G1455" t="str">
            <v>Dutkowiak Zofia</v>
          </cell>
          <cell r="H1455" t="str">
            <v>Dębno 24</v>
          </cell>
          <cell r="I1455" t="str">
            <v>63-040 Nowe Miasto</v>
          </cell>
          <cell r="J1455" t="str">
            <v>Nowe Miasto</v>
          </cell>
          <cell r="K1455" t="str">
            <v>22</v>
          </cell>
          <cell r="L1455" t="str">
            <v>Radliniec</v>
          </cell>
          <cell r="M1455" t="str">
            <v>201 b</v>
          </cell>
          <cell r="N1455" t="str">
            <v/>
          </cell>
          <cell r="O1455">
            <v>0.16309999999999999</v>
          </cell>
          <cell r="P1455" t="str">
            <v>R</v>
          </cell>
          <cell r="Q1455" t="str">
            <v>V</v>
          </cell>
          <cell r="R1455" t="str">
            <v>A</v>
          </cell>
          <cell r="T1455" t="str">
            <v>30-25-032</v>
          </cell>
          <cell r="U1455" t="str">
            <v>N.Miasto</v>
          </cell>
          <cell r="V1455" t="str">
            <v>30-25-032-0007</v>
          </cell>
          <cell r="W1455" t="str">
            <v>Dębno</v>
          </cell>
          <cell r="X1455" t="str">
            <v>9201/8</v>
          </cell>
          <cell r="Y1455" t="str">
            <v>PO1D/00021869/4 NAWROCCY</v>
          </cell>
          <cell r="Z1455">
            <v>1</v>
          </cell>
          <cell r="AA1455">
            <v>0</v>
          </cell>
          <cell r="AB1455">
            <v>0</v>
          </cell>
          <cell r="AC1455">
            <v>1</v>
          </cell>
          <cell r="AD1455">
            <v>0.35</v>
          </cell>
          <cell r="AE1455">
            <v>5.7099999999999998E-2</v>
          </cell>
          <cell r="AF1455" t="str">
            <v>zmiana litery wydzielenia</v>
          </cell>
          <cell r="AG1455">
            <v>1.25</v>
          </cell>
          <cell r="AH1455">
            <v>0.20399999999999999</v>
          </cell>
          <cell r="AI1455" t="str">
            <v/>
          </cell>
          <cell r="AJ1455" t="str">
            <v/>
          </cell>
          <cell r="AK1455" t="str">
            <v/>
          </cell>
          <cell r="AL1455" t="str">
            <v/>
          </cell>
        </row>
        <row r="1456">
          <cell r="C1456" t="str">
            <v>287.61</v>
          </cell>
          <cell r="D1456" t="str">
            <v>287|F|Radliniec|201 d|S-R|V|9201/8|0|PO1D/00021869/4 NAWROCCY</v>
          </cell>
          <cell r="E1456">
            <v>287</v>
          </cell>
          <cell r="F1456">
            <v>61</v>
          </cell>
          <cell r="G1456" t="str">
            <v>Nadleśnictwo Jarocin</v>
          </cell>
          <cell r="H1456">
            <v>0</v>
          </cell>
          <cell r="I1456">
            <v>0</v>
          </cell>
          <cell r="J1456">
            <v>0</v>
          </cell>
          <cell r="K1456" t="str">
            <v>22</v>
          </cell>
          <cell r="L1456" t="str">
            <v>Radliniec</v>
          </cell>
          <cell r="M1456" t="str">
            <v>201 d</v>
          </cell>
          <cell r="N1456" t="str">
            <v>F30-25-032S-RV</v>
          </cell>
          <cell r="O1456">
            <v>-0.26</v>
          </cell>
          <cell r="P1456" t="str">
            <v>S-R</v>
          </cell>
          <cell r="Q1456" t="str">
            <v>V</v>
          </cell>
          <cell r="R1456" t="str">
            <v>F</v>
          </cell>
          <cell r="T1456" t="str">
            <v>30-25-032</v>
          </cell>
          <cell r="U1456" t="str">
            <v>N.Miasto</v>
          </cell>
          <cell r="V1456" t="str">
            <v>30-25-032-0007</v>
          </cell>
          <cell r="W1456" t="str">
            <v>Dębno</v>
          </cell>
          <cell r="X1456" t="str">
            <v>9201/8</v>
          </cell>
          <cell r="Y1456" t="str">
            <v>PO1D/00021869/4 NAWROCCY</v>
          </cell>
          <cell r="Z1456">
            <v>1</v>
          </cell>
          <cell r="AA1456">
            <v>0</v>
          </cell>
          <cell r="AB1456">
            <v>0</v>
          </cell>
          <cell r="AC1456">
            <v>1</v>
          </cell>
          <cell r="AD1456">
            <v>0.35</v>
          </cell>
          <cell r="AE1456">
            <v>-9.0999999999999998E-2</v>
          </cell>
          <cell r="AF1456" t="str">
            <v>zmiana litery wydzielenia</v>
          </cell>
          <cell r="AG1456" t="str">
            <v/>
          </cell>
          <cell r="AH1456" t="str">
            <v/>
          </cell>
          <cell r="AI1456" t="str">
            <v/>
          </cell>
          <cell r="AJ1456" t="str">
            <v/>
          </cell>
          <cell r="AK1456" t="str">
            <v/>
          </cell>
          <cell r="AL1456" t="str">
            <v/>
          </cell>
        </row>
        <row r="1457">
          <cell r="C1457" t="str">
            <v>287.263</v>
          </cell>
          <cell r="D1457" t="str">
            <v>287|F|Radliniec|201 c|S-R|V|9201/8|0|PO1D/00021869/4 NAWROCCY</v>
          </cell>
          <cell r="E1457">
            <v>287</v>
          </cell>
          <cell r="F1457">
            <v>263</v>
          </cell>
          <cell r="G1457" t="str">
            <v>Nadleśnictwo Jarocin</v>
          </cell>
          <cell r="H1457">
            <v>0</v>
          </cell>
          <cell r="I1457">
            <v>0</v>
          </cell>
          <cell r="J1457">
            <v>0</v>
          </cell>
          <cell r="K1457" t="str">
            <v>22</v>
          </cell>
          <cell r="L1457" t="str">
            <v>Radliniec</v>
          </cell>
          <cell r="M1457" t="str">
            <v>201 c</v>
          </cell>
          <cell r="N1457" t="str">
            <v>F30-25-032S-RV</v>
          </cell>
          <cell r="O1457">
            <v>0.26</v>
          </cell>
          <cell r="P1457" t="str">
            <v>S-R</v>
          </cell>
          <cell r="Q1457" t="str">
            <v>V</v>
          </cell>
          <cell r="R1457" t="str">
            <v>F</v>
          </cell>
          <cell r="T1457" t="str">
            <v>30-25-032</v>
          </cell>
          <cell r="U1457" t="str">
            <v>N.Miasto</v>
          </cell>
          <cell r="V1457" t="str">
            <v>30-25-032-0007</v>
          </cell>
          <cell r="W1457" t="str">
            <v>Dębno</v>
          </cell>
          <cell r="X1457" t="str">
            <v>9201/8</v>
          </cell>
          <cell r="Y1457" t="str">
            <v>PO1D/00021869/4 NAWROCCY</v>
          </cell>
          <cell r="Z1457">
            <v>1</v>
          </cell>
          <cell r="AA1457">
            <v>0</v>
          </cell>
          <cell r="AB1457">
            <v>0</v>
          </cell>
          <cell r="AC1457">
            <v>1</v>
          </cell>
          <cell r="AD1457">
            <v>0.35</v>
          </cell>
          <cell r="AE1457">
            <v>9.0999999999999998E-2</v>
          </cell>
          <cell r="AF1457" t="str">
            <v>zmiana litery wydzielenia</v>
          </cell>
          <cell r="AG1457" t="e">
            <v>#N/A</v>
          </cell>
          <cell r="AH1457" t="str">
            <v/>
          </cell>
          <cell r="AI1457" t="str">
            <v/>
          </cell>
          <cell r="AJ1457" t="str">
            <v/>
          </cell>
          <cell r="AK1457" t="str">
            <v/>
          </cell>
          <cell r="AL1457" t="str">
            <v/>
          </cell>
        </row>
        <row r="1458">
          <cell r="C1458" t="str">
            <v>5153.3</v>
          </cell>
          <cell r="D1458" t="str">
            <v>5153|D|Rozmarynów|206A j|R|VI|9206/1|10|PO1D/00035144/7</v>
          </cell>
          <cell r="E1458">
            <v>5153</v>
          </cell>
          <cell r="F1458">
            <v>3</v>
          </cell>
          <cell r="G1458" t="str">
            <v>Bartkowiak Elżbieta</v>
          </cell>
          <cell r="H1458" t="str">
            <v>Bieździadów 60</v>
          </cell>
          <cell r="I1458" t="str">
            <v>63-210 Żerków</v>
          </cell>
          <cell r="J1458" t="str">
            <v>Żerków</v>
          </cell>
          <cell r="K1458" t="str">
            <v>03</v>
          </cell>
          <cell r="L1458" t="str">
            <v>Rozmarynów</v>
          </cell>
          <cell r="M1458" t="str">
            <v>206A j</v>
          </cell>
          <cell r="N1458" t="str">
            <v/>
          </cell>
          <cell r="O1458">
            <v>-1.25</v>
          </cell>
          <cell r="P1458" t="str">
            <v>R</v>
          </cell>
          <cell r="Q1458" t="str">
            <v>VI</v>
          </cell>
          <cell r="R1458" t="str">
            <v>D</v>
          </cell>
          <cell r="T1458" t="str">
            <v>30-25-032</v>
          </cell>
          <cell r="U1458" t="str">
            <v>N.Miasto</v>
          </cell>
          <cell r="V1458" t="str">
            <v>30-25-032-0007</v>
          </cell>
          <cell r="W1458" t="str">
            <v>Dębno</v>
          </cell>
          <cell r="X1458" t="str">
            <v>9206/1</v>
          </cell>
          <cell r="Y1458" t="str">
            <v>PO1D/00035144/7</v>
          </cell>
          <cell r="Z1458">
            <v>3</v>
          </cell>
          <cell r="AA1458">
            <v>10</v>
          </cell>
          <cell r="AB1458">
            <v>-12.5</v>
          </cell>
          <cell r="AC1458">
            <v>1</v>
          </cell>
          <cell r="AD1458">
            <v>0.2</v>
          </cell>
          <cell r="AE1458">
            <v>-0.25</v>
          </cell>
          <cell r="AF1458" t="str">
            <v>zmiana litery wydzielenia</v>
          </cell>
          <cell r="AG1458" t="str">
            <v/>
          </cell>
          <cell r="AH1458" t="str">
            <v/>
          </cell>
          <cell r="AI1458" t="str">
            <v>ZS.2217.1.205.2019</v>
          </cell>
          <cell r="AJ1458" t="str">
            <v>02-08-2019</v>
          </cell>
          <cell r="AK1458" t="str">
            <v>26-08-2019</v>
          </cell>
          <cell r="AL1458" t="str">
            <v>gospodarki rolnej</v>
          </cell>
        </row>
        <row r="1459">
          <cell r="C1459" t="str">
            <v>5153.18</v>
          </cell>
          <cell r="D1459" t="str">
            <v>5153|D|Rozmarynów|206A k|R|VI|9206/1|10|PO1D/00035144/7</v>
          </cell>
          <cell r="E1459">
            <v>5153</v>
          </cell>
          <cell r="F1459">
            <v>18</v>
          </cell>
          <cell r="G1459" t="str">
            <v>Bartkowiak Elżbieta</v>
          </cell>
          <cell r="H1459" t="str">
            <v>Bieździadów 60</v>
          </cell>
          <cell r="I1459" t="str">
            <v>63-210 Żerków</v>
          </cell>
          <cell r="J1459" t="str">
            <v>Żerków</v>
          </cell>
          <cell r="K1459" t="str">
            <v>03</v>
          </cell>
          <cell r="L1459" t="str">
            <v>Rozmarynów</v>
          </cell>
          <cell r="M1459" t="str">
            <v>206A k</v>
          </cell>
          <cell r="N1459" t="str">
            <v/>
          </cell>
          <cell r="O1459">
            <v>1.25</v>
          </cell>
          <cell r="P1459" t="str">
            <v>R</v>
          </cell>
          <cell r="Q1459" t="str">
            <v>VI</v>
          </cell>
          <cell r="R1459" t="str">
            <v>D</v>
          </cell>
          <cell r="T1459" t="str">
            <v>30-25-032</v>
          </cell>
          <cell r="U1459" t="str">
            <v>N.Miasto</v>
          </cell>
          <cell r="V1459" t="str">
            <v>30-25-032-0007</v>
          </cell>
          <cell r="W1459" t="str">
            <v>Dębno</v>
          </cell>
          <cell r="X1459" t="str">
            <v>9206/1</v>
          </cell>
          <cell r="Y1459" t="str">
            <v>PO1D/00035144/7</v>
          </cell>
          <cell r="Z1459">
            <v>3</v>
          </cell>
          <cell r="AA1459">
            <v>10</v>
          </cell>
          <cell r="AB1459">
            <v>12.5</v>
          </cell>
          <cell r="AC1459">
            <v>1</v>
          </cell>
          <cell r="AD1459">
            <v>0.2</v>
          </cell>
          <cell r="AE1459">
            <v>0.25</v>
          </cell>
          <cell r="AF1459" t="str">
            <v>zmiana litery wydzielenia</v>
          </cell>
          <cell r="AG1459">
            <v>1</v>
          </cell>
          <cell r="AH1459" t="str">
            <v/>
          </cell>
          <cell r="AI1459" t="str">
            <v>ZS.2217.1.205.2019</v>
          </cell>
          <cell r="AJ1459" t="str">
            <v>02-08-2019</v>
          </cell>
          <cell r="AK1459" t="str">
            <v>26-08-2019</v>
          </cell>
          <cell r="AL1459" t="str">
            <v>gospodarki rolnej</v>
          </cell>
        </row>
        <row r="1460">
          <cell r="C1460" t="str">
            <v>599.1</v>
          </cell>
          <cell r="D1460" t="str">
            <v>599|A|Rozmarynów|206A j|R|VI|9206/1|0|PO1D/00035144/7</v>
          </cell>
          <cell r="E1460">
            <v>599</v>
          </cell>
          <cell r="F1460">
            <v>1</v>
          </cell>
          <cell r="G1460" t="str">
            <v>Grzebyszak Zdzisław</v>
          </cell>
          <cell r="H1460" t="str">
            <v>ul.Ceglana 5</v>
          </cell>
          <cell r="I1460" t="str">
            <v>63-210 Żerków</v>
          </cell>
          <cell r="J1460" t="str">
            <v>Żerków</v>
          </cell>
          <cell r="K1460" t="str">
            <v>03</v>
          </cell>
          <cell r="L1460" t="str">
            <v>Rozmarynów</v>
          </cell>
          <cell r="M1460" t="str">
            <v>206A j</v>
          </cell>
          <cell r="N1460" t="str">
            <v/>
          </cell>
          <cell r="O1460">
            <v>-2</v>
          </cell>
          <cell r="P1460" t="str">
            <v>R</v>
          </cell>
          <cell r="Q1460" t="str">
            <v>VI</v>
          </cell>
          <cell r="R1460" t="str">
            <v>A</v>
          </cell>
          <cell r="T1460" t="str">
            <v>30-25-032</v>
          </cell>
          <cell r="U1460" t="str">
            <v>N.Miasto</v>
          </cell>
          <cell r="V1460" t="str">
            <v>30-25-032-0007</v>
          </cell>
          <cell r="W1460" t="str">
            <v>Dębno</v>
          </cell>
          <cell r="X1460" t="str">
            <v>9206/1</v>
          </cell>
          <cell r="Y1460" t="str">
            <v>PO1D/00035144/7</v>
          </cell>
          <cell r="Z1460">
            <v>3</v>
          </cell>
          <cell r="AA1460">
            <v>0</v>
          </cell>
          <cell r="AB1460">
            <v>0</v>
          </cell>
          <cell r="AC1460">
            <v>1</v>
          </cell>
          <cell r="AD1460">
            <v>0.2</v>
          </cell>
          <cell r="AE1460">
            <v>-0.4</v>
          </cell>
          <cell r="AF1460" t="str">
            <v>zmiana litery wydzielenia</v>
          </cell>
          <cell r="AG1460">
            <v>1</v>
          </cell>
          <cell r="AH1460">
            <v>-2</v>
          </cell>
          <cell r="AI1460" t="str">
            <v/>
          </cell>
          <cell r="AJ1460" t="str">
            <v/>
          </cell>
          <cell r="AK1460" t="str">
            <v/>
          </cell>
          <cell r="AL1460" t="str">
            <v/>
          </cell>
        </row>
        <row r="1461">
          <cell r="C1461" t="str">
            <v>599.2</v>
          </cell>
          <cell r="D1461" t="str">
            <v>599|A|Rozmarynów|206A k|R|VI|9206/1|0|PO1D/00035144/7</v>
          </cell>
          <cell r="E1461">
            <v>599</v>
          </cell>
          <cell r="F1461">
            <v>2</v>
          </cell>
          <cell r="G1461" t="str">
            <v>Grzebyszak Zdzisław</v>
          </cell>
          <cell r="H1461" t="str">
            <v>ul.Ceglana 5</v>
          </cell>
          <cell r="I1461" t="str">
            <v>63-210 Żerków</v>
          </cell>
          <cell r="J1461" t="str">
            <v>Żerków</v>
          </cell>
          <cell r="K1461" t="str">
            <v>03</v>
          </cell>
          <cell r="L1461" t="str">
            <v>Rozmarynów</v>
          </cell>
          <cell r="M1461" t="str">
            <v>206A k</v>
          </cell>
          <cell r="N1461" t="str">
            <v/>
          </cell>
          <cell r="O1461">
            <v>2</v>
          </cell>
          <cell r="P1461" t="str">
            <v>R</v>
          </cell>
          <cell r="Q1461" t="str">
            <v>VI</v>
          </cell>
          <cell r="R1461" t="str">
            <v>A</v>
          </cell>
          <cell r="T1461" t="str">
            <v>30-25-032</v>
          </cell>
          <cell r="U1461" t="str">
            <v>N.Miasto</v>
          </cell>
          <cell r="V1461" t="str">
            <v>30-25-032-0007</v>
          </cell>
          <cell r="W1461" t="str">
            <v>Dębno</v>
          </cell>
          <cell r="X1461" t="str">
            <v>9206/1</v>
          </cell>
          <cell r="Y1461" t="str">
            <v>PO1D/00035144/7</v>
          </cell>
          <cell r="Z1461">
            <v>3</v>
          </cell>
          <cell r="AA1461">
            <v>0</v>
          </cell>
          <cell r="AB1461">
            <v>0</v>
          </cell>
          <cell r="AC1461">
            <v>1</v>
          </cell>
          <cell r="AD1461">
            <v>0.2</v>
          </cell>
          <cell r="AE1461">
            <v>0.4</v>
          </cell>
          <cell r="AF1461" t="str">
            <v>po śmierci męża</v>
          </cell>
          <cell r="AG1461">
            <v>1</v>
          </cell>
          <cell r="AH1461">
            <v>-2</v>
          </cell>
          <cell r="AI1461" t="str">
            <v/>
          </cell>
          <cell r="AJ1461" t="str">
            <v/>
          </cell>
          <cell r="AK1461" t="str">
            <v/>
          </cell>
          <cell r="AL1461" t="str">
            <v/>
          </cell>
        </row>
        <row r="1462">
          <cell r="C1462" t="str">
            <v>599.2</v>
          </cell>
          <cell r="D1462" t="str">
            <v>599|A|Rozmarynów|206A k|R|VI|9206/1|0|PO1D/00035144/7</v>
          </cell>
          <cell r="E1462">
            <v>599</v>
          </cell>
          <cell r="F1462">
            <v>2</v>
          </cell>
          <cell r="G1462" t="str">
            <v>Grzebyszak Zdzisław</v>
          </cell>
          <cell r="H1462" t="str">
            <v>ul.Ceglana 5</v>
          </cell>
          <cell r="I1462" t="str">
            <v>63-210 Żerków</v>
          </cell>
          <cell r="J1462" t="str">
            <v>Żerków</v>
          </cell>
          <cell r="K1462" t="str">
            <v>03</v>
          </cell>
          <cell r="L1462" t="str">
            <v>Rozmarynów</v>
          </cell>
          <cell r="M1462" t="str">
            <v>206A k</v>
          </cell>
          <cell r="N1462" t="str">
            <v/>
          </cell>
          <cell r="O1462">
            <v>-2</v>
          </cell>
          <cell r="P1462" t="str">
            <v>R</v>
          </cell>
          <cell r="Q1462" t="str">
            <v>VI</v>
          </cell>
          <cell r="R1462" t="str">
            <v>A</v>
          </cell>
          <cell r="T1462" t="str">
            <v>30-25-032</v>
          </cell>
          <cell r="U1462" t="str">
            <v>N.Miasto</v>
          </cell>
          <cell r="V1462" t="str">
            <v>30-25-032-0007</v>
          </cell>
          <cell r="W1462" t="str">
            <v>Dębno</v>
          </cell>
          <cell r="X1462" t="str">
            <v>9206/1</v>
          </cell>
          <cell r="Y1462" t="str">
            <v>PO1D/00035144/7</v>
          </cell>
          <cell r="Z1462">
            <v>3</v>
          </cell>
          <cell r="AA1462">
            <v>0</v>
          </cell>
          <cell r="AB1462">
            <v>0</v>
          </cell>
          <cell r="AC1462">
            <v>1</v>
          </cell>
          <cell r="AD1462">
            <v>0.2</v>
          </cell>
          <cell r="AE1462">
            <v>-0.4</v>
          </cell>
          <cell r="AF1462" t="str">
            <v>po śmierci męża</v>
          </cell>
          <cell r="AG1462">
            <v>1</v>
          </cell>
          <cell r="AH1462">
            <v>-2</v>
          </cell>
          <cell r="AI1462" t="str">
            <v/>
          </cell>
          <cell r="AJ1462" t="str">
            <v/>
          </cell>
          <cell r="AK1462" t="str">
            <v/>
          </cell>
          <cell r="AL1462" t="str">
            <v/>
          </cell>
        </row>
        <row r="1463">
          <cell r="C1463" t="str">
            <v>0.</v>
          </cell>
          <cell r="D1463" t="str">
            <v>0|F|Rozmarynów|206A k|R|VI|9206/1|0|PO1D/00035144/7</v>
          </cell>
          <cell r="E1463">
            <v>0</v>
          </cell>
          <cell r="F1463" t="str">
            <v/>
          </cell>
          <cell r="G1463" t="str">
            <v>brak</v>
          </cell>
          <cell r="H1463" t="str">
            <v>brak</v>
          </cell>
          <cell r="I1463" t="str">
            <v>brak</v>
          </cell>
          <cell r="J1463" t="str">
            <v>brak</v>
          </cell>
          <cell r="K1463" t="str">
            <v>03</v>
          </cell>
          <cell r="L1463" t="str">
            <v>Rozmarynów</v>
          </cell>
          <cell r="M1463" t="str">
            <v>206A k</v>
          </cell>
          <cell r="N1463" t="str">
            <v>F30-25-032RVI</v>
          </cell>
          <cell r="O1463">
            <v>2</v>
          </cell>
          <cell r="P1463" t="str">
            <v>R</v>
          </cell>
          <cell r="Q1463" t="str">
            <v>VI</v>
          </cell>
          <cell r="R1463" t="str">
            <v>F</v>
          </cell>
          <cell r="T1463" t="str">
            <v>30-25-032</v>
          </cell>
          <cell r="U1463" t="str">
            <v>N.Miasto</v>
          </cell>
          <cell r="V1463" t="str">
            <v>30-25-032-0007</v>
          </cell>
          <cell r="W1463" t="str">
            <v>Dębno</v>
          </cell>
          <cell r="X1463" t="str">
            <v>9206/1</v>
          </cell>
          <cell r="Y1463" t="str">
            <v>PO1D/00035144/7</v>
          </cell>
          <cell r="Z1463">
            <v>3</v>
          </cell>
          <cell r="AA1463" t="str">
            <v/>
          </cell>
          <cell r="AB1463" t="str">
            <v/>
          </cell>
          <cell r="AC1463">
            <v>1</v>
          </cell>
          <cell r="AD1463">
            <v>0.2</v>
          </cell>
          <cell r="AE1463">
            <v>0.4</v>
          </cell>
          <cell r="AG1463" t="str">
            <v/>
          </cell>
          <cell r="AH1463" t="str">
            <v/>
          </cell>
          <cell r="AI1463" t="str">
            <v/>
          </cell>
          <cell r="AJ1463" t="str">
            <v/>
          </cell>
          <cell r="AK1463" t="str">
            <v/>
          </cell>
          <cell r="AL1463" t="str">
            <v/>
          </cell>
        </row>
        <row r="1464">
          <cell r="C1464" t="str">
            <v>2535.17</v>
          </cell>
          <cell r="D1464" t="str">
            <v>2535|D|Radliniec|218 b|R|V|9218/5|6,17|PO1D/00040644/0</v>
          </cell>
          <cell r="E1464">
            <v>2535</v>
          </cell>
          <cell r="F1464">
            <v>17</v>
          </cell>
          <cell r="G1464" t="str">
            <v>Bolewicz Jacek</v>
          </cell>
          <cell r="H1464" t="str">
            <v>ul. Wrzesińska 18/1</v>
          </cell>
          <cell r="I1464" t="str">
            <v>62-320 Miłosław</v>
          </cell>
          <cell r="J1464" t="str">
            <v>Miłosław</v>
          </cell>
          <cell r="K1464" t="str">
            <v>22</v>
          </cell>
          <cell r="L1464" t="str">
            <v>Radliniec</v>
          </cell>
          <cell r="M1464" t="str">
            <v>218 b</v>
          </cell>
          <cell r="N1464" t="str">
            <v/>
          </cell>
          <cell r="O1464">
            <v>-0.1</v>
          </cell>
          <cell r="P1464" t="str">
            <v>R</v>
          </cell>
          <cell r="Q1464" t="str">
            <v>V</v>
          </cell>
          <cell r="R1464" t="str">
            <v>D</v>
          </cell>
          <cell r="T1464" t="str">
            <v>30-25-032</v>
          </cell>
          <cell r="U1464" t="str">
            <v>N.Miasto</v>
          </cell>
          <cell r="V1464" t="str">
            <v>30-25-032-0020</v>
          </cell>
          <cell r="W1464" t="str">
            <v>Wolica Kozia</v>
          </cell>
          <cell r="X1464" t="str">
            <v>9218/5</v>
          </cell>
          <cell r="Y1464" t="str">
            <v>PO1D/00040644/0</v>
          </cell>
          <cell r="Z1464">
            <v>2</v>
          </cell>
          <cell r="AA1464">
            <v>6.17</v>
          </cell>
          <cell r="AB1464">
            <v>-0.62</v>
          </cell>
          <cell r="AC1464">
            <v>1</v>
          </cell>
          <cell r="AD1464">
            <v>0.35</v>
          </cell>
          <cell r="AE1464">
            <v>-3.5000000000000003E-2</v>
          </cell>
          <cell r="AF1464" t="str">
            <v>zmiana litery wydzielenia</v>
          </cell>
          <cell r="AG1464" t="str">
            <v/>
          </cell>
          <cell r="AH1464" t="str">
            <v/>
          </cell>
          <cell r="AI1464" t="str">
            <v>ZS.2217.1.58.2017.TA</v>
          </cell>
          <cell r="AJ1464" t="str">
            <v>10-03-2017</v>
          </cell>
          <cell r="AK1464" t="str">
            <v>26-08-2019</v>
          </cell>
          <cell r="AL1464" t="str">
            <v>gospodarki rolnej</v>
          </cell>
        </row>
        <row r="1465">
          <cell r="C1465" t="str">
            <v>2535.30</v>
          </cell>
          <cell r="D1465" t="str">
            <v>2535|D|Radliniec|218 c|R|V|9218/5|6,17|PO1D/00040644/0</v>
          </cell>
          <cell r="E1465">
            <v>2535</v>
          </cell>
          <cell r="F1465">
            <v>30</v>
          </cell>
          <cell r="G1465" t="str">
            <v>Bolewicz Jacek</v>
          </cell>
          <cell r="H1465" t="str">
            <v>ul. Wrzesińska 18/1</v>
          </cell>
          <cell r="I1465" t="str">
            <v>62-320 Miłosław</v>
          </cell>
          <cell r="J1465" t="str">
            <v>Miłosław</v>
          </cell>
          <cell r="K1465" t="str">
            <v>22</v>
          </cell>
          <cell r="L1465" t="str">
            <v>Radliniec</v>
          </cell>
          <cell r="M1465" t="str">
            <v>218 c</v>
          </cell>
          <cell r="N1465" t="str">
            <v/>
          </cell>
          <cell r="O1465">
            <v>0.1</v>
          </cell>
          <cell r="P1465" t="str">
            <v>R</v>
          </cell>
          <cell r="Q1465" t="str">
            <v>V</v>
          </cell>
          <cell r="R1465" t="str">
            <v>D</v>
          </cell>
          <cell r="T1465" t="str">
            <v>30-25-032</v>
          </cell>
          <cell r="U1465" t="str">
            <v>N.Miasto</v>
          </cell>
          <cell r="V1465" t="str">
            <v>30-25-032-0020</v>
          </cell>
          <cell r="W1465" t="str">
            <v>Wolica Kozia</v>
          </cell>
          <cell r="X1465" t="str">
            <v>9218/5</v>
          </cell>
          <cell r="Y1465" t="str">
            <v>PO1D/00040644/0</v>
          </cell>
          <cell r="Z1465">
            <v>2</v>
          </cell>
          <cell r="AA1465">
            <v>6.17</v>
          </cell>
          <cell r="AB1465">
            <v>0.62</v>
          </cell>
          <cell r="AC1465">
            <v>1</v>
          </cell>
          <cell r="AD1465">
            <v>0.35</v>
          </cell>
          <cell r="AE1465">
            <v>3.5000000000000003E-2</v>
          </cell>
          <cell r="AF1465" t="str">
            <v>zmiana litery wydzielenia</v>
          </cell>
          <cell r="AG1465">
            <v>1.25</v>
          </cell>
          <cell r="AH1465" t="str">
            <v/>
          </cell>
          <cell r="AI1465" t="str">
            <v>ZS.2217.1.205.2019</v>
          </cell>
          <cell r="AJ1465" t="str">
            <v>02-08-2019</v>
          </cell>
          <cell r="AK1465" t="str">
            <v>26-08-2019</v>
          </cell>
          <cell r="AL1465" t="str">
            <v>gospodarki rolnej</v>
          </cell>
        </row>
        <row r="1466">
          <cell r="C1466" t="str">
            <v>5081.1</v>
          </cell>
          <cell r="D1466" t="str">
            <v>5081|A|Radliniec|218 b|R|V|9218/5|0|PO1D/00040644/0</v>
          </cell>
          <cell r="E1466">
            <v>5081</v>
          </cell>
          <cell r="F1466">
            <v>1</v>
          </cell>
          <cell r="G1466" t="str">
            <v>Bojko Teresa</v>
          </cell>
          <cell r="H1466" t="str">
            <v xml:space="preserve">Wolica Kozia 47        </v>
          </cell>
          <cell r="I1466" t="str">
            <v>63-040 Nowe Miasto</v>
          </cell>
          <cell r="J1466" t="str">
            <v>Nowe Miasto</v>
          </cell>
          <cell r="K1466" t="str">
            <v>22</v>
          </cell>
          <cell r="L1466" t="str">
            <v>Radliniec</v>
          </cell>
          <cell r="M1466" t="str">
            <v>218 b</v>
          </cell>
          <cell r="N1466" t="str">
            <v/>
          </cell>
          <cell r="O1466">
            <v>-0.1</v>
          </cell>
          <cell r="P1466" t="str">
            <v>R</v>
          </cell>
          <cell r="Q1466" t="str">
            <v>V</v>
          </cell>
          <cell r="R1466" t="str">
            <v>A</v>
          </cell>
          <cell r="T1466" t="str">
            <v>30-25-032</v>
          </cell>
          <cell r="U1466" t="str">
            <v>N.Miasto</v>
          </cell>
          <cell r="V1466" t="str">
            <v>30-25-032-0020</v>
          </cell>
          <cell r="W1466" t="str">
            <v>Wolica Kozia</v>
          </cell>
          <cell r="X1466" t="str">
            <v>9218/5</v>
          </cell>
          <cell r="Y1466" t="str">
            <v>PO1D/00040644/0</v>
          </cell>
          <cell r="Z1466">
            <v>2</v>
          </cell>
          <cell r="AA1466">
            <v>0</v>
          </cell>
          <cell r="AB1466">
            <v>0</v>
          </cell>
          <cell r="AC1466">
            <v>1</v>
          </cell>
          <cell r="AD1466">
            <v>0.35</v>
          </cell>
          <cell r="AE1466">
            <v>-3.4999999999999996E-2</v>
          </cell>
          <cell r="AF1466" t="str">
            <v>zmiana litery wydzielenia</v>
          </cell>
          <cell r="AG1466">
            <v>1.25</v>
          </cell>
          <cell r="AH1466">
            <v>-0.125</v>
          </cell>
          <cell r="AI1466" t="str">
            <v/>
          </cell>
          <cell r="AJ1466" t="str">
            <v/>
          </cell>
          <cell r="AK1466" t="str">
            <v/>
          </cell>
          <cell r="AL1466" t="str">
            <v/>
          </cell>
        </row>
        <row r="1467">
          <cell r="C1467" t="str">
            <v>5081.3</v>
          </cell>
          <cell r="D1467" t="str">
            <v>5081|A|Radliniec|218 c|R|V|9218/5|0|PO1D/00040644/0</v>
          </cell>
          <cell r="E1467">
            <v>5081</v>
          </cell>
          <cell r="F1467">
            <v>3</v>
          </cell>
          <cell r="G1467" t="str">
            <v>Bojko Teresa</v>
          </cell>
          <cell r="H1467" t="str">
            <v xml:space="preserve">Wolica Kozia 47        </v>
          </cell>
          <cell r="I1467" t="str">
            <v>63-040 Nowe Miasto</v>
          </cell>
          <cell r="J1467" t="str">
            <v>Nowe Miasto</v>
          </cell>
          <cell r="K1467" t="str">
            <v>22</v>
          </cell>
          <cell r="L1467" t="str">
            <v>Radliniec</v>
          </cell>
          <cell r="M1467" t="str">
            <v>218 c</v>
          </cell>
          <cell r="N1467" t="str">
            <v/>
          </cell>
          <cell r="O1467">
            <v>0.1</v>
          </cell>
          <cell r="P1467" t="str">
            <v>R</v>
          </cell>
          <cell r="Q1467" t="str">
            <v>V</v>
          </cell>
          <cell r="R1467" t="str">
            <v>A</v>
          </cell>
          <cell r="T1467" t="str">
            <v>30-25-032</v>
          </cell>
          <cell r="U1467" t="str">
            <v>N.Miasto</v>
          </cell>
          <cell r="V1467" t="str">
            <v>30-25-032-0020</v>
          </cell>
          <cell r="W1467" t="str">
            <v>Wolica Kozia</v>
          </cell>
          <cell r="X1467" t="str">
            <v>9218/5</v>
          </cell>
          <cell r="Y1467" t="str">
            <v>PO1D/00040644/0</v>
          </cell>
          <cell r="Z1467">
            <v>2</v>
          </cell>
          <cell r="AA1467">
            <v>0</v>
          </cell>
          <cell r="AB1467">
            <v>0</v>
          </cell>
          <cell r="AC1467">
            <v>1</v>
          </cell>
          <cell r="AD1467">
            <v>0.35</v>
          </cell>
          <cell r="AE1467">
            <v>3.5000000000000003E-2</v>
          </cell>
          <cell r="AF1467" t="str">
            <v>zmiana litery wydzielenia</v>
          </cell>
          <cell r="AG1467">
            <v>1.25</v>
          </cell>
          <cell r="AH1467">
            <v>0.125</v>
          </cell>
          <cell r="AI1467" t="str">
            <v/>
          </cell>
          <cell r="AJ1467" t="str">
            <v/>
          </cell>
          <cell r="AK1467" t="str">
            <v/>
          </cell>
          <cell r="AL1467" t="str">
            <v/>
          </cell>
        </row>
        <row r="1468">
          <cell r="C1468" t="str">
            <v>287.3</v>
          </cell>
          <cell r="D1468" t="str">
            <v>287|F|Radliniec|231 k|Ł|V|9231/2|0|PO1D/00040644/0</v>
          </cell>
          <cell r="E1468">
            <v>287</v>
          </cell>
          <cell r="F1468">
            <v>3</v>
          </cell>
          <cell r="G1468" t="str">
            <v>Nadleśnictwo Jarocin</v>
          </cell>
          <cell r="H1468">
            <v>0</v>
          </cell>
          <cell r="I1468">
            <v>0</v>
          </cell>
          <cell r="J1468">
            <v>0</v>
          </cell>
          <cell r="K1468" t="str">
            <v>22</v>
          </cell>
          <cell r="L1468" t="str">
            <v>Radliniec</v>
          </cell>
          <cell r="M1468" t="str">
            <v>231 k</v>
          </cell>
          <cell r="N1468" t="str">
            <v>F30-25-32ŁV</v>
          </cell>
          <cell r="O1468">
            <v>-5.1299999999999998E-2</v>
          </cell>
          <cell r="P1468" t="str">
            <v>Ł</v>
          </cell>
          <cell r="Q1468" t="str">
            <v>V</v>
          </cell>
          <cell r="R1468" t="str">
            <v>F</v>
          </cell>
          <cell r="T1468" t="str">
            <v>30-25-032</v>
          </cell>
          <cell r="U1468" t="str">
            <v>N.Miasto</v>
          </cell>
          <cell r="V1468" t="str">
            <v>30-25-032-0020</v>
          </cell>
          <cell r="W1468" t="str">
            <v>Wolica Kozia</v>
          </cell>
          <cell r="X1468" t="str">
            <v>9231/2</v>
          </cell>
          <cell r="Y1468" t="str">
            <v>PO1D/00040644/0</v>
          </cell>
          <cell r="Z1468">
            <v>1</v>
          </cell>
          <cell r="AA1468">
            <v>0</v>
          </cell>
          <cell r="AB1468">
            <v>0</v>
          </cell>
          <cell r="AC1468">
            <v>1</v>
          </cell>
          <cell r="AD1468">
            <v>0.2</v>
          </cell>
          <cell r="AE1468">
            <v>-1.03E-2</v>
          </cell>
          <cell r="AF1468" t="str">
            <v>zmiana litery wydzielenia</v>
          </cell>
          <cell r="AG1468" t="str">
            <v/>
          </cell>
          <cell r="AH1468" t="str">
            <v/>
          </cell>
          <cell r="AI1468" t="str">
            <v/>
          </cell>
          <cell r="AJ1468" t="str">
            <v/>
          </cell>
          <cell r="AK1468" t="str">
            <v/>
          </cell>
          <cell r="AL1468" t="str">
            <v/>
          </cell>
        </row>
        <row r="1469">
          <cell r="C1469" t="str">
            <v>287.265</v>
          </cell>
          <cell r="D1469" t="str">
            <v>287|F|Radliniec|231 k|Ł|V|9231/2|0|PO1D/00040644/0</v>
          </cell>
          <cell r="E1469">
            <v>287</v>
          </cell>
          <cell r="F1469">
            <v>265</v>
          </cell>
          <cell r="G1469" t="str">
            <v>Nadleśnictwo Jarocin</v>
          </cell>
          <cell r="H1469">
            <v>0</v>
          </cell>
          <cell r="I1469">
            <v>0</v>
          </cell>
          <cell r="J1469">
            <v>0</v>
          </cell>
          <cell r="K1469" t="str">
            <v>22</v>
          </cell>
          <cell r="L1469" t="str">
            <v>Radliniec</v>
          </cell>
          <cell r="M1469" t="str">
            <v>231 k</v>
          </cell>
          <cell r="N1469" t="str">
            <v>F30-25-32ŁV</v>
          </cell>
          <cell r="O1469">
            <v>0</v>
          </cell>
          <cell r="P1469" t="str">
            <v>Ł</v>
          </cell>
          <cell r="Q1469" t="str">
            <v>V</v>
          </cell>
          <cell r="R1469" t="str">
            <v>F</v>
          </cell>
          <cell r="T1469" t="str">
            <v>30-25-032</v>
          </cell>
          <cell r="U1469" t="str">
            <v>N.Miasto</v>
          </cell>
          <cell r="V1469" t="str">
            <v>30-25-032-0020</v>
          </cell>
          <cell r="W1469" t="str">
            <v>Wolica Kozia</v>
          </cell>
          <cell r="X1469" t="str">
            <v>9231/2</v>
          </cell>
          <cell r="Y1469" t="str">
            <v>PO1D/00040644/0</v>
          </cell>
          <cell r="Z1469">
            <v>1</v>
          </cell>
          <cell r="AA1469">
            <v>0</v>
          </cell>
          <cell r="AB1469">
            <v>0</v>
          </cell>
          <cell r="AC1469">
            <v>1</v>
          </cell>
          <cell r="AD1469">
            <v>0.2</v>
          </cell>
          <cell r="AE1469">
            <v>0</v>
          </cell>
          <cell r="AF1469" t="str">
            <v>zmiana litery wydzielenia</v>
          </cell>
          <cell r="AG1469">
            <v>1.25</v>
          </cell>
          <cell r="AH1469" t="str">
            <v/>
          </cell>
          <cell r="AI1469" t="str">
            <v/>
          </cell>
          <cell r="AJ1469" t="str">
            <v/>
          </cell>
          <cell r="AK1469" t="str">
            <v/>
          </cell>
          <cell r="AL1469" t="str">
            <v/>
          </cell>
        </row>
        <row r="1470">
          <cell r="C1470" t="str">
            <v>287.10</v>
          </cell>
          <cell r="D1470" t="str">
            <v>287|F|Radliniec|231 n|Ł|IV|9231/2|0|PO1D/00040644/0</v>
          </cell>
          <cell r="E1470">
            <v>287</v>
          </cell>
          <cell r="F1470">
            <v>10</v>
          </cell>
          <cell r="G1470" t="str">
            <v>Nadleśnictwo Jarocin</v>
          </cell>
          <cell r="H1470">
            <v>0</v>
          </cell>
          <cell r="I1470">
            <v>0</v>
          </cell>
          <cell r="J1470">
            <v>0</v>
          </cell>
          <cell r="K1470" t="str">
            <v>22</v>
          </cell>
          <cell r="L1470" t="str">
            <v>Radliniec</v>
          </cell>
          <cell r="M1470" t="str">
            <v>231 n</v>
          </cell>
          <cell r="N1470" t="str">
            <v>F30-25-032ŁIV</v>
          </cell>
          <cell r="O1470">
            <v>-0.18</v>
          </cell>
          <cell r="P1470" t="str">
            <v>Ł</v>
          </cell>
          <cell r="Q1470" t="str">
            <v>IV</v>
          </cell>
          <cell r="R1470" t="str">
            <v>F</v>
          </cell>
          <cell r="T1470" t="str">
            <v>30-25-032</v>
          </cell>
          <cell r="U1470" t="str">
            <v>N.Miasto</v>
          </cell>
          <cell r="V1470" t="str">
            <v>30-25-032-0020</v>
          </cell>
          <cell r="W1470" t="str">
            <v>Wolica Kozia</v>
          </cell>
          <cell r="X1470" t="str">
            <v>9231/2</v>
          </cell>
          <cell r="Y1470" t="str">
            <v>PO1D/00040644/0</v>
          </cell>
          <cell r="Z1470">
            <v>1</v>
          </cell>
          <cell r="AA1470">
            <v>0</v>
          </cell>
          <cell r="AB1470">
            <v>0</v>
          </cell>
          <cell r="AC1470">
            <v>1</v>
          </cell>
          <cell r="AD1470">
            <v>0.75</v>
          </cell>
          <cell r="AE1470">
            <v>-0.13500000000000001</v>
          </cell>
          <cell r="AF1470" t="str">
            <v>zmiana litery wydzielenia</v>
          </cell>
          <cell r="AG1470" t="str">
            <v/>
          </cell>
          <cell r="AH1470" t="str">
            <v/>
          </cell>
          <cell r="AI1470" t="str">
            <v/>
          </cell>
          <cell r="AJ1470" t="str">
            <v/>
          </cell>
          <cell r="AK1470" t="str">
            <v/>
          </cell>
          <cell r="AL1470" t="str">
            <v/>
          </cell>
        </row>
        <row r="1471">
          <cell r="C1471" t="str">
            <v>287.267</v>
          </cell>
          <cell r="D1471" t="str">
            <v>287|F|Radliniec|231 n|Ł|IV|9231/2|0|PO1D/00040644/0</v>
          </cell>
          <cell r="E1471">
            <v>287</v>
          </cell>
          <cell r="F1471">
            <v>267</v>
          </cell>
          <cell r="G1471" t="str">
            <v>Nadleśnictwo Jarocin</v>
          </cell>
          <cell r="H1471">
            <v>0</v>
          </cell>
          <cell r="I1471">
            <v>0</v>
          </cell>
          <cell r="J1471">
            <v>0</v>
          </cell>
          <cell r="K1471" t="str">
            <v>22</v>
          </cell>
          <cell r="L1471" t="str">
            <v>Radliniec</v>
          </cell>
          <cell r="M1471" t="str">
            <v>231 n</v>
          </cell>
          <cell r="N1471" t="str">
            <v>F30-25-032ŁIV</v>
          </cell>
          <cell r="O1471">
            <v>0</v>
          </cell>
          <cell r="P1471" t="str">
            <v>Ł</v>
          </cell>
          <cell r="Q1471" t="str">
            <v>IV</v>
          </cell>
          <cell r="R1471" t="str">
            <v>F</v>
          </cell>
          <cell r="T1471" t="str">
            <v>30-25-032</v>
          </cell>
          <cell r="U1471" t="str">
            <v>N.Miasto</v>
          </cell>
          <cell r="V1471" t="str">
            <v>30-25-032-0020</v>
          </cell>
          <cell r="W1471" t="str">
            <v>Wolica Kozia</v>
          </cell>
          <cell r="X1471" t="str">
            <v>9231/2</v>
          </cell>
          <cell r="Y1471" t="str">
            <v>PO1D/00040644/0</v>
          </cell>
          <cell r="Z1471">
            <v>1</v>
          </cell>
          <cell r="AA1471">
            <v>0</v>
          </cell>
          <cell r="AB1471">
            <v>0</v>
          </cell>
          <cell r="AC1471">
            <v>1</v>
          </cell>
          <cell r="AD1471">
            <v>0.75</v>
          </cell>
          <cell r="AE1471">
            <v>0</v>
          </cell>
          <cell r="AF1471" t="str">
            <v>zmiana litery wydzielenia</v>
          </cell>
          <cell r="AG1471">
            <v>1.5</v>
          </cell>
          <cell r="AH1471" t="str">
            <v/>
          </cell>
          <cell r="AI1471" t="str">
            <v/>
          </cell>
          <cell r="AJ1471" t="str">
            <v/>
          </cell>
          <cell r="AK1471" t="str">
            <v/>
          </cell>
          <cell r="AL1471" t="str">
            <v/>
          </cell>
        </row>
        <row r="1472">
          <cell r="C1472" t="str">
            <v>2535.18</v>
          </cell>
          <cell r="D1472" t="str">
            <v>2535|D|Radliniec|231 cx|S-R|V|9231/2|6,17|PO1D/00040644/0</v>
          </cell>
          <cell r="E1472">
            <v>2535</v>
          </cell>
          <cell r="F1472">
            <v>18</v>
          </cell>
          <cell r="G1472" t="str">
            <v>Bolewicz Jacek</v>
          </cell>
          <cell r="H1472" t="str">
            <v>ul. Wrzesińska 18/1</v>
          </cell>
          <cell r="I1472" t="str">
            <v>62-320 Miłosław</v>
          </cell>
          <cell r="J1472" t="str">
            <v>Miłosław</v>
          </cell>
          <cell r="K1472" t="str">
            <v>22</v>
          </cell>
          <cell r="L1472" t="str">
            <v>Radliniec</v>
          </cell>
          <cell r="M1472" t="str">
            <v>231 cx</v>
          </cell>
          <cell r="N1472" t="str">
            <v/>
          </cell>
          <cell r="O1472">
            <v>-0.16</v>
          </cell>
          <cell r="P1472" t="str">
            <v>S-R</v>
          </cell>
          <cell r="Q1472" t="str">
            <v>V</v>
          </cell>
          <cell r="R1472" t="str">
            <v>D</v>
          </cell>
          <cell r="T1472" t="str">
            <v>30-25-032</v>
          </cell>
          <cell r="U1472" t="str">
            <v>N.Miasto</v>
          </cell>
          <cell r="V1472" t="str">
            <v>30-25-032-0020</v>
          </cell>
          <cell r="W1472" t="str">
            <v>Wolica Kozia</v>
          </cell>
          <cell r="X1472" t="str">
            <v>9231/2</v>
          </cell>
          <cell r="Y1472" t="str">
            <v>PO1D/00040644/0</v>
          </cell>
          <cell r="Z1472">
            <v>1</v>
          </cell>
          <cell r="AA1472">
            <v>6.17</v>
          </cell>
          <cell r="AB1472">
            <v>-0.99</v>
          </cell>
          <cell r="AC1472">
            <v>1</v>
          </cell>
          <cell r="AD1472">
            <v>0.35</v>
          </cell>
          <cell r="AE1472">
            <v>-5.6000000000000001E-2</v>
          </cell>
          <cell r="AF1472" t="str">
            <v>zmiana litery wydzielenia</v>
          </cell>
          <cell r="AG1472" t="str">
            <v/>
          </cell>
          <cell r="AH1472" t="str">
            <v/>
          </cell>
          <cell r="AI1472" t="str">
            <v>ZS.2217.1.58.2017.TA</v>
          </cell>
          <cell r="AJ1472" t="str">
            <v>10-03-2017</v>
          </cell>
          <cell r="AK1472" t="str">
            <v>26-08-2019</v>
          </cell>
          <cell r="AL1472" t="str">
            <v>gospodarki rolnej</v>
          </cell>
        </row>
        <row r="1473">
          <cell r="C1473" t="str">
            <v>2535.32</v>
          </cell>
          <cell r="D1473" t="str">
            <v>2535|D|Radliniec|231 ax|S-R|V|9231/2|6,17|PO1D/00040644/0</v>
          </cell>
          <cell r="E1473">
            <v>2535</v>
          </cell>
          <cell r="F1473">
            <v>32</v>
          </cell>
          <cell r="G1473" t="str">
            <v>Bolewicz Jacek</v>
          </cell>
          <cell r="H1473" t="str">
            <v>ul. Wrzesińska 18/1</v>
          </cell>
          <cell r="I1473" t="str">
            <v>62-320 Miłosław</v>
          </cell>
          <cell r="J1473" t="str">
            <v>Miłosław</v>
          </cell>
          <cell r="K1473" t="str">
            <v>22</v>
          </cell>
          <cell r="L1473" t="str">
            <v>Radliniec</v>
          </cell>
          <cell r="M1473" t="str">
            <v>231 ax</v>
          </cell>
          <cell r="N1473" t="str">
            <v/>
          </cell>
          <cell r="O1473">
            <v>0.1573</v>
          </cell>
          <cell r="P1473" t="str">
            <v>S-R</v>
          </cell>
          <cell r="Q1473" t="str">
            <v>V</v>
          </cell>
          <cell r="R1473" t="str">
            <v>D</v>
          </cell>
          <cell r="T1473" t="str">
            <v>30-25-032</v>
          </cell>
          <cell r="U1473" t="str">
            <v>N.Miasto</v>
          </cell>
          <cell r="V1473" t="str">
            <v>30-25-032-0020</v>
          </cell>
          <cell r="W1473" t="str">
            <v>Wolica Kozia</v>
          </cell>
          <cell r="X1473" t="str">
            <v>9231/2</v>
          </cell>
          <cell r="Y1473" t="str">
            <v>PO1D/00040644/0</v>
          </cell>
          <cell r="Z1473">
            <v>1</v>
          </cell>
          <cell r="AA1473">
            <v>6.17</v>
          </cell>
          <cell r="AB1473">
            <v>0.97</v>
          </cell>
          <cell r="AC1473">
            <v>1</v>
          </cell>
          <cell r="AD1473">
            <v>0.35</v>
          </cell>
          <cell r="AE1473">
            <v>5.5100000000000003E-2</v>
          </cell>
          <cell r="AF1473" t="str">
            <v>zmiana litery wydzielenia i pow.</v>
          </cell>
          <cell r="AH1473" t="str">
            <v/>
          </cell>
          <cell r="AI1473" t="str">
            <v>ZS.2217.1.58.2017.TA</v>
          </cell>
          <cell r="AJ1473" t="str">
            <v>10-03-2017</v>
          </cell>
          <cell r="AK1473" t="str">
            <v>26-08-2019</v>
          </cell>
          <cell r="AL1473" t="str">
            <v>gospodarki rolnej</v>
          </cell>
        </row>
        <row r="1474">
          <cell r="C1474" t="str">
            <v>2170.3</v>
          </cell>
          <cell r="D1474" t="str">
            <v>2170|D|Radliniec|231 z|S-R|V|9231/2|15,5|PO1D/00040644/0</v>
          </cell>
          <cell r="E1474">
            <v>2170</v>
          </cell>
          <cell r="F1474">
            <v>3</v>
          </cell>
          <cell r="G1474" t="str">
            <v>Kiżewski Józef</v>
          </cell>
          <cell r="H1474" t="str">
            <v>ul. Strzelecka 32</v>
          </cell>
          <cell r="I1474" t="str">
            <v>63-040 Nowe Miasto</v>
          </cell>
          <cell r="J1474" t="str">
            <v>Nowe Miasto</v>
          </cell>
          <cell r="K1474" t="str">
            <v>22</v>
          </cell>
          <cell r="L1474" t="str">
            <v>Radliniec</v>
          </cell>
          <cell r="M1474" t="str">
            <v>231 z</v>
          </cell>
          <cell r="N1474" t="str">
            <v/>
          </cell>
          <cell r="O1474">
            <v>-7.0000000000000007E-2</v>
          </cell>
          <cell r="P1474" t="str">
            <v>S-R</v>
          </cell>
          <cell r="Q1474" t="str">
            <v>V</v>
          </cell>
          <cell r="R1474" t="str">
            <v>D</v>
          </cell>
          <cell r="T1474" t="str">
            <v>30-25-032</v>
          </cell>
          <cell r="U1474" t="str">
            <v>N.Miasto</v>
          </cell>
          <cell r="V1474" t="str">
            <v>30-25-032-0020</v>
          </cell>
          <cell r="W1474" t="str">
            <v>Wolica Kozia</v>
          </cell>
          <cell r="X1474" t="str">
            <v>9231/2</v>
          </cell>
          <cell r="Y1474" t="str">
            <v>PO1D/00040644/0</v>
          </cell>
          <cell r="Z1474">
            <v>1</v>
          </cell>
          <cell r="AA1474">
            <v>15.5</v>
          </cell>
          <cell r="AB1474">
            <v>-1.0900000000000001</v>
          </cell>
          <cell r="AC1474">
            <v>1</v>
          </cell>
          <cell r="AD1474">
            <v>0.35</v>
          </cell>
          <cell r="AE1474">
            <v>-2.4500000000000001E-2</v>
          </cell>
          <cell r="AF1474" t="str">
            <v>zmiana litery wydzielenia</v>
          </cell>
          <cell r="AG1474" t="str">
            <v/>
          </cell>
          <cell r="AH1474" t="str">
            <v/>
          </cell>
          <cell r="AI1474" t="str">
            <v>ZS.2217.1.212.2019</v>
          </cell>
          <cell r="AJ1474" t="str">
            <v>02-08-2019</v>
          </cell>
          <cell r="AK1474" t="str">
            <v>wniosek-bezprzetargowo</v>
          </cell>
          <cell r="AL1474" t="str">
            <v>prowadzenia gospodarstwa domowego</v>
          </cell>
        </row>
        <row r="1475">
          <cell r="C1475" t="str">
            <v>2170.4</v>
          </cell>
          <cell r="D1475" t="str">
            <v>2170|D|Radliniec|231 x|S-R|V|9231/2|15,5|PO1D/00040644/0</v>
          </cell>
          <cell r="E1475">
            <v>2170</v>
          </cell>
          <cell r="F1475">
            <v>4</v>
          </cell>
          <cell r="G1475" t="str">
            <v>Kiżewski Józef</v>
          </cell>
          <cell r="H1475" t="str">
            <v>ul. Strzelecka 32</v>
          </cell>
          <cell r="I1475" t="str">
            <v>63-040 Nowe Miasto</v>
          </cell>
          <cell r="J1475" t="str">
            <v>Nowe Miasto</v>
          </cell>
          <cell r="K1475" t="str">
            <v>22</v>
          </cell>
          <cell r="L1475" t="str">
            <v>Radliniec</v>
          </cell>
          <cell r="M1475" t="str">
            <v>231 x</v>
          </cell>
          <cell r="N1475" t="str">
            <v/>
          </cell>
          <cell r="O1475">
            <v>7.0000000000000007E-2</v>
          </cell>
          <cell r="P1475" t="str">
            <v>S-R</v>
          </cell>
          <cell r="Q1475" t="str">
            <v>V</v>
          </cell>
          <cell r="R1475" t="str">
            <v>D</v>
          </cell>
          <cell r="T1475" t="str">
            <v>30-25-032</v>
          </cell>
          <cell r="U1475" t="str">
            <v>N.Miasto</v>
          </cell>
          <cell r="V1475" t="str">
            <v>30-25-032-0020</v>
          </cell>
          <cell r="W1475" t="str">
            <v>Wolica Kozia</v>
          </cell>
          <cell r="X1475" t="str">
            <v>9231/2</v>
          </cell>
          <cell r="Y1475" t="str">
            <v>PO1D/00040644/0</v>
          </cell>
          <cell r="Z1475">
            <v>1</v>
          </cell>
          <cell r="AA1475">
            <v>15.5</v>
          </cell>
          <cell r="AB1475">
            <v>1.0900000000000001</v>
          </cell>
          <cell r="AC1475">
            <v>1</v>
          </cell>
          <cell r="AD1475">
            <v>0.35</v>
          </cell>
          <cell r="AE1475">
            <v>2.4500000000000001E-2</v>
          </cell>
          <cell r="AF1475" t="str">
            <v>zmiana litery wydzielenia</v>
          </cell>
          <cell r="AG1475">
            <v>1.25</v>
          </cell>
          <cell r="AH1475" t="str">
            <v/>
          </cell>
          <cell r="AI1475" t="str">
            <v>ZS.2217.1.212.2019</v>
          </cell>
          <cell r="AJ1475" t="str">
            <v>02-08-2019</v>
          </cell>
          <cell r="AK1475" t="str">
            <v>wniosek-bezprzetargowo</v>
          </cell>
          <cell r="AL1475" t="str">
            <v>prowadzenia gospodarstwa domowego</v>
          </cell>
        </row>
        <row r="1476">
          <cell r="C1476" t="str">
            <v>287.270</v>
          </cell>
          <cell r="D1476" t="str">
            <v>287|F|Radliniec|231 x|S-R|V|9231/2|0|PO1D/00040644/0</v>
          </cell>
          <cell r="E1476">
            <v>287</v>
          </cell>
          <cell r="F1476">
            <v>270</v>
          </cell>
          <cell r="G1476" t="str">
            <v>Nadleśnictwo Jarocin</v>
          </cell>
          <cell r="H1476">
            <v>0</v>
          </cell>
          <cell r="I1476">
            <v>0</v>
          </cell>
          <cell r="J1476">
            <v>0</v>
          </cell>
          <cell r="K1476" t="str">
            <v>22</v>
          </cell>
          <cell r="L1476" t="str">
            <v>Radliniec</v>
          </cell>
          <cell r="M1476" t="str">
            <v>231 x</v>
          </cell>
          <cell r="N1476" t="str">
            <v>F30-25-032S-RV</v>
          </cell>
          <cell r="O1476">
            <v>2.7000000000000001E-3</v>
          </cell>
          <cell r="P1476" t="str">
            <v>S-R</v>
          </cell>
          <cell r="Q1476" t="str">
            <v>V</v>
          </cell>
          <cell r="R1476" t="str">
            <v>F</v>
          </cell>
          <cell r="T1476" t="str">
            <v>30-25-032</v>
          </cell>
          <cell r="U1476" t="str">
            <v>N.Miasto</v>
          </cell>
          <cell r="V1476" t="str">
            <v>30-25-032-0020</v>
          </cell>
          <cell r="W1476" t="str">
            <v>Wolica Kozia</v>
          </cell>
          <cell r="X1476" t="str">
            <v>9231/2</v>
          </cell>
          <cell r="Y1476" t="str">
            <v>PO1D/00040644/0</v>
          </cell>
          <cell r="Z1476">
            <v>1</v>
          </cell>
          <cell r="AA1476">
            <v>0</v>
          </cell>
          <cell r="AB1476">
            <v>0</v>
          </cell>
          <cell r="AC1476">
            <v>1</v>
          </cell>
          <cell r="AD1476">
            <v>0.35</v>
          </cell>
          <cell r="AE1476">
            <v>8.9999999999999998E-4</v>
          </cell>
          <cell r="AG1476" t="str">
            <v/>
          </cell>
          <cell r="AH1476" t="str">
            <v/>
          </cell>
          <cell r="AI1476" t="str">
            <v/>
          </cell>
          <cell r="AJ1476" t="str">
            <v/>
          </cell>
          <cell r="AK1476" t="str">
            <v/>
          </cell>
          <cell r="AL1476" t="str">
            <v/>
          </cell>
        </row>
        <row r="1477">
          <cell r="C1477" t="str">
            <v>2170.2</v>
          </cell>
          <cell r="D1477" t="str">
            <v>2170|D|Radliniec|231 y|R|V|9231/2|15,5|PO1D/00040644/0</v>
          </cell>
          <cell r="E1477">
            <v>2170</v>
          </cell>
          <cell r="F1477">
            <v>2</v>
          </cell>
          <cell r="G1477" t="str">
            <v>Kiżewski Józef</v>
          </cell>
          <cell r="H1477" t="str">
            <v>ul. Strzelecka 32</v>
          </cell>
          <cell r="I1477" t="str">
            <v>63-040 Nowe Miasto</v>
          </cell>
          <cell r="J1477" t="str">
            <v>Nowe Miasto</v>
          </cell>
          <cell r="K1477" t="str">
            <v>22</v>
          </cell>
          <cell r="L1477" t="str">
            <v>Radliniec</v>
          </cell>
          <cell r="M1477" t="str">
            <v>231 y</v>
          </cell>
          <cell r="N1477" t="str">
            <v/>
          </cell>
          <cell r="O1477">
            <v>-3.7699999999999997E-2</v>
          </cell>
          <cell r="P1477" t="str">
            <v>R</v>
          </cell>
          <cell r="Q1477" t="str">
            <v>V</v>
          </cell>
          <cell r="R1477" t="str">
            <v>D</v>
          </cell>
          <cell r="T1477" t="str">
            <v>30-25-032</v>
          </cell>
          <cell r="U1477" t="str">
            <v>N.Miasto</v>
          </cell>
          <cell r="V1477" t="str">
            <v>30-25-032-0020</v>
          </cell>
          <cell r="W1477" t="str">
            <v>Wolica Kozia</v>
          </cell>
          <cell r="X1477" t="str">
            <v>9231/2</v>
          </cell>
          <cell r="Y1477" t="str">
            <v>PO1D/00040644/0</v>
          </cell>
          <cell r="Z1477">
            <v>1</v>
          </cell>
          <cell r="AA1477">
            <v>15.5</v>
          </cell>
          <cell r="AB1477">
            <v>-0.57999999999999996</v>
          </cell>
          <cell r="AC1477">
            <v>1</v>
          </cell>
          <cell r="AD1477">
            <v>0.35</v>
          </cell>
          <cell r="AE1477">
            <v>-1.32E-2</v>
          </cell>
          <cell r="AF1477" t="str">
            <v>zmiana litery wydzielenia</v>
          </cell>
          <cell r="AG1477" t="str">
            <v/>
          </cell>
          <cell r="AH1477" t="str">
            <v/>
          </cell>
          <cell r="AI1477" t="str">
            <v>ZS.2217.1.212.2019</v>
          </cell>
          <cell r="AJ1477" t="str">
            <v>02-08-2019</v>
          </cell>
          <cell r="AK1477" t="str">
            <v>wniosek-bezprzetargowo</v>
          </cell>
          <cell r="AL1477" t="str">
            <v>prowadzenia gospodarstwa domowego</v>
          </cell>
        </row>
        <row r="1478">
          <cell r="C1478" t="str">
            <v>2170.8</v>
          </cell>
          <cell r="D1478" t="str">
            <v>2170|D|Radliniec|231 dx|R|V|9231/2|15,5|PO1D/00040644/0</v>
          </cell>
          <cell r="E1478">
            <v>2170</v>
          </cell>
          <cell r="F1478">
            <v>8</v>
          </cell>
          <cell r="G1478" t="str">
            <v>Kiżewski Józef</v>
          </cell>
          <cell r="H1478" t="str">
            <v>ul. Strzelecka 32</v>
          </cell>
          <cell r="I1478" t="str">
            <v>63-040 Nowe Miasto</v>
          </cell>
          <cell r="J1478" t="str">
            <v>Nowe Miasto</v>
          </cell>
          <cell r="K1478" t="str">
            <v>22</v>
          </cell>
          <cell r="L1478" t="str">
            <v>Radliniec</v>
          </cell>
          <cell r="M1478" t="str">
            <v>231 dx</v>
          </cell>
          <cell r="N1478" t="str">
            <v/>
          </cell>
          <cell r="O1478">
            <v>3.7699999999999997E-2</v>
          </cell>
          <cell r="P1478" t="str">
            <v>R</v>
          </cell>
          <cell r="Q1478" t="str">
            <v>V</v>
          </cell>
          <cell r="R1478" t="str">
            <v>D</v>
          </cell>
          <cell r="T1478" t="str">
            <v>30-25-032</v>
          </cell>
          <cell r="U1478" t="str">
            <v>N.Miasto</v>
          </cell>
          <cell r="V1478" t="str">
            <v>30-25-032-0020</v>
          </cell>
          <cell r="W1478" t="str">
            <v>Wolica Kozia</v>
          </cell>
          <cell r="X1478" t="str">
            <v>9231/2</v>
          </cell>
          <cell r="Y1478" t="str">
            <v>PO1D/00040644/0</v>
          </cell>
          <cell r="Z1478">
            <v>1</v>
          </cell>
          <cell r="AA1478">
            <v>15.5</v>
          </cell>
          <cell r="AB1478">
            <v>0.57999999999999996</v>
          </cell>
          <cell r="AC1478">
            <v>1</v>
          </cell>
          <cell r="AD1478">
            <v>0.35</v>
          </cell>
          <cell r="AE1478">
            <v>1.32E-2</v>
          </cell>
          <cell r="AF1478" t="str">
            <v>zmiana litery wydzielenia</v>
          </cell>
          <cell r="AG1478">
            <v>1.25</v>
          </cell>
          <cell r="AH1478" t="str">
            <v/>
          </cell>
          <cell r="AI1478" t="str">
            <v>ZS.2217.1.212.2019</v>
          </cell>
          <cell r="AJ1478" t="str">
            <v>02-08-2019</v>
          </cell>
          <cell r="AK1478" t="str">
            <v>wniosek-bezprzetargowo</v>
          </cell>
          <cell r="AL1478" t="str">
            <v>prowadzenia gospodarstwa domowego</v>
          </cell>
        </row>
        <row r="1479">
          <cell r="C1479" t="str">
            <v>287.127</v>
          </cell>
          <cell r="D1479" t="str">
            <v>287|F|Radliniec|231 d|Ł|V|9231/2|0|PO1D/00040644/0</v>
          </cell>
          <cell r="E1479">
            <v>287</v>
          </cell>
          <cell r="F1479">
            <v>127</v>
          </cell>
          <cell r="G1479" t="str">
            <v>Nadleśnictwo Jarocin</v>
          </cell>
          <cell r="H1479">
            <v>0</v>
          </cell>
          <cell r="I1479">
            <v>0</v>
          </cell>
          <cell r="J1479">
            <v>0</v>
          </cell>
          <cell r="K1479" t="str">
            <v>22</v>
          </cell>
          <cell r="L1479" t="str">
            <v>Radliniec</v>
          </cell>
          <cell r="M1479" t="str">
            <v>231 d</v>
          </cell>
          <cell r="N1479" t="str">
            <v>F30-25-32ŁV</v>
          </cell>
          <cell r="O1479">
            <v>-1.0799999999999998</v>
          </cell>
          <cell r="P1479" t="str">
            <v>Ł</v>
          </cell>
          <cell r="Q1479" t="str">
            <v>V</v>
          </cell>
          <cell r="R1479" t="str">
            <v>F</v>
          </cell>
          <cell r="S1479" t="str">
            <v>kosić 1 - 2 razy w roku</v>
          </cell>
          <cell r="T1479" t="str">
            <v>30-25-032</v>
          </cell>
          <cell r="U1479" t="str">
            <v>N.Miasto</v>
          </cell>
          <cell r="V1479" t="str">
            <v>30-25-032-0020</v>
          </cell>
          <cell r="W1479" t="str">
            <v>Wolica Kozia</v>
          </cell>
          <cell r="X1479" t="str">
            <v>9231/2</v>
          </cell>
          <cell r="Y1479" t="str">
            <v>PO1D/00040644/0</v>
          </cell>
          <cell r="Z1479">
            <v>1</v>
          </cell>
          <cell r="AA1479">
            <v>0</v>
          </cell>
          <cell r="AB1479">
            <v>0</v>
          </cell>
          <cell r="AC1479">
            <v>1</v>
          </cell>
          <cell r="AD1479">
            <v>0.2</v>
          </cell>
          <cell r="AE1479">
            <v>-0.21599999999999997</v>
          </cell>
          <cell r="AF1479" t="str">
            <v>zmiana litery wydzielenia</v>
          </cell>
          <cell r="AG1479" t="str">
            <v/>
          </cell>
          <cell r="AH1479" t="str">
            <v/>
          </cell>
          <cell r="AI1479" t="str">
            <v>ZS.2217.1.215.2019</v>
          </cell>
          <cell r="AJ1479">
            <v>43690</v>
          </cell>
          <cell r="AK1479" t="str">
            <v xml:space="preserve"> </v>
          </cell>
          <cell r="AL1479" t="str">
            <v>gospodarki rolnej</v>
          </cell>
        </row>
        <row r="1480">
          <cell r="C1480" t="str">
            <v>287.269</v>
          </cell>
          <cell r="D1480" t="str">
            <v>287|F|Radliniec|231 d|Ł|V|9231/2|0|PO1D/00040644/0</v>
          </cell>
          <cell r="E1480">
            <v>287</v>
          </cell>
          <cell r="F1480">
            <v>269</v>
          </cell>
          <cell r="G1480" t="str">
            <v>Nadleśnictwo Jarocin</v>
          </cell>
          <cell r="H1480">
            <v>0</v>
          </cell>
          <cell r="I1480">
            <v>0</v>
          </cell>
          <cell r="J1480">
            <v>0</v>
          </cell>
          <cell r="K1480" t="str">
            <v>22</v>
          </cell>
          <cell r="L1480" t="str">
            <v>Radliniec</v>
          </cell>
          <cell r="M1480" t="str">
            <v>231 d</v>
          </cell>
          <cell r="N1480" t="str">
            <v>F30-25-32ŁV</v>
          </cell>
          <cell r="O1480">
            <v>1.0512999999999999</v>
          </cell>
          <cell r="P1480" t="str">
            <v>Ł</v>
          </cell>
          <cell r="Q1480" t="str">
            <v>V</v>
          </cell>
          <cell r="R1480" t="str">
            <v>F</v>
          </cell>
          <cell r="S1480" t="str">
            <v>kosić 1 - 2 razy w roku</v>
          </cell>
          <cell r="T1480" t="str">
            <v>30-25-032</v>
          </cell>
          <cell r="U1480" t="str">
            <v>N.Miasto</v>
          </cell>
          <cell r="V1480" t="str">
            <v>30-25-032-0020</v>
          </cell>
          <cell r="W1480" t="str">
            <v>Wolica Kozia</v>
          </cell>
          <cell r="X1480" t="str">
            <v>9231/2</v>
          </cell>
          <cell r="Y1480" t="str">
            <v>PO1D/00040644/0</v>
          </cell>
          <cell r="Z1480">
            <v>1</v>
          </cell>
          <cell r="AA1480">
            <v>0</v>
          </cell>
          <cell r="AB1480">
            <v>0</v>
          </cell>
          <cell r="AC1480">
            <v>1</v>
          </cell>
          <cell r="AD1480">
            <v>0.2</v>
          </cell>
          <cell r="AE1480">
            <v>0.21029999999999999</v>
          </cell>
          <cell r="AF1480" t="str">
            <v>zmiana pow.</v>
          </cell>
          <cell r="AG1480">
            <v>1.25</v>
          </cell>
          <cell r="AH1480" t="str">
            <v/>
          </cell>
          <cell r="AI1480" t="str">
            <v>ZS.2217.1.215.2019</v>
          </cell>
          <cell r="AJ1480">
            <v>43690</v>
          </cell>
          <cell r="AK1480" t="str">
            <v xml:space="preserve"> </v>
          </cell>
          <cell r="AL1480" t="str">
            <v>gospodarki rolnej</v>
          </cell>
        </row>
        <row r="1481">
          <cell r="C1481" t="str">
            <v>287.271</v>
          </cell>
          <cell r="D1481" t="str">
            <v>287|F|Radliniec|231 f|Ł|V|9231/2|0|PO1D/00040644/0</v>
          </cell>
          <cell r="E1481">
            <v>287</v>
          </cell>
          <cell r="F1481">
            <v>271</v>
          </cell>
          <cell r="G1481" t="str">
            <v>Nadleśnictwo Jarocin</v>
          </cell>
          <cell r="H1481">
            <v>0</v>
          </cell>
          <cell r="I1481">
            <v>0</v>
          </cell>
          <cell r="J1481">
            <v>0</v>
          </cell>
          <cell r="K1481" t="str">
            <v>22</v>
          </cell>
          <cell r="L1481" t="str">
            <v>Radliniec</v>
          </cell>
          <cell r="M1481" t="str">
            <v>231 f</v>
          </cell>
          <cell r="N1481" t="str">
            <v>F30-25-032ŁV</v>
          </cell>
          <cell r="O1481">
            <v>0.08</v>
          </cell>
          <cell r="P1481" t="str">
            <v>Ł</v>
          </cell>
          <cell r="Q1481" t="str">
            <v>V</v>
          </cell>
          <cell r="R1481" t="str">
            <v>F</v>
          </cell>
          <cell r="T1481" t="str">
            <v>30-25-032</v>
          </cell>
          <cell r="U1481" t="str">
            <v>N.Miasto</v>
          </cell>
          <cell r="V1481" t="str">
            <v>30-25-032-0020</v>
          </cell>
          <cell r="W1481" t="str">
            <v>Wolica Kozia</v>
          </cell>
          <cell r="X1481" t="str">
            <v>9231/2</v>
          </cell>
          <cell r="Y1481" t="str">
            <v>PO1D/00040644/0</v>
          </cell>
          <cell r="Z1481">
            <v>1</v>
          </cell>
          <cell r="AA1481">
            <v>0</v>
          </cell>
          <cell r="AB1481">
            <v>0</v>
          </cell>
          <cell r="AC1481">
            <v>1</v>
          </cell>
          <cell r="AD1481">
            <v>0.2</v>
          </cell>
          <cell r="AE1481">
            <v>1.6E-2</v>
          </cell>
          <cell r="AG1481" t="str">
            <v/>
          </cell>
          <cell r="AH1481" t="str">
            <v/>
          </cell>
          <cell r="AI1481" t="str">
            <v/>
          </cell>
          <cell r="AJ1481" t="str">
            <v/>
          </cell>
          <cell r="AK1481" t="str">
            <v/>
          </cell>
          <cell r="AL1481" t="str">
            <v/>
          </cell>
        </row>
        <row r="1482">
          <cell r="C1482" t="str">
            <v>6194.2</v>
          </cell>
          <cell r="D1482" t="str">
            <v>6194|D|Radliniec|237 h|R|V|9237/2|25,5|PO1D/00040645/7</v>
          </cell>
          <cell r="E1482">
            <v>6194</v>
          </cell>
          <cell r="F1482">
            <v>2</v>
          </cell>
          <cell r="G1482" t="str">
            <v>Kozłowski Michał</v>
          </cell>
          <cell r="H1482" t="str">
            <v>Komorze 40</v>
          </cell>
          <cell r="I1482" t="str">
            <v>63-040 Nowe Miasto nad Wartą</v>
          </cell>
          <cell r="J1482" t="str">
            <v>Nowe Miasto nad Wartą</v>
          </cell>
          <cell r="K1482" t="str">
            <v>22</v>
          </cell>
          <cell r="L1482" t="str">
            <v>Radliniec</v>
          </cell>
          <cell r="M1482" t="str">
            <v>237 h</v>
          </cell>
          <cell r="N1482" t="str">
            <v/>
          </cell>
          <cell r="O1482">
            <v>-1.51</v>
          </cell>
          <cell r="P1482" t="str">
            <v>R</v>
          </cell>
          <cell r="Q1482" t="str">
            <v>V</v>
          </cell>
          <cell r="R1482" t="str">
            <v>D</v>
          </cell>
          <cell r="T1482" t="str">
            <v>30-25-032</v>
          </cell>
          <cell r="U1482" t="str">
            <v>N.Miasto</v>
          </cell>
          <cell r="V1482" t="str">
            <v>30-25-032-0008</v>
          </cell>
          <cell r="W1482" t="str">
            <v>Klęka</v>
          </cell>
          <cell r="X1482" t="str">
            <v>9237/2</v>
          </cell>
          <cell r="Y1482" t="str">
            <v>PO1D/00040645/7</v>
          </cell>
          <cell r="Z1482">
            <v>1</v>
          </cell>
          <cell r="AA1482">
            <v>25.5</v>
          </cell>
          <cell r="AB1482">
            <v>-38.51</v>
          </cell>
          <cell r="AC1482">
            <v>1</v>
          </cell>
          <cell r="AD1482">
            <v>0.35</v>
          </cell>
          <cell r="AE1482">
            <v>-0.52849999999999997</v>
          </cell>
          <cell r="AF1482" t="str">
            <v>zmiana litery wydzielenia</v>
          </cell>
          <cell r="AG1482" t="str">
            <v/>
          </cell>
          <cell r="AH1482" t="str">
            <v/>
          </cell>
          <cell r="AI1482" t="str">
            <v>ZS.2217.1.205.2019</v>
          </cell>
          <cell r="AJ1482" t="str">
            <v>02-08-2019</v>
          </cell>
          <cell r="AK1482">
            <v>43763</v>
          </cell>
          <cell r="AL1482" t="str">
            <v>gospodarki rolnej</v>
          </cell>
        </row>
        <row r="1483">
          <cell r="C1483" t="str">
            <v>6194.4</v>
          </cell>
          <cell r="D1483" t="str">
            <v>6194|D|Radliniec|237 i|R|V|9237/2|25,5|PO1D/00040645/7</v>
          </cell>
          <cell r="E1483">
            <v>6194</v>
          </cell>
          <cell r="F1483">
            <v>4</v>
          </cell>
          <cell r="G1483" t="str">
            <v>Kozłowski Michał</v>
          </cell>
          <cell r="H1483" t="str">
            <v>Komorze 40</v>
          </cell>
          <cell r="I1483" t="str">
            <v>63-040 Nowe Miasto nad Wartą</v>
          </cell>
          <cell r="J1483" t="str">
            <v>Nowe Miasto nad Wartą</v>
          </cell>
          <cell r="K1483" t="str">
            <v>22</v>
          </cell>
          <cell r="L1483" t="str">
            <v>Radliniec</v>
          </cell>
          <cell r="M1483" t="str">
            <v>237 i</v>
          </cell>
          <cell r="N1483" t="str">
            <v/>
          </cell>
          <cell r="O1483">
            <v>1.51</v>
          </cell>
          <cell r="P1483" t="str">
            <v>R</v>
          </cell>
          <cell r="Q1483" t="str">
            <v>V</v>
          </cell>
          <cell r="R1483" t="str">
            <v>D</v>
          </cell>
          <cell r="T1483" t="str">
            <v>30-25-032</v>
          </cell>
          <cell r="U1483" t="str">
            <v>N.Miasto</v>
          </cell>
          <cell r="V1483" t="str">
            <v>30-25-032-0008</v>
          </cell>
          <cell r="W1483" t="str">
            <v>Klęka</v>
          </cell>
          <cell r="X1483" t="str">
            <v>9237/2</v>
          </cell>
          <cell r="Y1483" t="str">
            <v>PO1D/00040645/7</v>
          </cell>
          <cell r="Z1483">
            <v>1</v>
          </cell>
          <cell r="AA1483">
            <v>25.5</v>
          </cell>
          <cell r="AB1483">
            <v>38.51</v>
          </cell>
          <cell r="AC1483">
            <v>1</v>
          </cell>
          <cell r="AD1483">
            <v>0.35</v>
          </cell>
          <cell r="AE1483">
            <v>0.52849999999999997</v>
          </cell>
          <cell r="AF1483" t="str">
            <v>zmiana litery wydzielenia</v>
          </cell>
          <cell r="AG1483">
            <v>1.25</v>
          </cell>
          <cell r="AH1483" t="str">
            <v/>
          </cell>
          <cell r="AI1483" t="str">
            <v>ZS.2217.1.205.2019</v>
          </cell>
          <cell r="AJ1483" t="str">
            <v>02-08-2019</v>
          </cell>
          <cell r="AK1483">
            <v>43763</v>
          </cell>
          <cell r="AL1483" t="str">
            <v>gospodarki rolnej</v>
          </cell>
        </row>
        <row r="1484">
          <cell r="C1484" t="str">
            <v>665.3</v>
          </cell>
          <cell r="D1484" t="str">
            <v>665|A|Radliniec|237 h|R|V|9237/2|0|PO1D/00040645/7</v>
          </cell>
          <cell r="E1484">
            <v>665</v>
          </cell>
          <cell r="F1484">
            <v>3</v>
          </cell>
          <cell r="G1484" t="str">
            <v>Mroziński Marek</v>
          </cell>
          <cell r="H1484" t="str">
            <v>Klęka 18 C</v>
          </cell>
          <cell r="I1484" t="str">
            <v>63-040 Nowe Miasto</v>
          </cell>
          <cell r="J1484" t="str">
            <v>Nowe Miasto</v>
          </cell>
          <cell r="K1484" t="str">
            <v>22</v>
          </cell>
          <cell r="L1484" t="str">
            <v>Radliniec</v>
          </cell>
          <cell r="M1484" t="str">
            <v>237 h</v>
          </cell>
          <cell r="N1484" t="str">
            <v/>
          </cell>
          <cell r="O1484">
            <v>-0.76</v>
          </cell>
          <cell r="P1484" t="str">
            <v>R</v>
          </cell>
          <cell r="Q1484" t="str">
            <v>V</v>
          </cell>
          <cell r="R1484" t="str">
            <v>A</v>
          </cell>
          <cell r="T1484" t="str">
            <v>30-25-032</v>
          </cell>
          <cell r="U1484" t="str">
            <v>N.Miasto</v>
          </cell>
          <cell r="V1484" t="str">
            <v>30-25-032-0008</v>
          </cell>
          <cell r="W1484" t="str">
            <v>Klęka</v>
          </cell>
          <cell r="X1484" t="str">
            <v>9237/2</v>
          </cell>
          <cell r="Y1484" t="str">
            <v>PO1D/00040645/7</v>
          </cell>
          <cell r="Z1484">
            <v>1</v>
          </cell>
          <cell r="AA1484">
            <v>0</v>
          </cell>
          <cell r="AB1484">
            <v>0</v>
          </cell>
          <cell r="AC1484">
            <v>1</v>
          </cell>
          <cell r="AD1484">
            <v>0.35</v>
          </cell>
          <cell r="AE1484">
            <v>-0.26599999999999996</v>
          </cell>
          <cell r="AF1484" t="str">
            <v>zmiana litery wydzielenia</v>
          </cell>
          <cell r="AG1484">
            <v>1.25</v>
          </cell>
          <cell r="AH1484">
            <v>-0.95</v>
          </cell>
          <cell r="AI1484" t="str">
            <v/>
          </cell>
          <cell r="AJ1484" t="str">
            <v/>
          </cell>
          <cell r="AK1484" t="str">
            <v/>
          </cell>
          <cell r="AL1484" t="str">
            <v/>
          </cell>
        </row>
        <row r="1485">
          <cell r="C1485" t="str">
            <v>665.5</v>
          </cell>
          <cell r="D1485" t="str">
            <v>665|A|Radliniec|237 i|R|V|9237/2|0|PO1D/00040645/7</v>
          </cell>
          <cell r="E1485">
            <v>665</v>
          </cell>
          <cell r="F1485">
            <v>5</v>
          </cell>
          <cell r="G1485" t="str">
            <v>Mroziński Marek</v>
          </cell>
          <cell r="H1485" t="str">
            <v>Klęka 18 C</v>
          </cell>
          <cell r="I1485" t="str">
            <v>63-040 Nowe Miasto</v>
          </cell>
          <cell r="J1485" t="str">
            <v>Nowe Miasto</v>
          </cell>
          <cell r="K1485" t="str">
            <v>22</v>
          </cell>
          <cell r="L1485" t="str">
            <v>Radliniec</v>
          </cell>
          <cell r="M1485" t="str">
            <v>237 i</v>
          </cell>
          <cell r="N1485" t="str">
            <v/>
          </cell>
          <cell r="O1485">
            <v>0.76</v>
          </cell>
          <cell r="P1485" t="str">
            <v>R</v>
          </cell>
          <cell r="Q1485" t="str">
            <v>V</v>
          </cell>
          <cell r="R1485" t="str">
            <v>A</v>
          </cell>
          <cell r="T1485" t="str">
            <v>30-25-032</v>
          </cell>
          <cell r="U1485" t="str">
            <v>N.Miasto</v>
          </cell>
          <cell r="V1485" t="str">
            <v>30-25-032-0008</v>
          </cell>
          <cell r="W1485" t="str">
            <v>Klęka</v>
          </cell>
          <cell r="X1485" t="str">
            <v>9237/2</v>
          </cell>
          <cell r="Y1485" t="str">
            <v>PO1D/00040645/7</v>
          </cell>
          <cell r="Z1485">
            <v>1</v>
          </cell>
          <cell r="AA1485">
            <v>0</v>
          </cell>
          <cell r="AB1485">
            <v>0</v>
          </cell>
          <cell r="AC1485">
            <v>1</v>
          </cell>
          <cell r="AD1485">
            <v>0.35</v>
          </cell>
          <cell r="AE1485">
            <v>0.26600000000000001</v>
          </cell>
          <cell r="AF1485" t="str">
            <v>zmiana litery wydzielenia</v>
          </cell>
          <cell r="AG1485">
            <v>1.25</v>
          </cell>
          <cell r="AH1485">
            <v>0.95</v>
          </cell>
          <cell r="AI1485" t="str">
            <v/>
          </cell>
          <cell r="AJ1485" t="str">
            <v/>
          </cell>
          <cell r="AK1485" t="str">
            <v/>
          </cell>
          <cell r="AL1485" t="str">
            <v/>
          </cell>
        </row>
        <row r="1486">
          <cell r="C1486" t="str">
            <v>693.1</v>
          </cell>
          <cell r="D1486" t="str">
            <v>693|A|Radliniec|237 h|R|V|9237/2|0|PO1D/00040645/7</v>
          </cell>
          <cell r="E1486">
            <v>693</v>
          </cell>
          <cell r="F1486">
            <v>1</v>
          </cell>
          <cell r="G1486" t="str">
            <v>Szczotka Maria</v>
          </cell>
          <cell r="H1486" t="str">
            <v>ul.Strzelecka 1</v>
          </cell>
          <cell r="I1486" t="str">
            <v>63-040 Nowe Miasto</v>
          </cell>
          <cell r="J1486" t="str">
            <v>Nowe Miasto</v>
          </cell>
          <cell r="K1486" t="str">
            <v>22</v>
          </cell>
          <cell r="L1486" t="str">
            <v>Radliniec</v>
          </cell>
          <cell r="M1486" t="str">
            <v>237 h</v>
          </cell>
          <cell r="N1486" t="str">
            <v/>
          </cell>
          <cell r="O1486">
            <v>-0.38</v>
          </cell>
          <cell r="P1486" t="str">
            <v>R</v>
          </cell>
          <cell r="Q1486" t="str">
            <v>V</v>
          </cell>
          <cell r="R1486" t="str">
            <v>A</v>
          </cell>
          <cell r="T1486" t="str">
            <v>30-25-032</v>
          </cell>
          <cell r="U1486" t="str">
            <v>N.Miasto</v>
          </cell>
          <cell r="V1486" t="str">
            <v>30-25-032-0008</v>
          </cell>
          <cell r="W1486" t="str">
            <v>Klęka</v>
          </cell>
          <cell r="X1486" t="str">
            <v>9237/2</v>
          </cell>
          <cell r="Y1486" t="str">
            <v>PO1D/00040645/7</v>
          </cell>
          <cell r="Z1486">
            <v>1</v>
          </cell>
          <cell r="AA1486">
            <v>0</v>
          </cell>
          <cell r="AB1486">
            <v>0</v>
          </cell>
          <cell r="AC1486">
            <v>1</v>
          </cell>
          <cell r="AD1486">
            <v>0.35</v>
          </cell>
          <cell r="AE1486">
            <v>-0.13299999999999998</v>
          </cell>
          <cell r="AF1486" t="str">
            <v>zmiana litery wydzielenia</v>
          </cell>
          <cell r="AG1486">
            <v>1.25</v>
          </cell>
          <cell r="AH1486">
            <v>-0.47499999999999998</v>
          </cell>
          <cell r="AI1486" t="str">
            <v/>
          </cell>
          <cell r="AJ1486" t="str">
            <v/>
          </cell>
          <cell r="AK1486" t="str">
            <v/>
          </cell>
          <cell r="AL1486" t="str">
            <v/>
          </cell>
        </row>
        <row r="1487">
          <cell r="C1487" t="str">
            <v>693.3</v>
          </cell>
          <cell r="D1487" t="str">
            <v>693|A|Radliniec|237 i|R|V|9237/2|0|PO1D/00040645/7</v>
          </cell>
          <cell r="E1487">
            <v>693</v>
          </cell>
          <cell r="F1487">
            <v>3</v>
          </cell>
          <cell r="G1487" t="str">
            <v>Szczotka Maria</v>
          </cell>
          <cell r="H1487" t="str">
            <v>ul.Strzelecka 1</v>
          </cell>
          <cell r="I1487" t="str">
            <v>63-040 Nowe Miasto</v>
          </cell>
          <cell r="J1487" t="str">
            <v>Nowe Miasto</v>
          </cell>
          <cell r="K1487" t="str">
            <v>22</v>
          </cell>
          <cell r="L1487" t="str">
            <v>Radliniec</v>
          </cell>
          <cell r="M1487" t="str">
            <v>237 i</v>
          </cell>
          <cell r="N1487" t="str">
            <v/>
          </cell>
          <cell r="O1487">
            <v>0.38</v>
          </cell>
          <cell r="P1487" t="str">
            <v>R</v>
          </cell>
          <cell r="Q1487" t="str">
            <v>V</v>
          </cell>
          <cell r="R1487" t="str">
            <v>A</v>
          </cell>
          <cell r="T1487" t="str">
            <v>30-25-032</v>
          </cell>
          <cell r="U1487" t="str">
            <v>N.Miasto</v>
          </cell>
          <cell r="V1487" t="str">
            <v>30-25-032-0008</v>
          </cell>
          <cell r="W1487" t="str">
            <v>Klęka</v>
          </cell>
          <cell r="X1487" t="str">
            <v>9237/2</v>
          </cell>
          <cell r="Y1487" t="str">
            <v>PO1D/00040645/7</v>
          </cell>
          <cell r="Z1487">
            <v>1</v>
          </cell>
          <cell r="AA1487">
            <v>0</v>
          </cell>
          <cell r="AB1487">
            <v>0</v>
          </cell>
          <cell r="AC1487">
            <v>1</v>
          </cell>
          <cell r="AD1487">
            <v>0.35</v>
          </cell>
          <cell r="AE1487">
            <v>0.13300000000000001</v>
          </cell>
          <cell r="AF1487" t="str">
            <v>zmiana litery wydzielenia</v>
          </cell>
          <cell r="AG1487">
            <v>1.25</v>
          </cell>
          <cell r="AH1487">
            <v>0.47499999999999998</v>
          </cell>
          <cell r="AI1487" t="str">
            <v/>
          </cell>
          <cell r="AJ1487" t="str">
            <v/>
          </cell>
          <cell r="AK1487" t="str">
            <v/>
          </cell>
          <cell r="AL1487" t="str">
            <v/>
          </cell>
        </row>
        <row r="1488">
          <cell r="C1488" t="str">
            <v>6207.1</v>
          </cell>
          <cell r="D1488" t="str">
            <v>6207|D|Radliniec|256 h|R|IVA|9256/1|15|PO1D/00040640/2</v>
          </cell>
          <cell r="E1488">
            <v>6207</v>
          </cell>
          <cell r="F1488">
            <v>1</v>
          </cell>
          <cell r="G1488" t="str">
            <v>Papierz Karol</v>
          </cell>
          <cell r="H1488" t="str">
            <v>Tokarów 9</v>
          </cell>
          <cell r="I1488" t="str">
            <v>63-040 Nowe Miasto nad Wartą</v>
          </cell>
          <cell r="J1488" t="str">
            <v>Nowe Miasto nad Wartą</v>
          </cell>
          <cell r="K1488" t="str">
            <v>22</v>
          </cell>
          <cell r="L1488" t="str">
            <v>Radliniec</v>
          </cell>
          <cell r="M1488" t="str">
            <v>256 h</v>
          </cell>
          <cell r="N1488" t="str">
            <v/>
          </cell>
          <cell r="O1488">
            <v>-2.37</v>
          </cell>
          <cell r="P1488" t="str">
            <v>R</v>
          </cell>
          <cell r="Q1488" t="str">
            <v>IVA</v>
          </cell>
          <cell r="R1488" t="str">
            <v>D</v>
          </cell>
          <cell r="T1488" t="str">
            <v>30-25-032</v>
          </cell>
          <cell r="U1488" t="str">
            <v>N.Miasto</v>
          </cell>
          <cell r="V1488" t="str">
            <v>30-25-032-0018</v>
          </cell>
          <cell r="W1488" t="str">
            <v>Szypłów-Tokarów</v>
          </cell>
          <cell r="X1488" t="str">
            <v>9256/1</v>
          </cell>
          <cell r="Y1488" t="str">
            <v>PO1D/00040640/2</v>
          </cell>
          <cell r="Z1488">
            <v>1</v>
          </cell>
          <cell r="AA1488">
            <v>15</v>
          </cell>
          <cell r="AB1488">
            <v>-35.549999999999997</v>
          </cell>
          <cell r="AC1488">
            <v>1</v>
          </cell>
          <cell r="AD1488">
            <v>1.1000000000000001</v>
          </cell>
          <cell r="AE1488">
            <v>-2.6070000000000002</v>
          </cell>
          <cell r="AF1488" t="str">
            <v>zmiana litery wydzielenia</v>
          </cell>
          <cell r="AG1488" t="str">
            <v/>
          </cell>
          <cell r="AH1488" t="str">
            <v/>
          </cell>
          <cell r="AI1488" t="str">
            <v>ZZ-2126-122/09</v>
          </cell>
          <cell r="AJ1488" t="str">
            <v>15-04-2009</v>
          </cell>
          <cell r="AK1488" t="str">
            <v>26-08-2019</v>
          </cell>
          <cell r="AL1488" t="str">
            <v>gospodarki rolnej</v>
          </cell>
        </row>
        <row r="1489">
          <cell r="C1489" t="str">
            <v>6207.2</v>
          </cell>
          <cell r="D1489" t="str">
            <v>6207|D|Radliniec|256 g|R|IVA|9256/1|15|PO1D/00040640/2</v>
          </cell>
          <cell r="E1489">
            <v>6207</v>
          </cell>
          <cell r="F1489">
            <v>2</v>
          </cell>
          <cell r="G1489" t="str">
            <v>Papierz Karol</v>
          </cell>
          <cell r="H1489" t="str">
            <v>Tokarów 9</v>
          </cell>
          <cell r="I1489" t="str">
            <v>63-040 Nowe Miasto nad Wartą</v>
          </cell>
          <cell r="J1489" t="str">
            <v>Nowe Miasto nad Wartą</v>
          </cell>
          <cell r="K1489" t="str">
            <v>22</v>
          </cell>
          <cell r="L1489" t="str">
            <v>Radliniec</v>
          </cell>
          <cell r="M1489" t="str">
            <v>256 g</v>
          </cell>
          <cell r="N1489" t="str">
            <v/>
          </cell>
          <cell r="O1489">
            <v>2.37</v>
          </cell>
          <cell r="P1489" t="str">
            <v>R</v>
          </cell>
          <cell r="Q1489" t="str">
            <v>IVA</v>
          </cell>
          <cell r="R1489" t="str">
            <v>D</v>
          </cell>
          <cell r="T1489" t="str">
            <v>30-25-032</v>
          </cell>
          <cell r="U1489" t="str">
            <v>N.Miasto</v>
          </cell>
          <cell r="V1489" t="str">
            <v>30-25-032-0018</v>
          </cell>
          <cell r="W1489" t="str">
            <v>Szypłów-Tokarów</v>
          </cell>
          <cell r="X1489" t="str">
            <v>9256/1</v>
          </cell>
          <cell r="Y1489" t="str">
            <v>PO1D/00040640/2</v>
          </cell>
          <cell r="Z1489">
            <v>1</v>
          </cell>
          <cell r="AA1489">
            <v>15</v>
          </cell>
          <cell r="AB1489">
            <v>35.549999999999997</v>
          </cell>
          <cell r="AC1489">
            <v>1</v>
          </cell>
          <cell r="AD1489">
            <v>1.1000000000000001</v>
          </cell>
          <cell r="AE1489">
            <v>2.6070000000000002</v>
          </cell>
          <cell r="AF1489" t="str">
            <v>zmiana litery wydzielenia</v>
          </cell>
          <cell r="AH1489" t="str">
            <v/>
          </cell>
          <cell r="AI1489" t="str">
            <v>ZZ-2126-122/09</v>
          </cell>
          <cell r="AJ1489" t="str">
            <v>15-04-2009</v>
          </cell>
          <cell r="AK1489" t="str">
            <v>26-08-2019</v>
          </cell>
          <cell r="AL1489" t="str">
            <v>gospodarki rolnej</v>
          </cell>
        </row>
        <row r="1490">
          <cell r="C1490" t="str">
            <v>5585.2</v>
          </cell>
          <cell r="D1490" t="str">
            <v>5585|D|Boguszyn|268 w|R|IVA|9268/8|6,5|PO1D/00042923/4</v>
          </cell>
          <cell r="E1490">
            <v>5585</v>
          </cell>
          <cell r="F1490">
            <v>2</v>
          </cell>
          <cell r="G1490" t="str">
            <v>Merklinger Ewelina</v>
          </cell>
          <cell r="H1490" t="str">
            <v>Chwalęcin 16</v>
          </cell>
          <cell r="I1490" t="str">
            <v xml:space="preserve"> 63-040 Nowe Miasto</v>
          </cell>
          <cell r="J1490" t="str">
            <v>Nowe Miasto</v>
          </cell>
          <cell r="K1490" t="str">
            <v>16</v>
          </cell>
          <cell r="L1490" t="str">
            <v>Boguszyn</v>
          </cell>
          <cell r="M1490" t="str">
            <v>268 w</v>
          </cell>
          <cell r="N1490" t="str">
            <v/>
          </cell>
          <cell r="O1490">
            <v>-0.1</v>
          </cell>
          <cell r="P1490" t="str">
            <v>R</v>
          </cell>
          <cell r="Q1490" t="str">
            <v>IVA</v>
          </cell>
          <cell r="R1490" t="str">
            <v>D</v>
          </cell>
          <cell r="T1490" t="str">
            <v>30-25-032</v>
          </cell>
          <cell r="U1490" t="str">
            <v>N.Miasto</v>
          </cell>
          <cell r="V1490" t="str">
            <v>30-25-032-0006</v>
          </cell>
          <cell r="W1490" t="str">
            <v>Chwalęcin</v>
          </cell>
          <cell r="X1490" t="str">
            <v>9268/8</v>
          </cell>
          <cell r="Y1490" t="str">
            <v>PO1D/00042923/4</v>
          </cell>
          <cell r="Z1490">
            <v>1</v>
          </cell>
          <cell r="AA1490">
            <v>6.5</v>
          </cell>
          <cell r="AB1490">
            <v>-0.65</v>
          </cell>
          <cell r="AC1490">
            <v>1</v>
          </cell>
          <cell r="AD1490">
            <v>1.1000000000000001</v>
          </cell>
          <cell r="AE1490">
            <v>-0.11</v>
          </cell>
          <cell r="AF1490" t="str">
            <v>zmiana litery wydzielenia</v>
          </cell>
          <cell r="AG1490" t="str">
            <v/>
          </cell>
          <cell r="AH1490" t="str">
            <v/>
          </cell>
          <cell r="AI1490" t="str">
            <v>ZS.2217.1.58.2017.TA</v>
          </cell>
          <cell r="AJ1490" t="str">
            <v>10-03-2017</v>
          </cell>
          <cell r="AK1490" t="str">
            <v>26-08-2019</v>
          </cell>
          <cell r="AL1490" t="str">
            <v>gospodarki rolnej</v>
          </cell>
        </row>
        <row r="1491">
          <cell r="C1491" t="str">
            <v>5585.3</v>
          </cell>
          <cell r="D1491" t="str">
            <v>5585|D|Boguszyn|268 y|R|IVA|9268/8|6,5|PO1D/00042923/4</v>
          </cell>
          <cell r="E1491">
            <v>5585</v>
          </cell>
          <cell r="F1491">
            <v>3</v>
          </cell>
          <cell r="G1491" t="str">
            <v>Merklinger Ewelina</v>
          </cell>
          <cell r="H1491" t="str">
            <v>Chwalęcin 16</v>
          </cell>
          <cell r="I1491" t="str">
            <v xml:space="preserve"> 63-040 Nowe Miasto</v>
          </cell>
          <cell r="J1491" t="str">
            <v>Nowe Miasto</v>
          </cell>
          <cell r="K1491" t="str">
            <v>16</v>
          </cell>
          <cell r="L1491" t="str">
            <v>Boguszyn</v>
          </cell>
          <cell r="M1491" t="str">
            <v>268 y</v>
          </cell>
          <cell r="N1491" t="str">
            <v/>
          </cell>
          <cell r="O1491">
            <v>0.1</v>
          </cell>
          <cell r="P1491" t="str">
            <v>R</v>
          </cell>
          <cell r="Q1491" t="str">
            <v>IVA</v>
          </cell>
          <cell r="R1491" t="str">
            <v>D</v>
          </cell>
          <cell r="T1491" t="str">
            <v>30-25-032</v>
          </cell>
          <cell r="U1491" t="str">
            <v>N.Miasto</v>
          </cell>
          <cell r="V1491" t="str">
            <v>30-25-032-0006</v>
          </cell>
          <cell r="W1491" t="str">
            <v>Chwalęcin</v>
          </cell>
          <cell r="X1491" t="str">
            <v>9268/8</v>
          </cell>
          <cell r="Y1491" t="str">
            <v>PO1D/00042923/4</v>
          </cell>
          <cell r="Z1491">
            <v>1</v>
          </cell>
          <cell r="AA1491">
            <v>6.5</v>
          </cell>
          <cell r="AB1491">
            <v>0.65</v>
          </cell>
          <cell r="AC1491">
            <v>1</v>
          </cell>
          <cell r="AD1491">
            <v>1.1000000000000001</v>
          </cell>
          <cell r="AE1491">
            <v>0.11</v>
          </cell>
          <cell r="AF1491" t="str">
            <v>zmiana litery wydzielenia</v>
          </cell>
          <cell r="AG1491">
            <v>1.5</v>
          </cell>
          <cell r="AH1491" t="str">
            <v/>
          </cell>
          <cell r="AI1491" t="str">
            <v>ZS.2217.1.58.2017.TA</v>
          </cell>
          <cell r="AJ1491" t="str">
            <v>10-03-2017</v>
          </cell>
          <cell r="AK1491" t="str">
            <v>26-08-2019</v>
          </cell>
          <cell r="AL1491" t="str">
            <v>gospodarki rolnej</v>
          </cell>
        </row>
        <row r="1492">
          <cell r="C1492" t="str">
            <v>5585.1</v>
          </cell>
          <cell r="D1492" t="str">
            <v>5585|D|Boguszyn|268 t|S-R|IVA|9268/8|6,5|PO1D/00042923/4</v>
          </cell>
          <cell r="E1492">
            <v>5585</v>
          </cell>
          <cell r="F1492">
            <v>1</v>
          </cell>
          <cell r="G1492" t="str">
            <v>Merklinger Ewelina</v>
          </cell>
          <cell r="H1492" t="str">
            <v>Chwalęcin 16</v>
          </cell>
          <cell r="I1492" t="str">
            <v xml:space="preserve"> 63-040 Nowe Miasto</v>
          </cell>
          <cell r="J1492" t="str">
            <v>Nowe Miasto</v>
          </cell>
          <cell r="K1492" t="str">
            <v>16</v>
          </cell>
          <cell r="L1492" t="str">
            <v>Boguszyn</v>
          </cell>
          <cell r="M1492" t="str">
            <v>268 t</v>
          </cell>
          <cell r="N1492" t="str">
            <v/>
          </cell>
          <cell r="O1492">
            <v>-0.20119999999999999</v>
          </cell>
          <cell r="P1492" t="str">
            <v>S-R</v>
          </cell>
          <cell r="Q1492" t="str">
            <v>IVA</v>
          </cell>
          <cell r="R1492" t="str">
            <v>D</v>
          </cell>
          <cell r="T1492" t="str">
            <v>30-25-032</v>
          </cell>
          <cell r="U1492" t="str">
            <v>N.Miasto</v>
          </cell>
          <cell r="V1492" t="str">
            <v>30-25-032-0006</v>
          </cell>
          <cell r="W1492" t="str">
            <v>Chwalęcin</v>
          </cell>
          <cell r="X1492" t="str">
            <v>9268/8</v>
          </cell>
          <cell r="Y1492" t="str">
            <v>PO1D/00042923/4</v>
          </cell>
          <cell r="Z1492">
            <v>1</v>
          </cell>
          <cell r="AA1492">
            <v>6.5</v>
          </cell>
          <cell r="AB1492">
            <v>-1.31</v>
          </cell>
          <cell r="AC1492">
            <v>1</v>
          </cell>
          <cell r="AD1492">
            <v>1.1000000000000001</v>
          </cell>
          <cell r="AE1492">
            <v>-0.2213</v>
          </cell>
          <cell r="AF1492" t="str">
            <v>zmiana litery wydzielenia</v>
          </cell>
          <cell r="AG1492" t="str">
            <v/>
          </cell>
          <cell r="AH1492" t="str">
            <v/>
          </cell>
          <cell r="AI1492" t="str">
            <v>ZS.2217.1.58.2017.TA</v>
          </cell>
          <cell r="AJ1492" t="str">
            <v>10-03-2017</v>
          </cell>
          <cell r="AK1492" t="str">
            <v>26-08-2019</v>
          </cell>
          <cell r="AL1492" t="str">
            <v>gospodarki rolnej</v>
          </cell>
        </row>
        <row r="1493">
          <cell r="C1493" t="str">
            <v>5585.5</v>
          </cell>
          <cell r="D1493" t="str">
            <v>5585|D|Boguszyn|268 x|S-R|IVA|9268/8|6,5|PO1D/00042923/4</v>
          </cell>
          <cell r="E1493">
            <v>5585</v>
          </cell>
          <cell r="F1493">
            <v>5</v>
          </cell>
          <cell r="G1493" t="str">
            <v>Merklinger Ewelina</v>
          </cell>
          <cell r="H1493" t="str">
            <v>Chwalęcin 16</v>
          </cell>
          <cell r="I1493" t="str">
            <v xml:space="preserve"> 63-040 Nowe Miasto</v>
          </cell>
          <cell r="J1493" t="str">
            <v>Nowe Miasto</v>
          </cell>
          <cell r="K1493" t="str">
            <v>16</v>
          </cell>
          <cell r="L1493" t="str">
            <v>Boguszyn</v>
          </cell>
          <cell r="M1493" t="str">
            <v>268 x</v>
          </cell>
          <cell r="N1493" t="str">
            <v/>
          </cell>
          <cell r="O1493">
            <v>0.20119999999999999</v>
          </cell>
          <cell r="P1493" t="str">
            <v>S-R</v>
          </cell>
          <cell r="Q1493" t="str">
            <v>IVA</v>
          </cell>
          <cell r="R1493" t="str">
            <v>D</v>
          </cell>
          <cell r="T1493" t="str">
            <v>30-25-032</v>
          </cell>
          <cell r="U1493" t="str">
            <v>N.Miasto</v>
          </cell>
          <cell r="V1493" t="str">
            <v>30-25-032-0006</v>
          </cell>
          <cell r="W1493" t="str">
            <v>Chwalęcin</v>
          </cell>
          <cell r="X1493" t="str">
            <v>9268/8</v>
          </cell>
          <cell r="Y1493" t="str">
            <v>PO1D/00042923/4</v>
          </cell>
          <cell r="Z1493">
            <v>1</v>
          </cell>
          <cell r="AA1493">
            <v>6.5</v>
          </cell>
          <cell r="AB1493">
            <v>1.31</v>
          </cell>
          <cell r="AC1493">
            <v>1</v>
          </cell>
          <cell r="AD1493">
            <v>1.1000000000000001</v>
          </cell>
          <cell r="AE1493">
            <v>0.2213</v>
          </cell>
          <cell r="AF1493" t="str">
            <v>zmiana litery wydzielenia</v>
          </cell>
          <cell r="AG1493" t="e">
            <v>#N/A</v>
          </cell>
          <cell r="AH1493" t="str">
            <v/>
          </cell>
          <cell r="AI1493" t="str">
            <v>ZS.2217.1.58.2017.TA</v>
          </cell>
          <cell r="AJ1493" t="str">
            <v>10-03-2017</v>
          </cell>
          <cell r="AK1493" t="str">
            <v>26-08-2019</v>
          </cell>
          <cell r="AL1493" t="str">
            <v>gospodarki rolnej</v>
          </cell>
        </row>
        <row r="1494">
          <cell r="C1494" t="str">
            <v>6220.2</v>
          </cell>
          <cell r="D1494" t="str">
            <v>6220|D|Boguszyn|268 b|R|IIIA|9268/9|20|PO1D/00010415/7</v>
          </cell>
          <cell r="E1494">
            <v>6220</v>
          </cell>
          <cell r="F1494">
            <v>2</v>
          </cell>
          <cell r="G1494" t="str">
            <v>Kałużniak Małgorzata</v>
          </cell>
          <cell r="H1494" t="str">
            <v>Szypłów 40</v>
          </cell>
          <cell r="I1494" t="str">
            <v>63-040 Nowe Miasto nad Wartą</v>
          </cell>
          <cell r="J1494" t="str">
            <v>Nowe Miasto nad Wartą</v>
          </cell>
          <cell r="K1494" t="str">
            <v>16</v>
          </cell>
          <cell r="L1494" t="str">
            <v>Boguszyn</v>
          </cell>
          <cell r="M1494" t="str">
            <v>268 b</v>
          </cell>
          <cell r="N1494" t="str">
            <v/>
          </cell>
          <cell r="O1494">
            <v>-1.5800000000000002E-2</v>
          </cell>
          <cell r="P1494" t="str">
            <v>R</v>
          </cell>
          <cell r="Q1494" t="str">
            <v>IIIA</v>
          </cell>
          <cell r="R1494" t="str">
            <v>D</v>
          </cell>
          <cell r="T1494" t="str">
            <v>30-25-032</v>
          </cell>
          <cell r="U1494" t="str">
            <v>N.Miasto</v>
          </cell>
          <cell r="V1494" t="str">
            <v>30-25-032-0018</v>
          </cell>
          <cell r="W1494" t="str">
            <v>Szypłów-Tokarów</v>
          </cell>
          <cell r="X1494" t="str">
            <v>9268/9</v>
          </cell>
          <cell r="Y1494" t="str">
            <v>PO1D/00010415/7</v>
          </cell>
          <cell r="Z1494">
            <v>1</v>
          </cell>
          <cell r="AA1494">
            <v>20</v>
          </cell>
          <cell r="AB1494">
            <v>-0.316</v>
          </cell>
          <cell r="AC1494">
            <v>1</v>
          </cell>
          <cell r="AD1494">
            <v>1.65</v>
          </cell>
          <cell r="AE1494">
            <v>-2.6100000000000002E-2</v>
          </cell>
          <cell r="AF1494" t="str">
            <v>zmiana litery wydzielenia</v>
          </cell>
          <cell r="AG1494" t="str">
            <v/>
          </cell>
          <cell r="AH1494" t="str">
            <v/>
          </cell>
          <cell r="AI1494" t="str">
            <v>ZS.2217.1.212.2019</v>
          </cell>
          <cell r="AJ1494" t="str">
            <v>02-08-2019</v>
          </cell>
          <cell r="AK1494" t="str">
            <v>wniosek-bezprzetargowo</v>
          </cell>
          <cell r="AL1494" t="str">
            <v>prowadzenia gospodarstwa domowego</v>
          </cell>
        </row>
        <row r="1495">
          <cell r="C1495" t="str">
            <v>6220.3</v>
          </cell>
          <cell r="D1495" t="str">
            <v>6220|D|Boguszyn|268 a|R|IIIA|9268/9|20|PO1D/00010415/7</v>
          </cell>
          <cell r="E1495">
            <v>6220</v>
          </cell>
          <cell r="F1495">
            <v>3</v>
          </cell>
          <cell r="G1495" t="str">
            <v>Kałużniak Małgorzata</v>
          </cell>
          <cell r="H1495" t="str">
            <v>Szypłów 40</v>
          </cell>
          <cell r="I1495" t="str">
            <v>63-040 Nowe Miasto nad Wartą</v>
          </cell>
          <cell r="J1495" t="str">
            <v>Nowe Miasto nad Wartą</v>
          </cell>
          <cell r="K1495" t="str">
            <v>16</v>
          </cell>
          <cell r="L1495" t="str">
            <v>Boguszyn</v>
          </cell>
          <cell r="M1495" t="str">
            <v>268 a</v>
          </cell>
          <cell r="N1495" t="str">
            <v/>
          </cell>
          <cell r="O1495">
            <v>1.5800000000000002E-2</v>
          </cell>
          <cell r="P1495" t="str">
            <v>R</v>
          </cell>
          <cell r="Q1495" t="str">
            <v>IIIA</v>
          </cell>
          <cell r="R1495" t="str">
            <v>D</v>
          </cell>
          <cell r="T1495" t="str">
            <v>30-25-032</v>
          </cell>
          <cell r="U1495" t="str">
            <v>N.Miasto</v>
          </cell>
          <cell r="V1495" t="str">
            <v>30-25-032-0018</v>
          </cell>
          <cell r="W1495" t="str">
            <v>Szypłów-Tokarów</v>
          </cell>
          <cell r="X1495" t="str">
            <v>9268/9</v>
          </cell>
          <cell r="Y1495" t="str">
            <v>PO1D/00010415/7</v>
          </cell>
          <cell r="Z1495">
            <v>1</v>
          </cell>
          <cell r="AA1495">
            <v>20</v>
          </cell>
          <cell r="AB1495">
            <v>0.32</v>
          </cell>
          <cell r="AC1495">
            <v>1</v>
          </cell>
          <cell r="AD1495">
            <v>1.65</v>
          </cell>
          <cell r="AE1495">
            <v>2.6100000000000002E-2</v>
          </cell>
          <cell r="AF1495" t="str">
            <v>zmiana litery wydzielenia</v>
          </cell>
          <cell r="AG1495" t="e">
            <v>#N/A</v>
          </cell>
          <cell r="AH1495" t="str">
            <v/>
          </cell>
          <cell r="AI1495" t="str">
            <v>ZS.2217.1.212.2019</v>
          </cell>
          <cell r="AJ1495" t="str">
            <v>02-08-2019</v>
          </cell>
          <cell r="AK1495" t="str">
            <v>wniosek-bezprzetargowo</v>
          </cell>
          <cell r="AL1495" t="str">
            <v>prowadzenia gospodarstwa domowego</v>
          </cell>
        </row>
        <row r="1496">
          <cell r="C1496" t="str">
            <v>6208.14</v>
          </cell>
          <cell r="D1496" t="str">
            <v>6208|D|Boguszyn|277 m|Ł|IV|9277/1|9,21|KZ1J/00030205/3</v>
          </cell>
          <cell r="E1496">
            <v>6208</v>
          </cell>
          <cell r="F1496">
            <v>14</v>
          </cell>
          <cell r="G1496" t="str">
            <v>Rodziak Magdalena</v>
          </cell>
          <cell r="H1496" t="str">
            <v>Chromiec 27</v>
          </cell>
          <cell r="I1496" t="str">
            <v>63-040 Nowe Miasto nad Wartą</v>
          </cell>
          <cell r="J1496" t="str">
            <v>Nowe Miasto nad Wartą</v>
          </cell>
          <cell r="K1496" t="str">
            <v>16</v>
          </cell>
          <cell r="L1496" t="str">
            <v>Boguszyn</v>
          </cell>
          <cell r="M1496" t="str">
            <v>277 m</v>
          </cell>
          <cell r="N1496" t="str">
            <v/>
          </cell>
          <cell r="O1496">
            <v>-0.18</v>
          </cell>
          <cell r="P1496" t="str">
            <v>Ł</v>
          </cell>
          <cell r="Q1496" t="str">
            <v>IV</v>
          </cell>
          <cell r="R1496" t="str">
            <v>D</v>
          </cell>
          <cell r="T1496" t="str">
            <v>30-06-025</v>
          </cell>
          <cell r="U1496" t="str">
            <v>Jarocin</v>
          </cell>
          <cell r="V1496" t="str">
            <v>30-06-025-0009</v>
          </cell>
          <cell r="W1496" t="str">
            <v>Osiek</v>
          </cell>
          <cell r="X1496" t="str">
            <v>9277/1</v>
          </cell>
          <cell r="Y1496" t="str">
            <v>KZ1J/00030205/3</v>
          </cell>
          <cell r="Z1496">
            <v>1</v>
          </cell>
          <cell r="AA1496">
            <v>9.2100000000000009</v>
          </cell>
          <cell r="AB1496">
            <v>-1.66</v>
          </cell>
          <cell r="AC1496">
            <v>1</v>
          </cell>
          <cell r="AD1496">
            <v>0.75</v>
          </cell>
          <cell r="AE1496">
            <v>-0.13500000000000001</v>
          </cell>
          <cell r="AF1496" t="str">
            <v>zmiana litery wydzielenia</v>
          </cell>
          <cell r="AG1496" t="str">
            <v/>
          </cell>
          <cell r="AH1496" t="str">
            <v/>
          </cell>
          <cell r="AI1496" t="str">
            <v>ZS.2217.1.205.2019</v>
          </cell>
          <cell r="AJ1496" t="str">
            <v>02-08-2019</v>
          </cell>
          <cell r="AK1496" t="str">
            <v>26-08-2019</v>
          </cell>
          <cell r="AL1496" t="str">
            <v>gospodarki rolnej</v>
          </cell>
        </row>
        <row r="1497">
          <cell r="C1497" t="str">
            <v>6208.30</v>
          </cell>
          <cell r="D1497" t="str">
            <v>6208|D|Boguszyn|277 l|Ł|IV|9277/1|9,21| KZ1J/00030205/3</v>
          </cell>
          <cell r="E1497">
            <v>6208</v>
          </cell>
          <cell r="F1497">
            <v>30</v>
          </cell>
          <cell r="G1497" t="str">
            <v>Rodziak Magdalena</v>
          </cell>
          <cell r="H1497" t="str">
            <v>Chromiec 27</v>
          </cell>
          <cell r="I1497" t="str">
            <v>63-040 Nowe Miasto nad Wartą</v>
          </cell>
          <cell r="J1497" t="str">
            <v>Nowe Miasto nad Wartą</v>
          </cell>
          <cell r="K1497" t="str">
            <v>16</v>
          </cell>
          <cell r="L1497" t="str">
            <v>Boguszyn</v>
          </cell>
          <cell r="M1497" t="str">
            <v>277 l</v>
          </cell>
          <cell r="N1497" t="str">
            <v/>
          </cell>
          <cell r="O1497">
            <v>0.18</v>
          </cell>
          <cell r="P1497" t="str">
            <v>Ł</v>
          </cell>
          <cell r="Q1497" t="str">
            <v>IV</v>
          </cell>
          <cell r="R1497" t="str">
            <v>D</v>
          </cell>
          <cell r="T1497" t="str">
            <v>30-06-025</v>
          </cell>
          <cell r="U1497" t="str">
            <v>Jarocin</v>
          </cell>
          <cell r="V1497" t="str">
            <v>30-06-025-0009</v>
          </cell>
          <cell r="W1497" t="str">
            <v>Osiek</v>
          </cell>
          <cell r="X1497" t="str">
            <v>9277/1</v>
          </cell>
          <cell r="Y1497" t="str">
            <v>KZ1J/00030205/3</v>
          </cell>
          <cell r="Z1497">
            <v>1</v>
          </cell>
          <cell r="AA1497">
            <v>9.2100000000000009</v>
          </cell>
          <cell r="AB1497">
            <v>1.66</v>
          </cell>
          <cell r="AC1497">
            <v>1</v>
          </cell>
          <cell r="AD1497">
            <v>0.75</v>
          </cell>
          <cell r="AE1497">
            <v>0.13500000000000001</v>
          </cell>
          <cell r="AF1497" t="str">
            <v>zmiana litery wydzielenia</v>
          </cell>
          <cell r="AG1497">
            <v>1.5</v>
          </cell>
          <cell r="AH1497" t="str">
            <v/>
          </cell>
          <cell r="AI1497" t="str">
            <v>ZS.2217.1.205.2019</v>
          </cell>
          <cell r="AJ1497" t="str">
            <v>02-08-2019</v>
          </cell>
          <cell r="AK1497" t="str">
            <v>26-08-2019</v>
          </cell>
          <cell r="AL1497" t="str">
            <v>gospodarki rolnej</v>
          </cell>
        </row>
        <row r="1498">
          <cell r="C1498" t="str">
            <v>686.2</v>
          </cell>
          <cell r="D1498" t="str">
            <v>686|A|Boguszyn|277 k|R|IVA|9277/1|0|KZ1J/00030205/3</v>
          </cell>
          <cell r="E1498">
            <v>686</v>
          </cell>
          <cell r="F1498">
            <v>2</v>
          </cell>
          <cell r="G1498" t="str">
            <v>SZYMENDERA Mirosława</v>
          </cell>
          <cell r="H1498" t="str">
            <v>Zalesie 55</v>
          </cell>
          <cell r="I1498" t="str">
            <v>63-233 Jaraczewo</v>
          </cell>
          <cell r="J1498" t="str">
            <v>Jaraczewo</v>
          </cell>
          <cell r="K1498" t="str">
            <v>16</v>
          </cell>
          <cell r="L1498" t="str">
            <v>Boguszyn</v>
          </cell>
          <cell r="M1498" t="str">
            <v>277 k</v>
          </cell>
          <cell r="N1498" t="str">
            <v/>
          </cell>
          <cell r="O1498">
            <v>-0.78</v>
          </cell>
          <cell r="P1498" t="str">
            <v>R</v>
          </cell>
          <cell r="Q1498" t="str">
            <v>IVA</v>
          </cell>
          <cell r="R1498" t="str">
            <v>A</v>
          </cell>
          <cell r="T1498" t="str">
            <v>30-06-025</v>
          </cell>
          <cell r="U1498" t="str">
            <v>Jarocin</v>
          </cell>
          <cell r="V1498" t="str">
            <v>30-06-025-0009</v>
          </cell>
          <cell r="W1498" t="str">
            <v>Osiek</v>
          </cell>
          <cell r="X1498" t="str">
            <v>9277/1</v>
          </cell>
          <cell r="Y1498" t="str">
            <v>KZ1J/00030205/3</v>
          </cell>
          <cell r="Z1498">
            <v>1</v>
          </cell>
          <cell r="AA1498">
            <v>0</v>
          </cell>
          <cell r="AB1498">
            <v>0</v>
          </cell>
          <cell r="AC1498">
            <v>1</v>
          </cell>
          <cell r="AD1498">
            <v>1.1000000000000001</v>
          </cell>
          <cell r="AE1498">
            <v>-0.8580000000000001</v>
          </cell>
          <cell r="AF1498" t="str">
            <v>zmiana litery wydzielenia</v>
          </cell>
          <cell r="AG1498">
            <v>1.5</v>
          </cell>
          <cell r="AH1498">
            <v>-1.17</v>
          </cell>
          <cell r="AI1498" t="str">
            <v/>
          </cell>
          <cell r="AJ1498" t="str">
            <v/>
          </cell>
          <cell r="AK1498" t="str">
            <v/>
          </cell>
          <cell r="AL1498" t="str">
            <v/>
          </cell>
        </row>
        <row r="1499">
          <cell r="C1499" t="str">
            <v>686.3</v>
          </cell>
          <cell r="D1499" t="str">
            <v>686|A|Boguszyn|277 j|R|IVA|9277/1|0| KZ1J/00030205/3</v>
          </cell>
          <cell r="E1499">
            <v>686</v>
          </cell>
          <cell r="F1499">
            <v>3</v>
          </cell>
          <cell r="G1499" t="str">
            <v>SZYMENDERA Mirosława</v>
          </cell>
          <cell r="H1499" t="str">
            <v>Zalesie 55</v>
          </cell>
          <cell r="I1499" t="str">
            <v>63-233 Jaraczewo</v>
          </cell>
          <cell r="J1499" t="str">
            <v>Jaraczewo</v>
          </cell>
          <cell r="K1499" t="str">
            <v>16</v>
          </cell>
          <cell r="L1499" t="str">
            <v>Boguszyn</v>
          </cell>
          <cell r="M1499" t="str">
            <v>277 j</v>
          </cell>
          <cell r="N1499" t="str">
            <v/>
          </cell>
          <cell r="O1499">
            <v>0.78</v>
          </cell>
          <cell r="P1499" t="str">
            <v>R</v>
          </cell>
          <cell r="Q1499" t="str">
            <v>IVA</v>
          </cell>
          <cell r="R1499" t="str">
            <v>A</v>
          </cell>
          <cell r="T1499" t="str">
            <v>30-06-025</v>
          </cell>
          <cell r="U1499" t="str">
            <v>Jarocin</v>
          </cell>
          <cell r="V1499" t="str">
            <v>30-06-025-0009</v>
          </cell>
          <cell r="W1499" t="str">
            <v>Osiek</v>
          </cell>
          <cell r="X1499" t="str">
            <v>9277/1</v>
          </cell>
          <cell r="Y1499" t="str">
            <v>KZ1J/00030205/3</v>
          </cell>
          <cell r="Z1499">
            <v>1</v>
          </cell>
          <cell r="AA1499">
            <v>0</v>
          </cell>
          <cell r="AB1499">
            <v>0</v>
          </cell>
          <cell r="AC1499">
            <v>1</v>
          </cell>
          <cell r="AD1499">
            <v>1.1000000000000001</v>
          </cell>
          <cell r="AE1499">
            <v>0.85799999999999998</v>
          </cell>
          <cell r="AF1499" t="str">
            <v>zmiana litery wydzielenia</v>
          </cell>
          <cell r="AG1499">
            <v>1.5</v>
          </cell>
          <cell r="AH1499">
            <v>1.17</v>
          </cell>
          <cell r="AI1499" t="str">
            <v/>
          </cell>
          <cell r="AJ1499" t="str">
            <v/>
          </cell>
          <cell r="AK1499" t="str">
            <v/>
          </cell>
          <cell r="AL1499" t="str">
            <v/>
          </cell>
        </row>
        <row r="1500">
          <cell r="C1500" t="str">
            <v>6186.4</v>
          </cell>
          <cell r="D1500" t="str">
            <v>6186|D|Boguszyn|277 k|R|IVA|9277/1|20|KZ1J/00030205/3</v>
          </cell>
          <cell r="E1500">
            <v>6186</v>
          </cell>
          <cell r="F1500">
            <v>4</v>
          </cell>
          <cell r="G1500" t="str">
            <v>Gładczak Piotr</v>
          </cell>
          <cell r="H1500" t="str">
            <v>Zalesie 43</v>
          </cell>
          <cell r="I1500" t="str">
            <v>63-233 Jaraczewo</v>
          </cell>
          <cell r="J1500" t="str">
            <v>Jaraczewo</v>
          </cell>
          <cell r="K1500" t="str">
            <v>16</v>
          </cell>
          <cell r="L1500" t="str">
            <v>Boguszyn</v>
          </cell>
          <cell r="M1500" t="str">
            <v>277 k</v>
          </cell>
          <cell r="N1500" t="str">
            <v/>
          </cell>
          <cell r="O1500">
            <v>-3.28</v>
          </cell>
          <cell r="P1500" t="str">
            <v>R</v>
          </cell>
          <cell r="Q1500" t="str">
            <v>IVA</v>
          </cell>
          <cell r="R1500" t="str">
            <v>D</v>
          </cell>
          <cell r="T1500" t="str">
            <v>30-06-025</v>
          </cell>
          <cell r="U1500" t="str">
            <v>Jarocin</v>
          </cell>
          <cell r="V1500" t="str">
            <v>30-06-025-0009</v>
          </cell>
          <cell r="W1500" t="str">
            <v>Osiek</v>
          </cell>
          <cell r="X1500" t="str">
            <v>9277/1</v>
          </cell>
          <cell r="Y1500" t="str">
            <v>KZ1J/00030205/3</v>
          </cell>
          <cell r="Z1500">
            <v>1</v>
          </cell>
          <cell r="AA1500">
            <v>20</v>
          </cell>
          <cell r="AB1500">
            <v>-65.599999999999994</v>
          </cell>
          <cell r="AC1500">
            <v>1</v>
          </cell>
          <cell r="AD1500">
            <v>1.1000000000000001</v>
          </cell>
          <cell r="AE1500">
            <v>-3.6080000000000001</v>
          </cell>
          <cell r="AF1500" t="str">
            <v>zmiana litery wydzielenia</v>
          </cell>
          <cell r="AG1500" t="str">
            <v/>
          </cell>
          <cell r="AH1500" t="str">
            <v/>
          </cell>
          <cell r="AI1500" t="str">
            <v>ZS.2217.1.205.2019</v>
          </cell>
          <cell r="AJ1500" t="str">
            <v>02-08-2019</v>
          </cell>
          <cell r="AK1500" t="str">
            <v>26-08-2019</v>
          </cell>
          <cell r="AL1500" t="str">
            <v>gospodarki rolnej</v>
          </cell>
        </row>
        <row r="1501">
          <cell r="C1501" t="str">
            <v>6186.6</v>
          </cell>
          <cell r="D1501" t="str">
            <v>6186|D|Boguszyn|277 j|R|IVA|9277/1|20| KZ1J/00030205/3</v>
          </cell>
          <cell r="E1501">
            <v>6186</v>
          </cell>
          <cell r="F1501">
            <v>6</v>
          </cell>
          <cell r="G1501" t="str">
            <v>Gładczak Piotr</v>
          </cell>
          <cell r="H1501" t="str">
            <v>Zalesie 43</v>
          </cell>
          <cell r="I1501" t="str">
            <v>63-233 Jaraczewo</v>
          </cell>
          <cell r="J1501" t="str">
            <v>Jaraczewo</v>
          </cell>
          <cell r="K1501" t="str">
            <v>16</v>
          </cell>
          <cell r="L1501" t="str">
            <v>Boguszyn</v>
          </cell>
          <cell r="M1501" t="str">
            <v>277 j</v>
          </cell>
          <cell r="N1501" t="str">
            <v/>
          </cell>
          <cell r="O1501">
            <v>3.28</v>
          </cell>
          <cell r="P1501" t="str">
            <v>R</v>
          </cell>
          <cell r="Q1501" t="str">
            <v>IVA</v>
          </cell>
          <cell r="R1501" t="str">
            <v>D</v>
          </cell>
          <cell r="T1501" t="str">
            <v>30-06-025</v>
          </cell>
          <cell r="U1501" t="str">
            <v>Jarocin</v>
          </cell>
          <cell r="V1501" t="str">
            <v>30-06-025-0009</v>
          </cell>
          <cell r="W1501" t="str">
            <v>Osiek</v>
          </cell>
          <cell r="X1501" t="str">
            <v>9277/1</v>
          </cell>
          <cell r="Y1501" t="str">
            <v>KZ1J/00030205/3</v>
          </cell>
          <cell r="Z1501">
            <v>1</v>
          </cell>
          <cell r="AA1501">
            <v>20</v>
          </cell>
          <cell r="AB1501">
            <v>65.599999999999994</v>
          </cell>
          <cell r="AC1501">
            <v>1</v>
          </cell>
          <cell r="AD1501">
            <v>1.1000000000000001</v>
          </cell>
          <cell r="AE1501">
            <v>3.6080000000000001</v>
          </cell>
          <cell r="AF1501" t="str">
            <v>zmiana litery wydzielenia</v>
          </cell>
          <cell r="AG1501">
            <v>1.5</v>
          </cell>
          <cell r="AH1501" t="str">
            <v/>
          </cell>
          <cell r="AI1501" t="str">
            <v>ZS.2217.1.205.2019</v>
          </cell>
          <cell r="AJ1501" t="str">
            <v>02-08-2019</v>
          </cell>
          <cell r="AK1501" t="str">
            <v>26-08-2019</v>
          </cell>
          <cell r="AL1501" t="str">
            <v>gospodarki rolnej</v>
          </cell>
        </row>
        <row r="1502">
          <cell r="C1502" t="str">
            <v>587.2</v>
          </cell>
          <cell r="D1502" t="str">
            <v>587|A|Boguszyn|279 o|R|V|9279/2|0|KZ1J/00030205/3</v>
          </cell>
          <cell r="E1502">
            <v>587</v>
          </cell>
          <cell r="F1502">
            <v>2</v>
          </cell>
          <cell r="G1502" t="str">
            <v>Daszczyk Tomasz</v>
          </cell>
          <cell r="H1502" t="str">
            <v xml:space="preserve">Świętomierz 15A </v>
          </cell>
          <cell r="I1502" t="str">
            <v>63-040 Nowe Miasto</v>
          </cell>
          <cell r="J1502" t="str">
            <v>Nowe Miasto</v>
          </cell>
          <cell r="K1502" t="str">
            <v>16</v>
          </cell>
          <cell r="L1502" t="str">
            <v>Boguszyn</v>
          </cell>
          <cell r="M1502" t="str">
            <v>279 o</v>
          </cell>
          <cell r="N1502" t="str">
            <v/>
          </cell>
          <cell r="O1502">
            <v>-0.55000000000000004</v>
          </cell>
          <cell r="P1502" t="str">
            <v>R</v>
          </cell>
          <cell r="Q1502" t="str">
            <v>V</v>
          </cell>
          <cell r="R1502" t="str">
            <v>A</v>
          </cell>
          <cell r="T1502" t="str">
            <v>30-06-025</v>
          </cell>
          <cell r="U1502" t="str">
            <v>Jarocin</v>
          </cell>
          <cell r="V1502" t="str">
            <v>30-06-025-0009</v>
          </cell>
          <cell r="W1502" t="str">
            <v>Osiek</v>
          </cell>
          <cell r="X1502" t="str">
            <v>9279/2</v>
          </cell>
          <cell r="Y1502" t="str">
            <v>KZ1J/00030205/3</v>
          </cell>
          <cell r="Z1502">
            <v>1</v>
          </cell>
          <cell r="AA1502">
            <v>0</v>
          </cell>
          <cell r="AB1502">
            <v>0</v>
          </cell>
          <cell r="AC1502">
            <v>1</v>
          </cell>
          <cell r="AD1502">
            <v>0.35</v>
          </cell>
          <cell r="AE1502">
            <v>-0.1925</v>
          </cell>
          <cell r="AF1502" t="str">
            <v>zmiana litery wydzielenia</v>
          </cell>
          <cell r="AG1502">
            <v>1.25</v>
          </cell>
          <cell r="AH1502">
            <v>-0.6875</v>
          </cell>
          <cell r="AI1502" t="str">
            <v/>
          </cell>
          <cell r="AJ1502" t="str">
            <v/>
          </cell>
          <cell r="AK1502" t="str">
            <v/>
          </cell>
          <cell r="AL1502" t="str">
            <v/>
          </cell>
        </row>
        <row r="1503">
          <cell r="C1503" t="str">
            <v>587.7</v>
          </cell>
          <cell r="D1503" t="str">
            <v>587|A|Boguszyn|279 n|R|V|9279/2|0| KZ1J/00030205/3</v>
          </cell>
          <cell r="E1503">
            <v>587</v>
          </cell>
          <cell r="F1503">
            <v>7</v>
          </cell>
          <cell r="G1503" t="str">
            <v>Daszczyk Tomasz</v>
          </cell>
          <cell r="H1503" t="str">
            <v xml:space="preserve">Świętomierz 15A </v>
          </cell>
          <cell r="I1503" t="str">
            <v>63-040 Nowe Miasto</v>
          </cell>
          <cell r="J1503" t="str">
            <v>Nowe Miasto</v>
          </cell>
          <cell r="K1503" t="str">
            <v>16</v>
          </cell>
          <cell r="L1503" t="str">
            <v>Boguszyn</v>
          </cell>
          <cell r="M1503" t="str">
            <v>279 n</v>
          </cell>
          <cell r="N1503" t="str">
            <v/>
          </cell>
          <cell r="O1503">
            <v>0.55000000000000004</v>
          </cell>
          <cell r="P1503" t="str">
            <v>R</v>
          </cell>
          <cell r="Q1503" t="str">
            <v>V</v>
          </cell>
          <cell r="R1503" t="str">
            <v>A</v>
          </cell>
          <cell r="T1503" t="str">
            <v>30-06-025</v>
          </cell>
          <cell r="U1503" t="str">
            <v>Jarocin</v>
          </cell>
          <cell r="V1503" t="str">
            <v>30-06-025-0009</v>
          </cell>
          <cell r="W1503" t="str">
            <v>Osiek</v>
          </cell>
          <cell r="X1503" t="str">
            <v>9279/2</v>
          </cell>
          <cell r="Y1503" t="str">
            <v>KZ1J/00030205/3</v>
          </cell>
          <cell r="Z1503">
            <v>1</v>
          </cell>
          <cell r="AA1503">
            <v>0</v>
          </cell>
          <cell r="AB1503">
            <v>0</v>
          </cell>
          <cell r="AC1503">
            <v>1</v>
          </cell>
          <cell r="AD1503">
            <v>0.35</v>
          </cell>
          <cell r="AE1503">
            <v>0.1925</v>
          </cell>
          <cell r="AF1503" t="str">
            <v>zmiana litery wydzielenia</v>
          </cell>
          <cell r="AG1503">
            <v>1.25</v>
          </cell>
          <cell r="AH1503">
            <v>0.68799999999999994</v>
          </cell>
          <cell r="AI1503" t="str">
            <v/>
          </cell>
          <cell r="AJ1503" t="str">
            <v/>
          </cell>
          <cell r="AK1503" t="str">
            <v/>
          </cell>
          <cell r="AL1503" t="str">
            <v/>
          </cell>
        </row>
        <row r="1504">
          <cell r="C1504" t="str">
            <v>691.3</v>
          </cell>
          <cell r="D1504" t="str">
            <v>691|A|Brzozowiec|285 h|PS|VI|9285/1|0|PO1D/00040643/3</v>
          </cell>
          <cell r="E1504">
            <v>691</v>
          </cell>
          <cell r="F1504">
            <v>3</v>
          </cell>
          <cell r="G1504" t="str">
            <v>Sroka Krzysztof</v>
          </cell>
          <cell r="H1504" t="str">
            <v xml:space="preserve">Dębowa 9 Murzynowo Leśne </v>
          </cell>
          <cell r="I1504" t="str">
            <v>63-023 Sulęcinek</v>
          </cell>
          <cell r="J1504" t="str">
            <v>Krzykosy</v>
          </cell>
          <cell r="K1504" t="str">
            <v>19</v>
          </cell>
          <cell r="L1504" t="str">
            <v>Brzozowiec</v>
          </cell>
          <cell r="M1504" t="str">
            <v>285 h</v>
          </cell>
          <cell r="N1504" t="str">
            <v/>
          </cell>
          <cell r="O1504">
            <v>-3.94</v>
          </cell>
          <cell r="P1504" t="str">
            <v>PS</v>
          </cell>
          <cell r="Q1504" t="str">
            <v>VI</v>
          </cell>
          <cell r="R1504" t="str">
            <v>A</v>
          </cell>
          <cell r="T1504" t="str">
            <v>30-25-032</v>
          </cell>
          <cell r="U1504" t="str">
            <v>N.Miasto</v>
          </cell>
          <cell r="V1504" t="str">
            <v>30-25-032-0009</v>
          </cell>
          <cell r="W1504" t="str">
            <v>Komorze</v>
          </cell>
          <cell r="X1504" t="str">
            <v>9285/1</v>
          </cell>
          <cell r="Y1504" t="str">
            <v>PO1D/00040643/3</v>
          </cell>
          <cell r="Z1504">
            <v>2</v>
          </cell>
          <cell r="AA1504">
            <v>0</v>
          </cell>
          <cell r="AB1504">
            <v>0</v>
          </cell>
          <cell r="AC1504">
            <v>1</v>
          </cell>
          <cell r="AD1504">
            <v>0.15</v>
          </cell>
          <cell r="AE1504">
            <v>-0.59099999999999997</v>
          </cell>
          <cell r="AF1504" t="str">
            <v>zmiana pow.</v>
          </cell>
          <cell r="AG1504">
            <v>0.5</v>
          </cell>
          <cell r="AH1504">
            <v>-1.97</v>
          </cell>
          <cell r="AI1504" t="str">
            <v/>
          </cell>
          <cell r="AJ1504" t="str">
            <v/>
          </cell>
          <cell r="AK1504" t="str">
            <v/>
          </cell>
          <cell r="AL1504" t="str">
            <v/>
          </cell>
        </row>
        <row r="1505">
          <cell r="C1505" t="str">
            <v>691.5</v>
          </cell>
          <cell r="D1505" t="str">
            <v>691|A|Brzozowiec|285 h|PS|VI|9285/1|0|PO1D/00040643/3</v>
          </cell>
          <cell r="E1505">
            <v>691</v>
          </cell>
          <cell r="F1505">
            <v>5</v>
          </cell>
          <cell r="G1505" t="str">
            <v>Sroka Krzysztof</v>
          </cell>
          <cell r="H1505" t="str">
            <v xml:space="preserve">Dębowa 9 Murzynowo Leśne </v>
          </cell>
          <cell r="I1505" t="str">
            <v>63-023 Sulęcinek</v>
          </cell>
          <cell r="J1505" t="str">
            <v>Krzykosy</v>
          </cell>
          <cell r="K1505" t="str">
            <v>19</v>
          </cell>
          <cell r="L1505" t="str">
            <v>Brzozowiec</v>
          </cell>
          <cell r="M1505" t="str">
            <v>285 h</v>
          </cell>
          <cell r="N1505" t="str">
            <v/>
          </cell>
          <cell r="O1505">
            <v>2.7717999999999998</v>
          </cell>
          <cell r="P1505" t="str">
            <v>PS</v>
          </cell>
          <cell r="Q1505" t="str">
            <v>VI</v>
          </cell>
          <cell r="R1505" t="str">
            <v>A</v>
          </cell>
          <cell r="T1505" t="str">
            <v>30-25-032</v>
          </cell>
          <cell r="U1505" t="str">
            <v>N.Miasto</v>
          </cell>
          <cell r="V1505" t="str">
            <v>30-25-032-0009</v>
          </cell>
          <cell r="W1505" t="str">
            <v>Komorze</v>
          </cell>
          <cell r="X1505" t="str">
            <v>9285/1</v>
          </cell>
          <cell r="Y1505" t="str">
            <v>PO1D/00040643/3</v>
          </cell>
          <cell r="Z1505">
            <v>2</v>
          </cell>
          <cell r="AA1505">
            <v>0</v>
          </cell>
          <cell r="AB1505">
            <v>0</v>
          </cell>
          <cell r="AC1505">
            <v>1</v>
          </cell>
          <cell r="AD1505">
            <v>0.15</v>
          </cell>
          <cell r="AE1505">
            <v>0.4158</v>
          </cell>
          <cell r="AF1505" t="str">
            <v>zmiana pow.</v>
          </cell>
          <cell r="AG1505">
            <v>0.5</v>
          </cell>
          <cell r="AH1505">
            <v>1.3859999999999999</v>
          </cell>
          <cell r="AI1505" t="str">
            <v/>
          </cell>
          <cell r="AJ1505" t="str">
            <v/>
          </cell>
          <cell r="AK1505" t="str">
            <v/>
          </cell>
          <cell r="AL1505" t="str">
            <v/>
          </cell>
        </row>
        <row r="1506">
          <cell r="C1506" t="str">
            <v>691.7</v>
          </cell>
          <cell r="D1506" t="str">
            <v>691|A|Brzozowiec|285 i|PS|VI|9285/1|0|PO1D/00040643/3</v>
          </cell>
          <cell r="E1506">
            <v>691</v>
          </cell>
          <cell r="F1506">
            <v>7</v>
          </cell>
          <cell r="G1506" t="str">
            <v>Sroka Krzysztof</v>
          </cell>
          <cell r="H1506" t="str">
            <v xml:space="preserve">Dębowa 9 Murzynowo Leśne </v>
          </cell>
          <cell r="I1506" t="str">
            <v>63-023 Sulęcinek</v>
          </cell>
          <cell r="J1506" t="str">
            <v>Krzykosy</v>
          </cell>
          <cell r="K1506" t="str">
            <v>19</v>
          </cell>
          <cell r="L1506" t="str">
            <v>Brzozowiec</v>
          </cell>
          <cell r="M1506" t="str">
            <v>285 i</v>
          </cell>
          <cell r="N1506" t="str">
            <v/>
          </cell>
          <cell r="O1506">
            <v>1.1681999999999999</v>
          </cell>
          <cell r="P1506" t="str">
            <v>PS</v>
          </cell>
          <cell r="Q1506" t="str">
            <v>VI</v>
          </cell>
          <cell r="R1506" t="str">
            <v>A</v>
          </cell>
          <cell r="T1506" t="str">
            <v>30-25-032</v>
          </cell>
          <cell r="U1506" t="str">
            <v>N.Miasto</v>
          </cell>
          <cell r="V1506" t="str">
            <v>30-25-032-0009</v>
          </cell>
          <cell r="W1506" t="str">
            <v>Komorze</v>
          </cell>
          <cell r="X1506" t="str">
            <v>9285/1</v>
          </cell>
          <cell r="Y1506" t="str">
            <v>PO1D/00040643/3</v>
          </cell>
          <cell r="Z1506">
            <v>2</v>
          </cell>
          <cell r="AA1506">
            <v>0</v>
          </cell>
          <cell r="AB1506">
            <v>0</v>
          </cell>
          <cell r="AC1506">
            <v>1</v>
          </cell>
          <cell r="AD1506">
            <v>0.15</v>
          </cell>
          <cell r="AE1506">
            <v>0.17519999999999999</v>
          </cell>
          <cell r="AG1506">
            <v>0.5</v>
          </cell>
          <cell r="AH1506">
            <v>0.58409999999999995</v>
          </cell>
          <cell r="AI1506" t="str">
            <v/>
          </cell>
          <cell r="AJ1506" t="str">
            <v/>
          </cell>
          <cell r="AK1506" t="str">
            <v/>
          </cell>
          <cell r="AL1506" t="str">
            <v/>
          </cell>
        </row>
        <row r="1507">
          <cell r="C1507" t="str">
            <v>2578.1</v>
          </cell>
          <cell r="D1507" t="str">
            <v>2578|A|Boguszyn|290 i|Ł|IV|9290/2|0|PO1D/00040643/3</v>
          </cell>
          <cell r="E1507">
            <v>2578</v>
          </cell>
          <cell r="F1507">
            <v>1</v>
          </cell>
          <cell r="G1507" t="str">
            <v>Biernacik Rafał</v>
          </cell>
          <cell r="H1507" t="str">
            <v>ul. Leśna 2</v>
          </cell>
          <cell r="I1507" t="str">
            <v>63-040 Nowe Miasto</v>
          </cell>
          <cell r="J1507" t="str">
            <v>Nowe Miasto</v>
          </cell>
          <cell r="K1507" t="str">
            <v>16</v>
          </cell>
          <cell r="L1507" t="str">
            <v>Boguszyn</v>
          </cell>
          <cell r="M1507" t="str">
            <v>290 i</v>
          </cell>
          <cell r="N1507" t="str">
            <v/>
          </cell>
          <cell r="O1507">
            <v>-0.37</v>
          </cell>
          <cell r="P1507" t="str">
            <v>Ł</v>
          </cell>
          <cell r="Q1507" t="str">
            <v>IV</v>
          </cell>
          <cell r="R1507" t="str">
            <v>A</v>
          </cell>
          <cell r="T1507" t="str">
            <v>30-25-032</v>
          </cell>
          <cell r="U1507" t="str">
            <v>N.Miasto</v>
          </cell>
          <cell r="V1507" t="str">
            <v>30-25-032-0009</v>
          </cell>
          <cell r="W1507" t="str">
            <v>Komorze</v>
          </cell>
          <cell r="X1507" t="str">
            <v>9290/2</v>
          </cell>
          <cell r="Y1507" t="str">
            <v>PO1D/00040643/3</v>
          </cell>
          <cell r="Z1507">
            <v>2</v>
          </cell>
          <cell r="AA1507">
            <v>0</v>
          </cell>
          <cell r="AB1507">
            <v>0</v>
          </cell>
          <cell r="AC1507">
            <v>1</v>
          </cell>
          <cell r="AD1507">
            <v>0.75</v>
          </cell>
          <cell r="AE1507">
            <v>-0.27749999999999997</v>
          </cell>
          <cell r="AF1507" t="str">
            <v>zmiana litery wydzielenia</v>
          </cell>
          <cell r="AG1507">
            <v>1.5</v>
          </cell>
          <cell r="AH1507">
            <v>-0.55499999999999994</v>
          </cell>
          <cell r="AI1507" t="str">
            <v/>
          </cell>
          <cell r="AJ1507" t="str">
            <v/>
          </cell>
          <cell r="AK1507" t="str">
            <v/>
          </cell>
          <cell r="AL1507" t="str">
            <v/>
          </cell>
        </row>
        <row r="1508">
          <cell r="C1508" t="str">
            <v>2578.11</v>
          </cell>
          <cell r="D1508" t="str">
            <v>2578|A|Boguszyn|290 k|Ł|IV|9290/2|0|PO1D/00040643/3</v>
          </cell>
          <cell r="E1508">
            <v>2578</v>
          </cell>
          <cell r="F1508">
            <v>11</v>
          </cell>
          <cell r="G1508" t="str">
            <v>Biernacik Rafał</v>
          </cell>
          <cell r="H1508" t="str">
            <v>ul. Leśna 2</v>
          </cell>
          <cell r="I1508" t="str">
            <v>63-040 Nowe Miasto</v>
          </cell>
          <cell r="J1508" t="str">
            <v>Nowe Miasto</v>
          </cell>
          <cell r="K1508" t="str">
            <v>16</v>
          </cell>
          <cell r="L1508" t="str">
            <v>Boguszyn</v>
          </cell>
          <cell r="M1508" t="str">
            <v>290 k</v>
          </cell>
          <cell r="N1508" t="str">
            <v/>
          </cell>
          <cell r="O1508">
            <v>0.37</v>
          </cell>
          <cell r="P1508" t="str">
            <v>Ł</v>
          </cell>
          <cell r="Q1508" t="str">
            <v>IV</v>
          </cell>
          <cell r="R1508" t="str">
            <v>A</v>
          </cell>
          <cell r="S1508" t="str">
            <v>kosić 1 - 2 razy w roku</v>
          </cell>
          <cell r="T1508" t="str">
            <v>30-25-032</v>
          </cell>
          <cell r="U1508" t="str">
            <v>N.Miasto</v>
          </cell>
          <cell r="V1508" t="str">
            <v>30-25-032-0009</v>
          </cell>
          <cell r="W1508" t="str">
            <v>Komorze</v>
          </cell>
          <cell r="X1508" t="str">
            <v>9290/2</v>
          </cell>
          <cell r="Y1508" t="str">
            <v>PO1D/00040643/3</v>
          </cell>
          <cell r="Z1508">
            <v>2</v>
          </cell>
          <cell r="AA1508">
            <v>0</v>
          </cell>
          <cell r="AB1508">
            <v>0</v>
          </cell>
          <cell r="AC1508">
            <v>1</v>
          </cell>
          <cell r="AD1508">
            <v>0.75</v>
          </cell>
          <cell r="AE1508">
            <v>0.27750000000000002</v>
          </cell>
          <cell r="AF1508" t="str">
            <v>zmiana litery wydzielenia</v>
          </cell>
          <cell r="AG1508">
            <v>1.5</v>
          </cell>
          <cell r="AH1508">
            <v>0.55500000000000005</v>
          </cell>
          <cell r="AI1508" t="str">
            <v/>
          </cell>
          <cell r="AJ1508" t="str">
            <v/>
          </cell>
          <cell r="AK1508" t="str">
            <v/>
          </cell>
          <cell r="AL1508" t="str">
            <v/>
          </cell>
        </row>
        <row r="1509">
          <cell r="C1509" t="str">
            <v>2578.2</v>
          </cell>
          <cell r="D1509" t="str">
            <v>2578|A|Boguszyn|300 f|R|V|9300/3|0|PO1D/00040643/3</v>
          </cell>
          <cell r="E1509">
            <v>2578</v>
          </cell>
          <cell r="F1509">
            <v>2</v>
          </cell>
          <cell r="G1509" t="str">
            <v>Biernacik Rafał</v>
          </cell>
          <cell r="H1509" t="str">
            <v>ul. Leśna 2</v>
          </cell>
          <cell r="I1509" t="str">
            <v>63-040 Nowe Miasto</v>
          </cell>
          <cell r="J1509" t="str">
            <v>Nowe Miasto</v>
          </cell>
          <cell r="K1509" t="str">
            <v>16</v>
          </cell>
          <cell r="L1509" t="str">
            <v>Boguszyn</v>
          </cell>
          <cell r="M1509" t="str">
            <v>300 f</v>
          </cell>
          <cell r="N1509" t="str">
            <v/>
          </cell>
          <cell r="O1509">
            <v>-0.59670000000000001</v>
          </cell>
          <cell r="P1509" t="str">
            <v>R</v>
          </cell>
          <cell r="Q1509" t="str">
            <v>V</v>
          </cell>
          <cell r="R1509" t="str">
            <v>A</v>
          </cell>
          <cell r="T1509" t="str">
            <v>30-25-032</v>
          </cell>
          <cell r="U1509" t="str">
            <v>N.Miasto</v>
          </cell>
          <cell r="V1509" t="str">
            <v>30-25-032-0009</v>
          </cell>
          <cell r="W1509" t="str">
            <v>Komorze</v>
          </cell>
          <cell r="X1509" t="str">
            <v>9300/3</v>
          </cell>
          <cell r="Y1509" t="str">
            <v>PO1D/00040643/3</v>
          </cell>
          <cell r="Z1509">
            <v>2</v>
          </cell>
          <cell r="AA1509">
            <v>0</v>
          </cell>
          <cell r="AB1509">
            <v>0</v>
          </cell>
          <cell r="AC1509">
            <v>1</v>
          </cell>
          <cell r="AD1509">
            <v>0.35</v>
          </cell>
          <cell r="AE1509">
            <v>-0.20880000000000001</v>
          </cell>
          <cell r="AF1509" t="str">
            <v>zmiana litery wydzielenia</v>
          </cell>
          <cell r="AG1509">
            <v>1.25</v>
          </cell>
          <cell r="AH1509">
            <v>-0.74587500000000007</v>
          </cell>
          <cell r="AI1509" t="str">
            <v/>
          </cell>
          <cell r="AJ1509" t="str">
            <v/>
          </cell>
          <cell r="AK1509" t="str">
            <v/>
          </cell>
          <cell r="AL1509" t="str">
            <v/>
          </cell>
        </row>
        <row r="1510">
          <cell r="C1510" t="str">
            <v>2578.13</v>
          </cell>
          <cell r="D1510" t="str">
            <v>2578|A|Boguszyn|300 d|R|V|9300/3|0|PO1D/00040643/3</v>
          </cell>
          <cell r="E1510">
            <v>2578</v>
          </cell>
          <cell r="F1510">
            <v>13</v>
          </cell>
          <cell r="G1510" t="str">
            <v>Biernacik Rafał</v>
          </cell>
          <cell r="H1510" t="str">
            <v>ul. Leśna 2</v>
          </cell>
          <cell r="I1510" t="str">
            <v>63-040 Nowe Miasto</v>
          </cell>
          <cell r="J1510" t="str">
            <v>Nowe Miasto</v>
          </cell>
          <cell r="K1510" t="str">
            <v>16</v>
          </cell>
          <cell r="L1510" t="str">
            <v>Boguszyn</v>
          </cell>
          <cell r="M1510" t="str">
            <v>300 d</v>
          </cell>
          <cell r="N1510" t="str">
            <v/>
          </cell>
          <cell r="O1510">
            <v>0.59670000000000001</v>
          </cell>
          <cell r="P1510" t="str">
            <v>R</v>
          </cell>
          <cell r="Q1510" t="str">
            <v>V</v>
          </cell>
          <cell r="R1510" t="str">
            <v>A</v>
          </cell>
          <cell r="T1510" t="str">
            <v>30-25-032</v>
          </cell>
          <cell r="U1510" t="str">
            <v>N.Miasto</v>
          </cell>
          <cell r="V1510" t="str">
            <v>30-25-032-0009</v>
          </cell>
          <cell r="W1510" t="str">
            <v>Komorze</v>
          </cell>
          <cell r="X1510" t="str">
            <v>9300/3</v>
          </cell>
          <cell r="Y1510" t="str">
            <v>PO1D/00040643/3</v>
          </cell>
          <cell r="Z1510">
            <v>2</v>
          </cell>
          <cell r="AA1510">
            <v>0</v>
          </cell>
          <cell r="AB1510">
            <v>0</v>
          </cell>
          <cell r="AC1510">
            <v>1</v>
          </cell>
          <cell r="AD1510">
            <v>0.35</v>
          </cell>
          <cell r="AE1510">
            <v>0.20880000000000001</v>
          </cell>
          <cell r="AF1510" t="str">
            <v>zmiana litery wydzielenia</v>
          </cell>
          <cell r="AG1510">
            <v>1.25</v>
          </cell>
          <cell r="AH1510">
            <v>0.746</v>
          </cell>
          <cell r="AI1510" t="str">
            <v/>
          </cell>
          <cell r="AJ1510" t="str">
            <v/>
          </cell>
          <cell r="AK1510" t="str">
            <v/>
          </cell>
          <cell r="AL1510" t="str">
            <v/>
          </cell>
        </row>
        <row r="1511">
          <cell r="C1511" t="str">
            <v>6208.18</v>
          </cell>
          <cell r="D1511" t="str">
            <v>6208|D|Boguszyn|307 w|Ł|VI|9307/1|8,21|PO1M/00036959/9</v>
          </cell>
          <cell r="E1511">
            <v>6208</v>
          </cell>
          <cell r="F1511">
            <v>18</v>
          </cell>
          <cell r="G1511" t="str">
            <v>Rodziak Magdalena</v>
          </cell>
          <cell r="H1511" t="str">
            <v>Chromiec 27</v>
          </cell>
          <cell r="I1511" t="str">
            <v>63-040 Nowe Miasto nad Wartą</v>
          </cell>
          <cell r="J1511" t="str">
            <v>Nowe Miasto nad Wartą</v>
          </cell>
          <cell r="K1511" t="str">
            <v>16</v>
          </cell>
          <cell r="L1511" t="str">
            <v>Boguszyn</v>
          </cell>
          <cell r="M1511" t="str">
            <v>307 w</v>
          </cell>
          <cell r="N1511" t="str">
            <v/>
          </cell>
          <cell r="O1511">
            <v>-2.88</v>
          </cell>
          <cell r="P1511" t="str">
            <v>Ł</v>
          </cell>
          <cell r="Q1511" t="str">
            <v>VI</v>
          </cell>
          <cell r="R1511" t="str">
            <v>D</v>
          </cell>
          <cell r="T1511" t="str">
            <v>30-26-035</v>
          </cell>
          <cell r="U1511" t="str">
            <v>Książ</v>
          </cell>
          <cell r="V1511" t="str">
            <v>30-26-035-0014</v>
          </cell>
          <cell r="W1511" t="str">
            <v>Świączyń</v>
          </cell>
          <cell r="X1511" t="str">
            <v>9307/1</v>
          </cell>
          <cell r="Y1511" t="str">
            <v>PO1M/00036959/9</v>
          </cell>
          <cell r="Z1511">
            <v>7</v>
          </cell>
          <cell r="AA1511">
            <v>8.2100000000000009</v>
          </cell>
          <cell r="AB1511">
            <v>-23.64</v>
          </cell>
          <cell r="AC1511">
            <v>1</v>
          </cell>
          <cell r="AD1511">
            <v>0.15</v>
          </cell>
          <cell r="AE1511">
            <v>-0.432</v>
          </cell>
          <cell r="AF1511" t="str">
            <v>zmiana litery wydzielenia</v>
          </cell>
          <cell r="AG1511" t="str">
            <v/>
          </cell>
          <cell r="AH1511" t="str">
            <v/>
          </cell>
          <cell r="AI1511" t="str">
            <v>ZS.2217.1.205.2019</v>
          </cell>
          <cell r="AJ1511" t="str">
            <v>02-08-2019</v>
          </cell>
          <cell r="AK1511" t="str">
            <v>26-08-2019</v>
          </cell>
          <cell r="AL1511" t="str">
            <v>gospodarki rolnej</v>
          </cell>
        </row>
        <row r="1512">
          <cell r="C1512" t="str">
            <v>6208.32</v>
          </cell>
          <cell r="D1512" t="str">
            <v>6208|D|Boguszyn|307 t|Ł|VI|9307/1|8,21|PO1D/00036959/9</v>
          </cell>
          <cell r="E1512">
            <v>6208</v>
          </cell>
          <cell r="F1512">
            <v>32</v>
          </cell>
          <cell r="G1512" t="str">
            <v>Rodziak Magdalena</v>
          </cell>
          <cell r="H1512" t="str">
            <v>Chromiec 27</v>
          </cell>
          <cell r="I1512" t="str">
            <v>63-040 Nowe Miasto nad Wartą</v>
          </cell>
          <cell r="J1512" t="str">
            <v>Nowe Miasto nad Wartą</v>
          </cell>
          <cell r="K1512" t="str">
            <v>16</v>
          </cell>
          <cell r="L1512" t="str">
            <v>Boguszyn</v>
          </cell>
          <cell r="M1512" t="str">
            <v>307 t</v>
          </cell>
          <cell r="N1512" t="str">
            <v/>
          </cell>
          <cell r="O1512">
            <v>2.88</v>
          </cell>
          <cell r="P1512" t="str">
            <v>Ł</v>
          </cell>
          <cell r="Q1512" t="str">
            <v>VI</v>
          </cell>
          <cell r="R1512" t="str">
            <v>D</v>
          </cell>
          <cell r="S1512" t="str">
            <v>kosić 1 raz po 15 sierpnia</v>
          </cell>
          <cell r="T1512" t="str">
            <v>30-26-035</v>
          </cell>
          <cell r="U1512" t="str">
            <v>Książ</v>
          </cell>
          <cell r="V1512" t="str">
            <v>30-26-035-0014</v>
          </cell>
          <cell r="W1512" t="str">
            <v>Świączyń</v>
          </cell>
          <cell r="X1512" t="str">
            <v>9307/1</v>
          </cell>
          <cell r="Y1512" t="str">
            <v>PO1D/00036959/9</v>
          </cell>
          <cell r="Z1512">
            <v>7</v>
          </cell>
          <cell r="AA1512">
            <v>8.2100000000000009</v>
          </cell>
          <cell r="AB1512">
            <v>23.64</v>
          </cell>
          <cell r="AC1512">
            <v>1</v>
          </cell>
          <cell r="AD1512">
            <v>0.15</v>
          </cell>
          <cell r="AE1512">
            <v>0.432</v>
          </cell>
          <cell r="AF1512" t="str">
            <v>zmiana litery wydzielenia</v>
          </cell>
          <cell r="AG1512">
            <v>1</v>
          </cell>
          <cell r="AH1512" t="str">
            <v/>
          </cell>
          <cell r="AI1512" t="str">
            <v>ZS.2217.1.205.2019</v>
          </cell>
          <cell r="AJ1512" t="str">
            <v>02-08-2019</v>
          </cell>
          <cell r="AK1512" t="str">
            <v>26-08-2019</v>
          </cell>
          <cell r="AL1512" t="str">
            <v>gospodarki rolnej</v>
          </cell>
        </row>
        <row r="1513">
          <cell r="C1513" t="str">
            <v>6208.17</v>
          </cell>
          <cell r="D1513" t="str">
            <v>6208|D|Boguszyn|307 l|Ł|VI|9307/1|8,21|PO1M/00036959/9</v>
          </cell>
          <cell r="E1513">
            <v>6208</v>
          </cell>
          <cell r="F1513">
            <v>17</v>
          </cell>
          <cell r="G1513" t="str">
            <v>Rodziak Magdalena</v>
          </cell>
          <cell r="H1513" t="str">
            <v>Chromiec 27</v>
          </cell>
          <cell r="I1513" t="str">
            <v>63-040 Nowe Miasto nad Wartą</v>
          </cell>
          <cell r="J1513" t="str">
            <v>Nowe Miasto nad Wartą</v>
          </cell>
          <cell r="K1513" t="str">
            <v>16</v>
          </cell>
          <cell r="L1513" t="str">
            <v>Boguszyn</v>
          </cell>
          <cell r="M1513" t="str">
            <v>307 l</v>
          </cell>
          <cell r="N1513" t="str">
            <v/>
          </cell>
          <cell r="O1513">
            <v>-0.74</v>
          </cell>
          <cell r="P1513" t="str">
            <v>Ł</v>
          </cell>
          <cell r="Q1513" t="str">
            <v>VI</v>
          </cell>
          <cell r="R1513" t="str">
            <v>D</v>
          </cell>
          <cell r="T1513" t="str">
            <v>30-26-035</v>
          </cell>
          <cell r="U1513" t="str">
            <v>Książ</v>
          </cell>
          <cell r="V1513" t="str">
            <v>30-26-035-0014</v>
          </cell>
          <cell r="W1513" t="str">
            <v>Świączyń</v>
          </cell>
          <cell r="X1513" t="str">
            <v>9307/1</v>
          </cell>
          <cell r="Y1513" t="str">
            <v>PO1M/00036959/9</v>
          </cell>
          <cell r="Z1513">
            <v>7</v>
          </cell>
          <cell r="AA1513">
            <v>8.2100000000000009</v>
          </cell>
          <cell r="AB1513">
            <v>-6.08</v>
          </cell>
          <cell r="AC1513">
            <v>1</v>
          </cell>
          <cell r="AD1513">
            <v>0.15</v>
          </cell>
          <cell r="AE1513">
            <v>-0.111</v>
          </cell>
          <cell r="AF1513" t="str">
            <v>zmiana litery wydzielenia</v>
          </cell>
          <cell r="AG1513" t="str">
            <v/>
          </cell>
          <cell r="AH1513" t="str">
            <v/>
          </cell>
          <cell r="AI1513" t="str">
            <v>ZS.2217.1.205.2019</v>
          </cell>
          <cell r="AJ1513" t="str">
            <v>02-08-2019</v>
          </cell>
          <cell r="AK1513" t="str">
            <v>26-08-2019</v>
          </cell>
          <cell r="AL1513" t="str">
            <v>gospodarki rolnej</v>
          </cell>
        </row>
        <row r="1514">
          <cell r="C1514" t="str">
            <v>6208.34</v>
          </cell>
          <cell r="D1514" t="str">
            <v>6208|D|Boguszyn|307 k|Ł|VI|9307/1|8,21|PO1D/00036959/9</v>
          </cell>
          <cell r="E1514">
            <v>6208</v>
          </cell>
          <cell r="F1514">
            <v>34</v>
          </cell>
          <cell r="G1514" t="str">
            <v>Rodziak Magdalena</v>
          </cell>
          <cell r="H1514" t="str">
            <v>Chromiec 27</v>
          </cell>
          <cell r="I1514" t="str">
            <v>63-040 Nowe Miasto nad Wartą</v>
          </cell>
          <cell r="J1514" t="str">
            <v>Nowe Miasto nad Wartą</v>
          </cell>
          <cell r="K1514" t="str">
            <v>16</v>
          </cell>
          <cell r="L1514" t="str">
            <v>Boguszyn</v>
          </cell>
          <cell r="M1514" t="str">
            <v>307 k</v>
          </cell>
          <cell r="N1514" t="str">
            <v/>
          </cell>
          <cell r="O1514">
            <v>0.74</v>
          </cell>
          <cell r="P1514" t="str">
            <v>Ł</v>
          </cell>
          <cell r="Q1514" t="str">
            <v>VI</v>
          </cell>
          <cell r="R1514" t="str">
            <v>D</v>
          </cell>
          <cell r="T1514" t="str">
            <v>30-26-035</v>
          </cell>
          <cell r="U1514" t="str">
            <v>Książ</v>
          </cell>
          <cell r="V1514" t="str">
            <v>30-26-035-0014</v>
          </cell>
          <cell r="W1514" t="str">
            <v>Świączyń</v>
          </cell>
          <cell r="X1514" t="str">
            <v>9307/1</v>
          </cell>
          <cell r="Y1514" t="str">
            <v>PO1D/00036959/9</v>
          </cell>
          <cell r="Z1514">
            <v>7</v>
          </cell>
          <cell r="AA1514">
            <v>8.2100000000000009</v>
          </cell>
          <cell r="AB1514">
            <v>6.08</v>
          </cell>
          <cell r="AC1514">
            <v>1</v>
          </cell>
          <cell r="AD1514">
            <v>0.15</v>
          </cell>
          <cell r="AE1514">
            <v>0.111</v>
          </cell>
          <cell r="AF1514" t="str">
            <v>zmiana litery wydzielenia</v>
          </cell>
          <cell r="AG1514">
            <v>1</v>
          </cell>
          <cell r="AH1514" t="str">
            <v/>
          </cell>
          <cell r="AI1514" t="str">
            <v>ZS.2217.1.205.2019</v>
          </cell>
          <cell r="AJ1514" t="str">
            <v>02-08-2019</v>
          </cell>
          <cell r="AK1514" t="str">
            <v>26-08-2019</v>
          </cell>
          <cell r="AL1514" t="str">
            <v>gospodarki rolnej</v>
          </cell>
        </row>
        <row r="1515">
          <cell r="C1515" t="str">
            <v>2578.3</v>
          </cell>
          <cell r="D1515" t="str">
            <v>2578|A|Boguszyn|317 b|PS|VI|9317/3|0|PO1M/00036959/9</v>
          </cell>
          <cell r="E1515">
            <v>2578</v>
          </cell>
          <cell r="F1515">
            <v>3</v>
          </cell>
          <cell r="G1515" t="str">
            <v>Biernacik Rafał</v>
          </cell>
          <cell r="H1515" t="str">
            <v>ul. Leśna 2</v>
          </cell>
          <cell r="I1515" t="str">
            <v>63-040 Nowe Miasto</v>
          </cell>
          <cell r="J1515" t="str">
            <v>Nowe Miasto</v>
          </cell>
          <cell r="K1515" t="str">
            <v>16</v>
          </cell>
          <cell r="L1515" t="str">
            <v>Boguszyn</v>
          </cell>
          <cell r="M1515" t="str">
            <v>317 b</v>
          </cell>
          <cell r="N1515" t="str">
            <v/>
          </cell>
          <cell r="O1515">
            <v>-0.41</v>
          </cell>
          <cell r="P1515" t="str">
            <v>PS</v>
          </cell>
          <cell r="Q1515" t="str">
            <v>VI</v>
          </cell>
          <cell r="R1515" t="str">
            <v>A</v>
          </cell>
          <cell r="T1515" t="str">
            <v>30-26-035</v>
          </cell>
          <cell r="U1515" t="str">
            <v>Książ</v>
          </cell>
          <cell r="V1515" t="str">
            <v>30-26-035-0014</v>
          </cell>
          <cell r="W1515" t="str">
            <v>Świączyń</v>
          </cell>
          <cell r="X1515" t="str">
            <v>9317/3</v>
          </cell>
          <cell r="Y1515" t="str">
            <v>PO1M/00036959/9</v>
          </cell>
          <cell r="Z1515">
            <v>8</v>
          </cell>
          <cell r="AA1515">
            <v>0</v>
          </cell>
          <cell r="AB1515">
            <v>0</v>
          </cell>
          <cell r="AC1515">
            <v>1</v>
          </cell>
          <cell r="AD1515">
            <v>0.15</v>
          </cell>
          <cell r="AE1515">
            <v>-6.1499999999999992E-2</v>
          </cell>
          <cell r="AF1515" t="str">
            <v>zmiana litery wydzielenia</v>
          </cell>
          <cell r="AG1515">
            <v>0.5</v>
          </cell>
          <cell r="AH1515">
            <v>-0.20499999999999999</v>
          </cell>
          <cell r="AI1515" t="str">
            <v/>
          </cell>
          <cell r="AJ1515" t="str">
            <v/>
          </cell>
          <cell r="AK1515" t="str">
            <v/>
          </cell>
          <cell r="AL1515" t="str">
            <v/>
          </cell>
        </row>
        <row r="1516">
          <cell r="C1516" t="str">
            <v>2578.15</v>
          </cell>
          <cell r="D1516" t="str">
            <v>2578|A|Boguszyn|317 a|PS|VI|9317/3|0|PO1M/00036959/9</v>
          </cell>
          <cell r="E1516">
            <v>2578</v>
          </cell>
          <cell r="F1516">
            <v>15</v>
          </cell>
          <cell r="G1516" t="str">
            <v>Biernacik Rafał</v>
          </cell>
          <cell r="H1516" t="str">
            <v>ul. Leśna 2</v>
          </cell>
          <cell r="I1516" t="str">
            <v>63-040 Nowe Miasto</v>
          </cell>
          <cell r="J1516" t="str">
            <v>Nowe Miasto</v>
          </cell>
          <cell r="K1516" t="str">
            <v>16</v>
          </cell>
          <cell r="L1516" t="str">
            <v>Boguszyn</v>
          </cell>
          <cell r="M1516" t="str">
            <v>317 a</v>
          </cell>
          <cell r="N1516" t="str">
            <v/>
          </cell>
          <cell r="O1516">
            <v>0.41</v>
          </cell>
          <cell r="P1516" t="str">
            <v>PS</v>
          </cell>
          <cell r="Q1516" t="str">
            <v>VI</v>
          </cell>
          <cell r="R1516" t="str">
            <v>A</v>
          </cell>
          <cell r="T1516" t="str">
            <v>30-26-035</v>
          </cell>
          <cell r="U1516" t="str">
            <v>Książ</v>
          </cell>
          <cell r="V1516" t="str">
            <v>30-26-035-0014</v>
          </cell>
          <cell r="W1516" t="str">
            <v>Świączyń</v>
          </cell>
          <cell r="X1516" t="str">
            <v>9317/3</v>
          </cell>
          <cell r="Y1516" t="str">
            <v>PO1M/00036959/9</v>
          </cell>
          <cell r="Z1516">
            <v>8</v>
          </cell>
          <cell r="AA1516">
            <v>0</v>
          </cell>
          <cell r="AB1516">
            <v>0</v>
          </cell>
          <cell r="AC1516">
            <v>1</v>
          </cell>
          <cell r="AD1516">
            <v>0.15</v>
          </cell>
          <cell r="AE1516">
            <v>6.1499999999999999E-2</v>
          </cell>
          <cell r="AF1516" t="str">
            <v>zmiana litery wydzielenia</v>
          </cell>
          <cell r="AG1516">
            <v>0.5</v>
          </cell>
          <cell r="AH1516">
            <v>0.20499999999999999</v>
          </cell>
          <cell r="AI1516" t="str">
            <v/>
          </cell>
          <cell r="AJ1516" t="str">
            <v/>
          </cell>
          <cell r="AK1516" t="str">
            <v/>
          </cell>
          <cell r="AL1516" t="str">
            <v/>
          </cell>
        </row>
        <row r="1517">
          <cell r="C1517" t="str">
            <v>6050.2</v>
          </cell>
          <cell r="D1517" t="str">
            <v>6050|A|Boguszyn|320A b|R|IVA|9320/7|0|PO1M/00002003/6</v>
          </cell>
          <cell r="E1517">
            <v>6050</v>
          </cell>
          <cell r="F1517">
            <v>2</v>
          </cell>
          <cell r="G1517" t="str">
            <v>Bartnicka Irena</v>
          </cell>
          <cell r="H1517" t="str">
            <v>Świączyń 6</v>
          </cell>
          <cell r="I1517" t="str">
            <v>63-130 Książ</v>
          </cell>
          <cell r="J1517" t="str">
            <v>Książ</v>
          </cell>
          <cell r="K1517" t="str">
            <v>16</v>
          </cell>
          <cell r="L1517" t="str">
            <v>Boguszyn</v>
          </cell>
          <cell r="M1517" t="str">
            <v>320A b</v>
          </cell>
          <cell r="N1517" t="str">
            <v/>
          </cell>
          <cell r="O1517">
            <v>-0.87</v>
          </cell>
          <cell r="P1517" t="str">
            <v>R</v>
          </cell>
          <cell r="Q1517" t="str">
            <v>IVA</v>
          </cell>
          <cell r="R1517" t="str">
            <v>A</v>
          </cell>
          <cell r="T1517" t="str">
            <v>30-26-035</v>
          </cell>
          <cell r="U1517" t="str">
            <v>Książ</v>
          </cell>
          <cell r="V1517" t="str">
            <v>30-26-035-0014</v>
          </cell>
          <cell r="W1517" t="str">
            <v>Świączyń</v>
          </cell>
          <cell r="X1517" t="str">
            <v>9320/7</v>
          </cell>
          <cell r="Y1517" t="str">
            <v>PO1M/00002003/6</v>
          </cell>
          <cell r="Z1517">
            <v>4</v>
          </cell>
          <cell r="AA1517">
            <v>0</v>
          </cell>
          <cell r="AB1517">
            <v>0</v>
          </cell>
          <cell r="AC1517">
            <v>1</v>
          </cell>
          <cell r="AD1517">
            <v>1.1000000000000001</v>
          </cell>
          <cell r="AE1517">
            <v>-0.95700000000000007</v>
          </cell>
          <cell r="AF1517" t="str">
            <v>zmiana litery wydzielenia</v>
          </cell>
          <cell r="AG1517">
            <v>1.5</v>
          </cell>
          <cell r="AH1517">
            <v>-1.3049999999999999</v>
          </cell>
          <cell r="AI1517" t="str">
            <v/>
          </cell>
          <cell r="AJ1517" t="str">
            <v/>
          </cell>
          <cell r="AK1517" t="str">
            <v/>
          </cell>
          <cell r="AL1517" t="str">
            <v/>
          </cell>
        </row>
        <row r="1518">
          <cell r="C1518" t="str">
            <v>6050.5</v>
          </cell>
          <cell r="D1518" t="str">
            <v>6050|A|Boguszyn|320A a|R|IVA|9320/7|0|PO1M/00002003/6</v>
          </cell>
          <cell r="E1518">
            <v>6050</v>
          </cell>
          <cell r="F1518">
            <v>5</v>
          </cell>
          <cell r="G1518" t="str">
            <v>Bartnicka Irena</v>
          </cell>
          <cell r="H1518" t="str">
            <v>Świączyń 6</v>
          </cell>
          <cell r="I1518" t="str">
            <v>63-130 Książ</v>
          </cell>
          <cell r="J1518" t="str">
            <v>Książ</v>
          </cell>
          <cell r="K1518" t="str">
            <v>16</v>
          </cell>
          <cell r="L1518" t="str">
            <v>Boguszyn</v>
          </cell>
          <cell r="M1518" t="str">
            <v>320A a</v>
          </cell>
          <cell r="N1518" t="str">
            <v/>
          </cell>
          <cell r="O1518">
            <v>0.87</v>
          </cell>
          <cell r="P1518" t="str">
            <v>R</v>
          </cell>
          <cell r="Q1518" t="str">
            <v>IVA</v>
          </cell>
          <cell r="R1518" t="str">
            <v>A</v>
          </cell>
          <cell r="T1518" t="str">
            <v>30-26-035</v>
          </cell>
          <cell r="U1518" t="str">
            <v>Książ</v>
          </cell>
          <cell r="V1518" t="str">
            <v>30-26-035-0014</v>
          </cell>
          <cell r="W1518" t="str">
            <v>Świączyń</v>
          </cell>
          <cell r="X1518" t="str">
            <v>9320/7</v>
          </cell>
          <cell r="Y1518" t="str">
            <v>PO1M/00002003/6</v>
          </cell>
          <cell r="Z1518">
            <v>4</v>
          </cell>
          <cell r="AA1518">
            <v>0</v>
          </cell>
          <cell r="AB1518">
            <v>0</v>
          </cell>
          <cell r="AC1518">
            <v>1</v>
          </cell>
          <cell r="AD1518">
            <v>1.1000000000000001</v>
          </cell>
          <cell r="AE1518">
            <v>0.95699999999999996</v>
          </cell>
          <cell r="AF1518" t="str">
            <v>zmiana litery wydzielenia</v>
          </cell>
          <cell r="AG1518">
            <v>1.5</v>
          </cell>
          <cell r="AH1518">
            <v>1.3049999999999999</v>
          </cell>
          <cell r="AI1518" t="str">
            <v/>
          </cell>
          <cell r="AJ1518" t="str">
            <v/>
          </cell>
          <cell r="AK1518" t="str">
            <v/>
          </cell>
          <cell r="AL1518" t="str">
            <v/>
          </cell>
        </row>
        <row r="1519">
          <cell r="C1519" t="str">
            <v>6050.3</v>
          </cell>
          <cell r="D1519" t="str">
            <v>6050|A|Boguszyn|320A c|R|VI|9320/7|0|PO1M/00002003/6</v>
          </cell>
          <cell r="E1519">
            <v>6050</v>
          </cell>
          <cell r="F1519">
            <v>3</v>
          </cell>
          <cell r="G1519" t="str">
            <v>Bartnicka Irena</v>
          </cell>
          <cell r="H1519" t="str">
            <v>Świączyń 6</v>
          </cell>
          <cell r="I1519" t="str">
            <v>63-130 Książ</v>
          </cell>
          <cell r="J1519" t="str">
            <v>Książ</v>
          </cell>
          <cell r="K1519" t="str">
            <v>16</v>
          </cell>
          <cell r="L1519" t="str">
            <v>Boguszyn</v>
          </cell>
          <cell r="M1519" t="str">
            <v>320A c</v>
          </cell>
          <cell r="N1519" t="str">
            <v/>
          </cell>
          <cell r="O1519">
            <v>-0.44090000000000001</v>
          </cell>
          <cell r="P1519" t="str">
            <v>R</v>
          </cell>
          <cell r="Q1519" t="str">
            <v>VI</v>
          </cell>
          <cell r="R1519" t="str">
            <v>A</v>
          </cell>
          <cell r="T1519" t="str">
            <v>30-26-035</v>
          </cell>
          <cell r="U1519" t="str">
            <v>Książ</v>
          </cell>
          <cell r="V1519" t="str">
            <v>30-26-035-0014</v>
          </cell>
          <cell r="W1519" t="str">
            <v>Świączyń</v>
          </cell>
          <cell r="X1519" t="str">
            <v>9320/7</v>
          </cell>
          <cell r="Y1519" t="str">
            <v>PO1M/00002003/6</v>
          </cell>
          <cell r="Z1519">
            <v>4</v>
          </cell>
          <cell r="AA1519">
            <v>0</v>
          </cell>
          <cell r="AB1519">
            <v>0</v>
          </cell>
          <cell r="AC1519">
            <v>1</v>
          </cell>
          <cell r="AD1519">
            <v>0.2</v>
          </cell>
          <cell r="AE1519">
            <v>-8.8200000000000001E-2</v>
          </cell>
          <cell r="AF1519" t="str">
            <v>zmiana litery wydzielenia</v>
          </cell>
          <cell r="AG1519">
            <v>1</v>
          </cell>
          <cell r="AH1519">
            <v>-0.44090000000000001</v>
          </cell>
          <cell r="AI1519" t="str">
            <v/>
          </cell>
          <cell r="AJ1519" t="str">
            <v/>
          </cell>
          <cell r="AK1519" t="str">
            <v/>
          </cell>
          <cell r="AL1519" t="str">
            <v/>
          </cell>
        </row>
        <row r="1520">
          <cell r="C1520" t="str">
            <v>6050.7</v>
          </cell>
          <cell r="D1520" t="str">
            <v>6050|A|Boguszyn|320A a|R|VI|9320/7|0|PO1M/00002003/6</v>
          </cell>
          <cell r="E1520">
            <v>6050</v>
          </cell>
          <cell r="F1520">
            <v>7</v>
          </cell>
          <cell r="G1520" t="str">
            <v>Bartnicka Irena</v>
          </cell>
          <cell r="H1520" t="str">
            <v>Świączyń 6</v>
          </cell>
          <cell r="I1520" t="str">
            <v>63-130 Książ</v>
          </cell>
          <cell r="J1520" t="str">
            <v>Książ</v>
          </cell>
          <cell r="K1520" t="str">
            <v>16</v>
          </cell>
          <cell r="L1520" t="str">
            <v>Boguszyn</v>
          </cell>
          <cell r="M1520" t="str">
            <v>320A a</v>
          </cell>
          <cell r="N1520" t="str">
            <v/>
          </cell>
          <cell r="O1520">
            <v>0.44090000000000001</v>
          </cell>
          <cell r="P1520" t="str">
            <v>R</v>
          </cell>
          <cell r="Q1520" t="str">
            <v>VI</v>
          </cell>
          <cell r="R1520" t="str">
            <v>A</v>
          </cell>
          <cell r="T1520" t="str">
            <v>30-26-035</v>
          </cell>
          <cell r="U1520" t="str">
            <v>Książ</v>
          </cell>
          <cell r="V1520" t="str">
            <v>30-26-035-0014</v>
          </cell>
          <cell r="W1520" t="str">
            <v>Świączyń</v>
          </cell>
          <cell r="X1520" t="str">
            <v>9320/7</v>
          </cell>
          <cell r="Y1520" t="str">
            <v>PO1M/00002003/6</v>
          </cell>
          <cell r="Z1520">
            <v>4</v>
          </cell>
          <cell r="AA1520">
            <v>0</v>
          </cell>
          <cell r="AB1520">
            <v>0</v>
          </cell>
          <cell r="AC1520">
            <v>1</v>
          </cell>
          <cell r="AD1520">
            <v>0.2</v>
          </cell>
          <cell r="AE1520">
            <v>8.8200000000000001E-2</v>
          </cell>
          <cell r="AF1520" t="str">
            <v>zmiana litery wydzielenia</v>
          </cell>
          <cell r="AG1520">
            <v>1</v>
          </cell>
          <cell r="AH1520">
            <v>0.441</v>
          </cell>
          <cell r="AI1520" t="str">
            <v/>
          </cell>
          <cell r="AJ1520" t="str">
            <v/>
          </cell>
          <cell r="AK1520" t="str">
            <v/>
          </cell>
          <cell r="AL1520" t="str">
            <v/>
          </cell>
        </row>
        <row r="1521">
          <cell r="C1521" t="str">
            <v>6182.7</v>
          </cell>
          <cell r="D1521" t="str">
            <v>6182|D|Tumidaj|138 d|R|IIIB|174/2|34|KZ1J/00002647/8</v>
          </cell>
          <cell r="E1521">
            <v>6182</v>
          </cell>
          <cell r="F1521">
            <v>7</v>
          </cell>
          <cell r="G1521" t="str">
            <v>Andrzejewski Maciej</v>
          </cell>
          <cell r="H1521" t="str">
            <v>Prusy 51</v>
          </cell>
          <cell r="I1521" t="str">
            <v>63-230 Witaszyce</v>
          </cell>
          <cell r="J1521" t="str">
            <v>Jarocin</v>
          </cell>
          <cell r="K1521" t="str">
            <v>14</v>
          </cell>
          <cell r="L1521" t="str">
            <v>Tumidaj</v>
          </cell>
          <cell r="M1521" t="str">
            <v>138 d</v>
          </cell>
          <cell r="N1521" t="str">
            <v/>
          </cell>
          <cell r="O1521">
            <v>-0.16309999999999999</v>
          </cell>
          <cell r="P1521" t="str">
            <v>R</v>
          </cell>
          <cell r="Q1521" t="str">
            <v>IIIB</v>
          </cell>
          <cell r="R1521" t="str">
            <v>D</v>
          </cell>
          <cell r="T1521" t="str">
            <v>30-06-025</v>
          </cell>
          <cell r="U1521" t="str">
            <v>Jarocin</v>
          </cell>
          <cell r="V1521" t="str">
            <v>30-06-025-0011</v>
          </cell>
          <cell r="W1521" t="str">
            <v>Prusy</v>
          </cell>
          <cell r="X1521" t="str">
            <v>174/2</v>
          </cell>
          <cell r="Y1521" t="str">
            <v>KZ1J/00002647/8</v>
          </cell>
          <cell r="Z1521">
            <v>1</v>
          </cell>
          <cell r="AA1521">
            <v>34</v>
          </cell>
          <cell r="AB1521">
            <v>-5.55</v>
          </cell>
          <cell r="AC1521">
            <v>1</v>
          </cell>
          <cell r="AD1521">
            <v>1.35</v>
          </cell>
          <cell r="AE1521">
            <v>-0.22020000000000001</v>
          </cell>
          <cell r="AF1521" t="str">
            <v>zmiana litery wydzielenia</v>
          </cell>
          <cell r="AG1521" t="str">
            <v/>
          </cell>
          <cell r="AH1521" t="str">
            <v/>
          </cell>
          <cell r="AI1521" t="str">
            <v>ZS.2217.1.205.2019</v>
          </cell>
          <cell r="AJ1521" t="str">
            <v>02-08-2019</v>
          </cell>
          <cell r="AK1521" t="str">
            <v>26-08-2019</v>
          </cell>
          <cell r="AL1521" t="str">
            <v>gospodarki rolnej</v>
          </cell>
        </row>
        <row r="1522">
          <cell r="C1522" t="str">
            <v>6182.13</v>
          </cell>
          <cell r="D1522" t="str">
            <v>6182|D|Tumidaj|138 a|R|IIIB|174/2|34| KZ1J/00002647/8</v>
          </cell>
          <cell r="E1522">
            <v>6182</v>
          </cell>
          <cell r="F1522">
            <v>13</v>
          </cell>
          <cell r="G1522" t="str">
            <v>Andrzejewski Maciej</v>
          </cell>
          <cell r="H1522" t="str">
            <v>Prusy 51</v>
          </cell>
          <cell r="I1522" t="str">
            <v>63-230 Witaszyce</v>
          </cell>
          <cell r="J1522" t="str">
            <v>Jarocin</v>
          </cell>
          <cell r="K1522" t="str">
            <v>14</v>
          </cell>
          <cell r="L1522" t="str">
            <v>Tumidaj</v>
          </cell>
          <cell r="M1522" t="str">
            <v>138 a</v>
          </cell>
          <cell r="N1522" t="str">
            <v/>
          </cell>
          <cell r="O1522">
            <v>0.16309999999999999</v>
          </cell>
          <cell r="P1522" t="str">
            <v>R</v>
          </cell>
          <cell r="Q1522" t="str">
            <v>IIIB</v>
          </cell>
          <cell r="R1522" t="str">
            <v>D</v>
          </cell>
          <cell r="T1522" t="str">
            <v>30-06-025</v>
          </cell>
          <cell r="U1522" t="str">
            <v>Jarocin</v>
          </cell>
          <cell r="V1522" t="str">
            <v>30-06-025-0011</v>
          </cell>
          <cell r="W1522" t="str">
            <v>Prusy</v>
          </cell>
          <cell r="X1522" t="str">
            <v>174/2</v>
          </cell>
          <cell r="Y1522" t="str">
            <v>KZ1J/00002647/8</v>
          </cell>
          <cell r="Z1522">
            <v>1</v>
          </cell>
          <cell r="AA1522">
            <v>34</v>
          </cell>
          <cell r="AB1522">
            <v>5.55</v>
          </cell>
          <cell r="AC1522">
            <v>1</v>
          </cell>
          <cell r="AD1522">
            <v>1.35</v>
          </cell>
          <cell r="AE1522">
            <v>0.22020000000000001</v>
          </cell>
          <cell r="AF1522" t="str">
            <v>zmiana litery wydzielenia</v>
          </cell>
          <cell r="AG1522">
            <v>1.75</v>
          </cell>
          <cell r="AH1522" t="str">
            <v/>
          </cell>
          <cell r="AI1522" t="str">
            <v>ZS.2217.1.205.2019</v>
          </cell>
          <cell r="AJ1522" t="str">
            <v>02-08-2019</v>
          </cell>
          <cell r="AK1522" t="str">
            <v>26-08-2019</v>
          </cell>
          <cell r="AL1522" t="str">
            <v>gospodarki rolnej</v>
          </cell>
        </row>
        <row r="1523">
          <cell r="C1523" t="str">
            <v>2291.2</v>
          </cell>
          <cell r="D1523" t="str">
            <v>2291|A|Tumidaj|138 g|R|IIIA|174/2|0|KZ1J/00002647/8</v>
          </cell>
          <cell r="E1523">
            <v>2291</v>
          </cell>
          <cell r="F1523">
            <v>2</v>
          </cell>
          <cell r="G1523" t="str">
            <v>Tyc Janina</v>
          </cell>
          <cell r="H1523" t="str">
            <v>Prusy 54</v>
          </cell>
          <cell r="I1523" t="str">
            <v>63-230 Witaszyce</v>
          </cell>
          <cell r="J1523" t="str">
            <v>Jarocin</v>
          </cell>
          <cell r="K1523" t="str">
            <v>14</v>
          </cell>
          <cell r="L1523" t="str">
            <v>Tumidaj</v>
          </cell>
          <cell r="M1523" t="str">
            <v>138 g</v>
          </cell>
          <cell r="N1523" t="str">
            <v/>
          </cell>
          <cell r="O1523">
            <v>-0.51700000000000002</v>
          </cell>
          <cell r="P1523" t="str">
            <v>R</v>
          </cell>
          <cell r="Q1523" t="str">
            <v>IIIA</v>
          </cell>
          <cell r="R1523" t="str">
            <v>A</v>
          </cell>
          <cell r="T1523" t="str">
            <v>30-06-025</v>
          </cell>
          <cell r="U1523" t="str">
            <v>Jarocin</v>
          </cell>
          <cell r="V1523" t="str">
            <v>30-06-025-0011</v>
          </cell>
          <cell r="W1523" t="str">
            <v>Prusy</v>
          </cell>
          <cell r="X1523" t="str">
            <v>174/2</v>
          </cell>
          <cell r="Y1523" t="str">
            <v>KZ1J/00002647/8</v>
          </cell>
          <cell r="Z1523">
            <v>1</v>
          </cell>
          <cell r="AA1523">
            <v>0</v>
          </cell>
          <cell r="AB1523">
            <v>0</v>
          </cell>
          <cell r="AC1523">
            <v>1</v>
          </cell>
          <cell r="AD1523">
            <v>1.65</v>
          </cell>
          <cell r="AE1523">
            <v>-0.85309999999999997</v>
          </cell>
          <cell r="AF1523" t="str">
            <v>zmiana litery wydzielenia</v>
          </cell>
          <cell r="AG1523">
            <v>1.75</v>
          </cell>
          <cell r="AH1523">
            <v>-0.90475000000000005</v>
          </cell>
          <cell r="AI1523" t="str">
            <v/>
          </cell>
          <cell r="AJ1523" t="str">
            <v/>
          </cell>
          <cell r="AK1523" t="str">
            <v/>
          </cell>
          <cell r="AL1523" t="str">
            <v/>
          </cell>
        </row>
        <row r="1524">
          <cell r="C1524" t="str">
            <v>2291.3</v>
          </cell>
          <cell r="D1524" t="str">
            <v>2291|A|Tumidaj|138 a|R|IIIA|174/2|0|KZ1J/00002647/8</v>
          </cell>
          <cell r="E1524">
            <v>2291</v>
          </cell>
          <cell r="F1524">
            <v>3</v>
          </cell>
          <cell r="G1524" t="str">
            <v>Tyc Janina</v>
          </cell>
          <cell r="H1524" t="str">
            <v>Prusy 54</v>
          </cell>
          <cell r="I1524" t="str">
            <v>63-230 Witaszyce</v>
          </cell>
          <cell r="J1524" t="str">
            <v>Jarocin</v>
          </cell>
          <cell r="K1524" t="str">
            <v>14</v>
          </cell>
          <cell r="L1524" t="str">
            <v>Tumidaj</v>
          </cell>
          <cell r="M1524" t="str">
            <v>138 a</v>
          </cell>
          <cell r="N1524" t="str">
            <v/>
          </cell>
          <cell r="O1524">
            <v>0.51700000000000002</v>
          </cell>
          <cell r="P1524" t="str">
            <v>R</v>
          </cell>
          <cell r="Q1524" t="str">
            <v>IIIA</v>
          </cell>
          <cell r="R1524" t="str">
            <v>A</v>
          </cell>
          <cell r="T1524" t="str">
            <v>30-06-025</v>
          </cell>
          <cell r="U1524" t="str">
            <v>Jarocin</v>
          </cell>
          <cell r="V1524" t="str">
            <v>30-06-025-0011</v>
          </cell>
          <cell r="W1524" t="str">
            <v>Prusy</v>
          </cell>
          <cell r="X1524" t="str">
            <v>174/2</v>
          </cell>
          <cell r="Y1524" t="str">
            <v>KZ1J/00002647/8</v>
          </cell>
          <cell r="Z1524">
            <v>1</v>
          </cell>
          <cell r="AA1524">
            <v>0</v>
          </cell>
          <cell r="AB1524">
            <v>0</v>
          </cell>
          <cell r="AC1524">
            <v>1</v>
          </cell>
          <cell r="AD1524">
            <v>1.65</v>
          </cell>
          <cell r="AE1524">
            <v>0.85309999999999997</v>
          </cell>
          <cell r="AF1524" t="str">
            <v>zmiana litery wydzielenia</v>
          </cell>
          <cell r="AG1524">
            <v>1.75</v>
          </cell>
          <cell r="AH1524">
            <v>0.90500000000000003</v>
          </cell>
          <cell r="AI1524" t="str">
            <v/>
          </cell>
          <cell r="AJ1524" t="str">
            <v/>
          </cell>
          <cell r="AK1524" t="str">
            <v/>
          </cell>
          <cell r="AL1524" t="str">
            <v/>
          </cell>
        </row>
        <row r="1525">
          <cell r="C1525" t="str">
            <v>6182.6</v>
          </cell>
          <cell r="D1525" t="str">
            <v>6182|D|Tumidaj|138 c|R|IVA|174/2|34|KZ1J/00002647/8</v>
          </cell>
          <cell r="E1525">
            <v>6182</v>
          </cell>
          <cell r="F1525">
            <v>6</v>
          </cell>
          <cell r="G1525" t="str">
            <v>Andrzejewski Maciej</v>
          </cell>
          <cell r="H1525" t="str">
            <v>Prusy 51</v>
          </cell>
          <cell r="I1525" t="str">
            <v>63-230 Witaszyce</v>
          </cell>
          <cell r="J1525" t="str">
            <v>Jarocin</v>
          </cell>
          <cell r="K1525" t="str">
            <v>14</v>
          </cell>
          <cell r="L1525" t="str">
            <v>Tumidaj</v>
          </cell>
          <cell r="M1525" t="str">
            <v>138 c</v>
          </cell>
          <cell r="N1525" t="str">
            <v/>
          </cell>
          <cell r="O1525">
            <v>-0.5</v>
          </cell>
          <cell r="P1525" t="str">
            <v>R</v>
          </cell>
          <cell r="Q1525" t="str">
            <v>IVA</v>
          </cell>
          <cell r="R1525" t="str">
            <v>D</v>
          </cell>
          <cell r="S1525" t="str">
            <v>kosić 1 - 2 razy w roku</v>
          </cell>
          <cell r="T1525" t="str">
            <v>30-06-025</v>
          </cell>
          <cell r="U1525" t="str">
            <v>Jarocin</v>
          </cell>
          <cell r="V1525" t="str">
            <v>30-06-025-0011</v>
          </cell>
          <cell r="W1525" t="str">
            <v>Prusy</v>
          </cell>
          <cell r="X1525" t="str">
            <v>174/2</v>
          </cell>
          <cell r="Y1525" t="str">
            <v>KZ1J/00002647/8</v>
          </cell>
          <cell r="Z1525">
            <v>1</v>
          </cell>
          <cell r="AA1525">
            <v>34</v>
          </cell>
          <cell r="AB1525">
            <v>-17</v>
          </cell>
          <cell r="AC1525">
            <v>1</v>
          </cell>
          <cell r="AD1525">
            <v>1.1000000000000001</v>
          </cell>
          <cell r="AE1525">
            <v>-0.55000000000000004</v>
          </cell>
          <cell r="AF1525" t="str">
            <v>zmiana litery wydzielenia</v>
          </cell>
          <cell r="AG1525" t="str">
            <v/>
          </cell>
          <cell r="AH1525" t="str">
            <v/>
          </cell>
          <cell r="AI1525" t="str">
            <v>ZS.2217.1.205.2019</v>
          </cell>
          <cell r="AJ1525" t="str">
            <v>02-08-2019</v>
          </cell>
          <cell r="AK1525" t="str">
            <v>26-08-2019</v>
          </cell>
          <cell r="AL1525" t="str">
            <v>gospodarki rolnej</v>
          </cell>
        </row>
        <row r="1526">
          <cell r="C1526" t="str">
            <v>6182.15</v>
          </cell>
          <cell r="D1526" t="str">
            <v>6182|D|Tumidaj|138 a|R|IVA|174/2|34| KZ1J/00002647/8</v>
          </cell>
          <cell r="E1526">
            <v>6182</v>
          </cell>
          <cell r="F1526">
            <v>15</v>
          </cell>
          <cell r="G1526" t="str">
            <v>Andrzejewski Maciej</v>
          </cell>
          <cell r="H1526" t="str">
            <v>Prusy 51</v>
          </cell>
          <cell r="I1526" t="str">
            <v>63-230 Witaszyce</v>
          </cell>
          <cell r="J1526" t="str">
            <v>Jarocin</v>
          </cell>
          <cell r="K1526" t="str">
            <v>14</v>
          </cell>
          <cell r="L1526" t="str">
            <v>Tumidaj</v>
          </cell>
          <cell r="M1526" t="str">
            <v>138 a</v>
          </cell>
          <cell r="N1526" t="str">
            <v/>
          </cell>
          <cell r="O1526">
            <v>0.5</v>
          </cell>
          <cell r="P1526" t="str">
            <v>R</v>
          </cell>
          <cell r="Q1526" t="str">
            <v>IVA</v>
          </cell>
          <cell r="R1526" t="str">
            <v>D</v>
          </cell>
          <cell r="T1526" t="str">
            <v>30-06-025</v>
          </cell>
          <cell r="U1526" t="str">
            <v>Jarocin</v>
          </cell>
          <cell r="V1526" t="str">
            <v>30-06-025-0011</v>
          </cell>
          <cell r="W1526" t="str">
            <v>Prusy</v>
          </cell>
          <cell r="X1526" t="str">
            <v>174/2</v>
          </cell>
          <cell r="Y1526" t="str">
            <v>KZ1J/00002647/8</v>
          </cell>
          <cell r="Z1526">
            <v>1</v>
          </cell>
          <cell r="AA1526">
            <v>34</v>
          </cell>
          <cell r="AB1526">
            <v>17</v>
          </cell>
          <cell r="AC1526">
            <v>1</v>
          </cell>
          <cell r="AD1526">
            <v>1.1000000000000001</v>
          </cell>
          <cell r="AE1526">
            <v>0.55000000000000004</v>
          </cell>
          <cell r="AF1526" t="str">
            <v>zmiana litery wydzielenia</v>
          </cell>
          <cell r="AG1526">
            <v>1.5</v>
          </cell>
          <cell r="AH1526" t="str">
            <v/>
          </cell>
          <cell r="AI1526" t="str">
            <v>ZS.2217.1.205.2019</v>
          </cell>
          <cell r="AJ1526" t="str">
            <v>02-08-2019</v>
          </cell>
          <cell r="AK1526" t="str">
            <v>26-08-2019</v>
          </cell>
          <cell r="AL1526" t="str">
            <v>gospodarki rolnej</v>
          </cell>
        </row>
        <row r="1527">
          <cell r="C1527" t="str">
            <v>2291.1</v>
          </cell>
          <cell r="D1527" t="str">
            <v>2291|A|Tumidaj|138 f|R|IVA|174/2|0|KZ1J/00002647/8</v>
          </cell>
          <cell r="E1527">
            <v>2291</v>
          </cell>
          <cell r="F1527">
            <v>1</v>
          </cell>
          <cell r="G1527" t="str">
            <v>Tyc Janina</v>
          </cell>
          <cell r="H1527" t="str">
            <v>Prusy 54</v>
          </cell>
          <cell r="I1527" t="str">
            <v>63-230 Witaszyce</v>
          </cell>
          <cell r="J1527" t="str">
            <v>Jarocin</v>
          </cell>
          <cell r="K1527" t="str">
            <v>14</v>
          </cell>
          <cell r="L1527" t="str">
            <v>Tumidaj</v>
          </cell>
          <cell r="M1527" t="str">
            <v>138 f</v>
          </cell>
          <cell r="N1527" t="str">
            <v/>
          </cell>
          <cell r="O1527">
            <v>-0.02</v>
          </cell>
          <cell r="P1527" t="str">
            <v>R</v>
          </cell>
          <cell r="Q1527" t="str">
            <v>IVA</v>
          </cell>
          <cell r="R1527" t="str">
            <v>A</v>
          </cell>
          <cell r="T1527" t="str">
            <v>30-06-025</v>
          </cell>
          <cell r="U1527" t="str">
            <v>Jarocin</v>
          </cell>
          <cell r="V1527" t="str">
            <v>30-06-025-0011</v>
          </cell>
          <cell r="W1527" t="str">
            <v>Prusy</v>
          </cell>
          <cell r="X1527" t="str">
            <v>174/2</v>
          </cell>
          <cell r="Y1527" t="str">
            <v>KZ1J/00002647/8</v>
          </cell>
          <cell r="Z1527">
            <v>1</v>
          </cell>
          <cell r="AA1527">
            <v>0</v>
          </cell>
          <cell r="AB1527">
            <v>0</v>
          </cell>
          <cell r="AC1527">
            <v>1</v>
          </cell>
          <cell r="AD1527">
            <v>1.1000000000000001</v>
          </cell>
          <cell r="AE1527">
            <v>-2.2000000000000002E-2</v>
          </cell>
          <cell r="AF1527" t="str">
            <v>zmiana litery wydzielenia</v>
          </cell>
          <cell r="AG1527">
            <v>1.5</v>
          </cell>
          <cell r="AH1527">
            <v>-0.03</v>
          </cell>
          <cell r="AI1527" t="str">
            <v/>
          </cell>
          <cell r="AJ1527" t="str">
            <v/>
          </cell>
          <cell r="AK1527" t="str">
            <v/>
          </cell>
          <cell r="AL1527" t="str">
            <v/>
          </cell>
        </row>
        <row r="1528">
          <cell r="C1528" t="str">
            <v>2291.5</v>
          </cell>
          <cell r="D1528" t="str">
            <v>2291|A|Tumidaj|138 a|R|IVA|174/2|0|KZ1J/00002647/8</v>
          </cell>
          <cell r="E1528">
            <v>2291</v>
          </cell>
          <cell r="F1528">
            <v>5</v>
          </cell>
          <cell r="G1528" t="str">
            <v>Tyc Janina</v>
          </cell>
          <cell r="H1528" t="str">
            <v>Prusy 54</v>
          </cell>
          <cell r="I1528" t="str">
            <v>63-230 Witaszyce</v>
          </cell>
          <cell r="J1528" t="str">
            <v>Jarocin</v>
          </cell>
          <cell r="K1528" t="str">
            <v>14</v>
          </cell>
          <cell r="L1528" t="str">
            <v>Tumidaj</v>
          </cell>
          <cell r="M1528" t="str">
            <v>138 a</v>
          </cell>
          <cell r="N1528" t="str">
            <v/>
          </cell>
          <cell r="O1528">
            <v>0.02</v>
          </cell>
          <cell r="P1528" t="str">
            <v>R</v>
          </cell>
          <cell r="Q1528" t="str">
            <v>IVA</v>
          </cell>
          <cell r="R1528" t="str">
            <v>A</v>
          </cell>
          <cell r="T1528" t="str">
            <v>30-06-025</v>
          </cell>
          <cell r="U1528" t="str">
            <v>Jarocin</v>
          </cell>
          <cell r="V1528" t="str">
            <v>30-06-025-0011</v>
          </cell>
          <cell r="W1528" t="str">
            <v>Prusy</v>
          </cell>
          <cell r="X1528" t="str">
            <v>174/2</v>
          </cell>
          <cell r="Y1528" t="str">
            <v>KZ1J/00002647/8</v>
          </cell>
          <cell r="Z1528">
            <v>1</v>
          </cell>
          <cell r="AA1528">
            <v>0</v>
          </cell>
          <cell r="AB1528">
            <v>0</v>
          </cell>
          <cell r="AC1528">
            <v>1</v>
          </cell>
          <cell r="AD1528">
            <v>1.1000000000000001</v>
          </cell>
          <cell r="AE1528">
            <v>2.1999999999999999E-2</v>
          </cell>
          <cell r="AF1528" t="str">
            <v>zmiana litery wydzielenia</v>
          </cell>
          <cell r="AG1528">
            <v>1.5</v>
          </cell>
          <cell r="AH1528">
            <v>0.03</v>
          </cell>
          <cell r="AI1528" t="str">
            <v/>
          </cell>
          <cell r="AJ1528" t="str">
            <v/>
          </cell>
          <cell r="AK1528" t="str">
            <v/>
          </cell>
          <cell r="AL1528" t="str">
            <v/>
          </cell>
        </row>
        <row r="1529">
          <cell r="C1529" t="str">
            <v>6182.5</v>
          </cell>
          <cell r="D1529" t="str">
            <v>6182|D|Tumidaj|138 b|R|IVB|174/2|33|KZ1J/00002647/8</v>
          </cell>
          <cell r="E1529">
            <v>6182</v>
          </cell>
          <cell r="F1529">
            <v>5</v>
          </cell>
          <cell r="G1529" t="str">
            <v>Andrzejewski Maciej</v>
          </cell>
          <cell r="H1529" t="str">
            <v>Prusy 51</v>
          </cell>
          <cell r="I1529" t="str">
            <v>63-230 Witaszyce</v>
          </cell>
          <cell r="J1529" t="str">
            <v>Jarocin</v>
          </cell>
          <cell r="K1529" t="str">
            <v>14</v>
          </cell>
          <cell r="L1529" t="str">
            <v>Tumidaj</v>
          </cell>
          <cell r="M1529" t="str">
            <v>138 b</v>
          </cell>
          <cell r="N1529" t="str">
            <v/>
          </cell>
          <cell r="O1529">
            <v>-0.01</v>
          </cell>
          <cell r="P1529" t="str">
            <v>R</v>
          </cell>
          <cell r="Q1529" t="str">
            <v>IVB</v>
          </cell>
          <cell r="R1529" t="str">
            <v>D</v>
          </cell>
          <cell r="T1529" t="str">
            <v>30-06-025</v>
          </cell>
          <cell r="U1529" t="str">
            <v>Jarocin</v>
          </cell>
          <cell r="V1529" t="str">
            <v>30-06-025-0011</v>
          </cell>
          <cell r="W1529" t="str">
            <v>Prusy</v>
          </cell>
          <cell r="X1529" t="str">
            <v>174/2</v>
          </cell>
          <cell r="Y1529" t="str">
            <v>KZ1J/00002647/8</v>
          </cell>
          <cell r="Z1529">
            <v>1</v>
          </cell>
          <cell r="AA1529">
            <v>33</v>
          </cell>
          <cell r="AB1529">
            <v>-0.33</v>
          </cell>
          <cell r="AC1529">
            <v>1</v>
          </cell>
          <cell r="AD1529">
            <v>0.8</v>
          </cell>
          <cell r="AE1529">
            <v>-8.0000000000000002E-3</v>
          </cell>
          <cell r="AF1529" t="str">
            <v>zmiana litery wydzielenia</v>
          </cell>
          <cell r="AG1529" t="str">
            <v/>
          </cell>
          <cell r="AH1529" t="str">
            <v/>
          </cell>
          <cell r="AI1529" t="str">
            <v>ZS.2217.1.205.2019</v>
          </cell>
          <cell r="AJ1529" t="str">
            <v>02-08-2019</v>
          </cell>
          <cell r="AK1529" t="str">
            <v>26-08-2019</v>
          </cell>
          <cell r="AL1529" t="str">
            <v>gospodarki rolnej</v>
          </cell>
        </row>
        <row r="1530">
          <cell r="C1530" t="str">
            <v>6182.17</v>
          </cell>
          <cell r="D1530" t="str">
            <v>6182|D|Tumidaj|138 a|R|IVB|174/2|33| KZ1J/00002647/8</v>
          </cell>
          <cell r="E1530">
            <v>6182</v>
          </cell>
          <cell r="F1530">
            <v>17</v>
          </cell>
          <cell r="G1530" t="str">
            <v>Andrzejewski Maciej</v>
          </cell>
          <cell r="H1530" t="str">
            <v>Prusy 51</v>
          </cell>
          <cell r="I1530" t="str">
            <v>63-230 Witaszyce</v>
          </cell>
          <cell r="J1530" t="str">
            <v>Jarocin</v>
          </cell>
          <cell r="K1530" t="str">
            <v>14</v>
          </cell>
          <cell r="L1530" t="str">
            <v>Tumidaj</v>
          </cell>
          <cell r="M1530" t="str">
            <v>138 a</v>
          </cell>
          <cell r="N1530" t="str">
            <v/>
          </cell>
          <cell r="O1530">
            <v>0.01</v>
          </cell>
          <cell r="P1530" t="str">
            <v>R</v>
          </cell>
          <cell r="Q1530" t="str">
            <v>IVB</v>
          </cell>
          <cell r="R1530" t="str">
            <v>D</v>
          </cell>
          <cell r="T1530" t="str">
            <v>30-06-025</v>
          </cell>
          <cell r="U1530" t="str">
            <v>Jarocin</v>
          </cell>
          <cell r="V1530" t="str">
            <v>30-06-025-0011</v>
          </cell>
          <cell r="W1530" t="str">
            <v>Prusy</v>
          </cell>
          <cell r="X1530" t="str">
            <v>174/2</v>
          </cell>
          <cell r="Y1530" t="str">
            <v>KZ1J/00002647/8</v>
          </cell>
          <cell r="Z1530">
            <v>1</v>
          </cell>
          <cell r="AA1530">
            <v>33</v>
          </cell>
          <cell r="AB1530">
            <v>0.33</v>
          </cell>
          <cell r="AC1530">
            <v>1</v>
          </cell>
          <cell r="AD1530">
            <v>0.8</v>
          </cell>
          <cell r="AE1530">
            <v>8.0000000000000002E-3</v>
          </cell>
          <cell r="AF1530" t="str">
            <v>zmiana litery wydzielenia</v>
          </cell>
          <cell r="AG1530">
            <v>1.5</v>
          </cell>
          <cell r="AH1530" t="str">
            <v/>
          </cell>
          <cell r="AI1530" t="str">
            <v>ZS.2217.1.205.2019</v>
          </cell>
          <cell r="AJ1530" t="str">
            <v>02-08-2019</v>
          </cell>
          <cell r="AK1530" t="str">
            <v>26-08-2019</v>
          </cell>
          <cell r="AL1530" t="str">
            <v>gospodarki rolnej</v>
          </cell>
        </row>
        <row r="1531">
          <cell r="C1531" t="str">
            <v>287.165</v>
          </cell>
          <cell r="D1531" t="str">
            <v>287|F|Cielcza|182 k|ROWY-R|0|182/3|0|KZ1J/00026538/5</v>
          </cell>
          <cell r="E1531">
            <v>287</v>
          </cell>
          <cell r="F1531">
            <v>165</v>
          </cell>
          <cell r="G1531" t="str">
            <v>Nadleśnictwo Jarocin</v>
          </cell>
          <cell r="H1531">
            <v>0</v>
          </cell>
          <cell r="I1531">
            <v>0</v>
          </cell>
          <cell r="J1531">
            <v>0</v>
          </cell>
          <cell r="K1531" t="str">
            <v>08</v>
          </cell>
          <cell r="L1531" t="str">
            <v>Cielcza</v>
          </cell>
          <cell r="M1531" t="str">
            <v>182 k</v>
          </cell>
          <cell r="N1531" t="str">
            <v>F30-06-025ROWY-R0</v>
          </cell>
          <cell r="O1531">
            <v>-0.11</v>
          </cell>
          <cell r="P1531" t="str">
            <v>ROWY-R</v>
          </cell>
          <cell r="Q1531" t="str">
            <v>0</v>
          </cell>
          <cell r="R1531" t="str">
            <v>F</v>
          </cell>
          <cell r="T1531" t="str">
            <v>30-06-025</v>
          </cell>
          <cell r="U1531" t="str">
            <v>Jarocin</v>
          </cell>
          <cell r="V1531" t="str">
            <v>30-06-025-0003</v>
          </cell>
          <cell r="W1531" t="str">
            <v>Cielcza</v>
          </cell>
          <cell r="X1531" t="str">
            <v>182/3</v>
          </cell>
          <cell r="Y1531" t="str">
            <v>KZ1J/00026538/5</v>
          </cell>
          <cell r="Z1531">
            <v>4</v>
          </cell>
          <cell r="AA1531">
            <v>0</v>
          </cell>
          <cell r="AB1531">
            <v>0</v>
          </cell>
          <cell r="AC1531">
            <v>1</v>
          </cell>
          <cell r="AD1531">
            <v>0</v>
          </cell>
          <cell r="AE1531">
            <v>0</v>
          </cell>
          <cell r="AF1531" t="str">
            <v>zmiana litery wydzielenia</v>
          </cell>
          <cell r="AG1531" t="str">
            <v/>
          </cell>
          <cell r="AH1531" t="str">
            <v/>
          </cell>
          <cell r="AI1531" t="str">
            <v/>
          </cell>
          <cell r="AJ1531" t="str">
            <v/>
          </cell>
          <cell r="AK1531" t="str">
            <v/>
          </cell>
          <cell r="AL1531" t="str">
            <v/>
          </cell>
        </row>
        <row r="1532">
          <cell r="C1532" t="str">
            <v>287.273</v>
          </cell>
          <cell r="D1532" t="str">
            <v>287|F|Cielcza|182 h|ROWY-R|0|182/3|0| KZ1J/000026538/5</v>
          </cell>
          <cell r="E1532">
            <v>287</v>
          </cell>
          <cell r="F1532">
            <v>273</v>
          </cell>
          <cell r="G1532" t="str">
            <v>Nadleśnictwo Jarocin</v>
          </cell>
          <cell r="H1532">
            <v>0</v>
          </cell>
          <cell r="I1532">
            <v>0</v>
          </cell>
          <cell r="J1532">
            <v>0</v>
          </cell>
          <cell r="K1532" t="str">
            <v>08</v>
          </cell>
          <cell r="L1532" t="str">
            <v>Cielcza</v>
          </cell>
          <cell r="M1532" t="str">
            <v>182 h</v>
          </cell>
          <cell r="N1532" t="str">
            <v>F30-06-025ROWY-R0</v>
          </cell>
          <cell r="O1532">
            <v>0.11</v>
          </cell>
          <cell r="P1532" t="str">
            <v>ROWY-R</v>
          </cell>
          <cell r="Q1532" t="str">
            <v>0</v>
          </cell>
          <cell r="R1532" t="str">
            <v>F</v>
          </cell>
          <cell r="T1532" t="str">
            <v>30-06-025</v>
          </cell>
          <cell r="U1532" t="str">
            <v>Jarocin</v>
          </cell>
          <cell r="V1532" t="str">
            <v>30-06-025-0003</v>
          </cell>
          <cell r="W1532" t="str">
            <v>Cielcza</v>
          </cell>
          <cell r="X1532" t="str">
            <v>182/3</v>
          </cell>
          <cell r="Y1532" t="str">
            <v>KZ1J/000026538/5</v>
          </cell>
          <cell r="Z1532">
            <v>4</v>
          </cell>
          <cell r="AA1532">
            <v>0</v>
          </cell>
          <cell r="AB1532">
            <v>0</v>
          </cell>
          <cell r="AC1532">
            <v>1</v>
          </cell>
          <cell r="AD1532">
            <v>0</v>
          </cell>
          <cell r="AE1532">
            <v>0</v>
          </cell>
          <cell r="AF1532" t="str">
            <v>zmiana litery wydzielenia</v>
          </cell>
          <cell r="AG1532" t="e">
            <v>#N/A</v>
          </cell>
          <cell r="AH1532" t="str">
            <v/>
          </cell>
          <cell r="AI1532" t="str">
            <v/>
          </cell>
          <cell r="AJ1532" t="str">
            <v/>
          </cell>
          <cell r="AK1532" t="str">
            <v/>
          </cell>
          <cell r="AL1532" t="str">
            <v/>
          </cell>
        </row>
        <row r="1533">
          <cell r="C1533" t="str">
            <v>6214.3</v>
          </cell>
          <cell r="D1533" t="str">
            <v>6214|D|Rozmarynów|215 d|R|V|215/2|3,54|KZ1J/00029736/4</v>
          </cell>
          <cell r="E1533">
            <v>6214</v>
          </cell>
          <cell r="F1533">
            <v>3</v>
          </cell>
          <cell r="G1533" t="str">
            <v>Tatka Mariusz</v>
          </cell>
          <cell r="H1533" t="str">
            <v>ul. Węgierska 4</v>
          </cell>
          <cell r="I1533" t="str">
            <v>62-020 Zalasewo</v>
          </cell>
          <cell r="J1533" t="str">
            <v>Swarzędz</v>
          </cell>
          <cell r="K1533" t="str">
            <v>03</v>
          </cell>
          <cell r="L1533" t="str">
            <v>Rozmarynów</v>
          </cell>
          <cell r="M1533" t="str">
            <v>215 d</v>
          </cell>
          <cell r="N1533" t="str">
            <v/>
          </cell>
          <cell r="O1533">
            <v>-0.01</v>
          </cell>
          <cell r="P1533" t="str">
            <v>R</v>
          </cell>
          <cell r="Q1533" t="str">
            <v>V</v>
          </cell>
          <cell r="R1533" t="str">
            <v>D</v>
          </cell>
          <cell r="T1533" t="str">
            <v>30-06-045</v>
          </cell>
          <cell r="U1533" t="str">
            <v>Żerków</v>
          </cell>
          <cell r="V1533" t="str">
            <v>30-06-045-0001</v>
          </cell>
          <cell r="W1533" t="str">
            <v>Antonin</v>
          </cell>
          <cell r="X1533" t="str">
            <v>215/2</v>
          </cell>
          <cell r="Y1533" t="str">
            <v>KZ1J/00029736/4</v>
          </cell>
          <cell r="Z1533">
            <v>2</v>
          </cell>
          <cell r="AA1533">
            <v>3.54</v>
          </cell>
          <cell r="AB1533">
            <v>-0.04</v>
          </cell>
          <cell r="AC1533">
            <v>1</v>
          </cell>
          <cell r="AD1533">
            <v>0.35</v>
          </cell>
          <cell r="AE1533">
            <v>-3.5000000000000001E-3</v>
          </cell>
          <cell r="AF1533" t="str">
            <v>zmiana litery wydzielenia</v>
          </cell>
          <cell r="AG1533" t="str">
            <v/>
          </cell>
          <cell r="AH1533" t="str">
            <v/>
          </cell>
          <cell r="AI1533" t="str">
            <v>ZS.2217.1.205.2019</v>
          </cell>
          <cell r="AJ1533" t="str">
            <v>02-08-2019</v>
          </cell>
          <cell r="AK1533" t="str">
            <v>26-08-2019</v>
          </cell>
          <cell r="AL1533" t="str">
            <v>gospodarki rolnej</v>
          </cell>
        </row>
        <row r="1534">
          <cell r="C1534" t="str">
            <v>6214.29</v>
          </cell>
          <cell r="D1534" t="str">
            <v>6214|D|Rozmarynów|215 f|R|V|215/2|3,54| KZ1J/000029736/4</v>
          </cell>
          <cell r="E1534">
            <v>6214</v>
          </cell>
          <cell r="F1534">
            <v>29</v>
          </cell>
          <cell r="G1534" t="str">
            <v>Tatka Mariusz</v>
          </cell>
          <cell r="H1534" t="str">
            <v>ul. Węgierska 4</v>
          </cell>
          <cell r="I1534" t="str">
            <v>62-020 Zalasewo</v>
          </cell>
          <cell r="J1534" t="str">
            <v>Swarzędz</v>
          </cell>
          <cell r="K1534" t="str">
            <v>03</v>
          </cell>
          <cell r="L1534" t="str">
            <v>Rozmarynów</v>
          </cell>
          <cell r="M1534" t="str">
            <v>215 f</v>
          </cell>
          <cell r="N1534" t="str">
            <v/>
          </cell>
          <cell r="O1534">
            <v>0.01</v>
          </cell>
          <cell r="P1534" t="str">
            <v>R</v>
          </cell>
          <cell r="Q1534" t="str">
            <v>V</v>
          </cell>
          <cell r="R1534" t="str">
            <v>D</v>
          </cell>
          <cell r="T1534" t="str">
            <v>30-06-045</v>
          </cell>
          <cell r="U1534" t="str">
            <v>Żerków</v>
          </cell>
          <cell r="V1534" t="str">
            <v>30-06-045-0001</v>
          </cell>
          <cell r="W1534" t="str">
            <v>Antonin</v>
          </cell>
          <cell r="X1534" t="str">
            <v>215/2</v>
          </cell>
          <cell r="Y1534" t="str">
            <v>KZ1J/000029736/4</v>
          </cell>
          <cell r="Z1534">
            <v>2</v>
          </cell>
          <cell r="AA1534">
            <v>3.54</v>
          </cell>
          <cell r="AB1534">
            <v>3.5000000000000003E-2</v>
          </cell>
          <cell r="AC1534">
            <v>1</v>
          </cell>
          <cell r="AD1534">
            <v>0.35</v>
          </cell>
          <cell r="AE1534">
            <v>3.5000000000000001E-3</v>
          </cell>
          <cell r="AF1534" t="str">
            <v>zmiana litery wydzielenia</v>
          </cell>
          <cell r="AG1534">
            <v>1.25</v>
          </cell>
          <cell r="AH1534" t="str">
            <v/>
          </cell>
          <cell r="AI1534" t="str">
            <v>ZS.2217.1.205.2019</v>
          </cell>
          <cell r="AJ1534" t="str">
            <v>02-08-2019</v>
          </cell>
          <cell r="AK1534" t="str">
            <v>26-08-2019</v>
          </cell>
          <cell r="AL1534" t="str">
            <v>gospodarki rolnej</v>
          </cell>
        </row>
        <row r="1535">
          <cell r="C1535" t="str">
            <v>6214.2</v>
          </cell>
          <cell r="D1535" t="str">
            <v>6214|D|Rozmarynów|215 c|R|VI|215/2|3,54|KZ1J/00029736/4</v>
          </cell>
          <cell r="E1535">
            <v>6214</v>
          </cell>
          <cell r="F1535">
            <v>2</v>
          </cell>
          <cell r="G1535" t="str">
            <v>Tatka Mariusz</v>
          </cell>
          <cell r="H1535" t="str">
            <v>ul. Węgierska 4</v>
          </cell>
          <cell r="I1535" t="str">
            <v>62-020 Zalasewo</v>
          </cell>
          <cell r="J1535" t="str">
            <v>Swarzędz</v>
          </cell>
          <cell r="K1535" t="str">
            <v>03</v>
          </cell>
          <cell r="L1535" t="str">
            <v>Rozmarynów</v>
          </cell>
          <cell r="M1535" t="str">
            <v>215 c</v>
          </cell>
          <cell r="N1535" t="str">
            <v/>
          </cell>
          <cell r="O1535">
            <v>-0.06</v>
          </cell>
          <cell r="P1535" t="str">
            <v>R</v>
          </cell>
          <cell r="Q1535" t="str">
            <v>VI</v>
          </cell>
          <cell r="R1535" t="str">
            <v>D</v>
          </cell>
          <cell r="T1535" t="str">
            <v>30-06-045</v>
          </cell>
          <cell r="U1535" t="str">
            <v>Żerków</v>
          </cell>
          <cell r="V1535" t="str">
            <v>30-06-045-0001</v>
          </cell>
          <cell r="W1535" t="str">
            <v>Antonin</v>
          </cell>
          <cell r="X1535" t="str">
            <v>215/2</v>
          </cell>
          <cell r="Y1535" t="str">
            <v>KZ1J/00029736/4</v>
          </cell>
          <cell r="Z1535">
            <v>2</v>
          </cell>
          <cell r="AA1535">
            <v>3.54</v>
          </cell>
          <cell r="AB1535">
            <v>-0.21</v>
          </cell>
          <cell r="AC1535">
            <v>1</v>
          </cell>
          <cell r="AD1535">
            <v>0.2</v>
          </cell>
          <cell r="AE1535">
            <v>-1.2E-2</v>
          </cell>
          <cell r="AF1535" t="str">
            <v>zmiana litery wydzielenia</v>
          </cell>
          <cell r="AG1535" t="str">
            <v/>
          </cell>
          <cell r="AH1535" t="str">
            <v/>
          </cell>
          <cell r="AI1535" t="str">
            <v>ZS.2217.1.205.2019</v>
          </cell>
          <cell r="AJ1535" t="str">
            <v>02-08-2019</v>
          </cell>
          <cell r="AK1535" t="str">
            <v>26-08-2019</v>
          </cell>
          <cell r="AL1535" t="str">
            <v>gospodarki rolnej</v>
          </cell>
        </row>
        <row r="1536">
          <cell r="C1536" t="str">
            <v>6214.31</v>
          </cell>
          <cell r="D1536" t="str">
            <v>6214|D|Rozmarynów|215 f|R|VI|215/2|3,54| KZ1J/000029736/4</v>
          </cell>
          <cell r="E1536">
            <v>6214</v>
          </cell>
          <cell r="F1536">
            <v>31</v>
          </cell>
          <cell r="G1536" t="str">
            <v>Tatka Mariusz</v>
          </cell>
          <cell r="H1536" t="str">
            <v>ul. Węgierska 4</v>
          </cell>
          <cell r="I1536" t="str">
            <v>62-020 Zalasewo</v>
          </cell>
          <cell r="J1536" t="str">
            <v>Swarzędz</v>
          </cell>
          <cell r="K1536" t="str">
            <v>03</v>
          </cell>
          <cell r="L1536" t="str">
            <v>Rozmarynów</v>
          </cell>
          <cell r="M1536" t="str">
            <v>215 f</v>
          </cell>
          <cell r="N1536" t="str">
            <v/>
          </cell>
          <cell r="O1536">
            <v>0.06</v>
          </cell>
          <cell r="P1536" t="str">
            <v>R</v>
          </cell>
          <cell r="Q1536" t="str">
            <v>VI</v>
          </cell>
          <cell r="R1536" t="str">
            <v>D</v>
          </cell>
          <cell r="T1536" t="str">
            <v>30-06-045</v>
          </cell>
          <cell r="U1536" t="str">
            <v>Żerków</v>
          </cell>
          <cell r="V1536" t="str">
            <v>30-06-045-0001</v>
          </cell>
          <cell r="W1536" t="str">
            <v>Antonin</v>
          </cell>
          <cell r="X1536" t="str">
            <v>215/2</v>
          </cell>
          <cell r="Y1536" t="str">
            <v>KZ1J/000029736/4</v>
          </cell>
          <cell r="Z1536">
            <v>2</v>
          </cell>
          <cell r="AA1536">
            <v>3.54</v>
          </cell>
          <cell r="AB1536">
            <v>0.21</v>
          </cell>
          <cell r="AC1536">
            <v>1</v>
          </cell>
          <cell r="AD1536">
            <v>0.2</v>
          </cell>
          <cell r="AE1536">
            <v>1.2E-2</v>
          </cell>
          <cell r="AF1536" t="str">
            <v>zmiana litery wydzielenia</v>
          </cell>
          <cell r="AG1536">
            <v>1</v>
          </cell>
          <cell r="AH1536" t="str">
            <v/>
          </cell>
          <cell r="AI1536" t="str">
            <v>ZS.2217.1.205.2019</v>
          </cell>
          <cell r="AJ1536" t="str">
            <v>02-08-2019</v>
          </cell>
          <cell r="AK1536" t="str">
            <v>26-08-2019</v>
          </cell>
          <cell r="AL1536" t="str">
            <v>gospodarki rolnej</v>
          </cell>
        </row>
        <row r="1537">
          <cell r="C1537" t="str">
            <v>675.3</v>
          </cell>
          <cell r="D1537" t="str">
            <v>675|A|Murzynówko|56A m|PS|V|269/2|0|PO1F/00031424/8</v>
          </cell>
          <cell r="E1537">
            <v>675</v>
          </cell>
          <cell r="F1537">
            <v>3</v>
          </cell>
          <cell r="G1537" t="str">
            <v>Piotrowski Roman</v>
          </cell>
          <cell r="H1537" t="str">
            <v>Stoki 1</v>
          </cell>
          <cell r="I1537" t="str">
            <v>62-320 Miłosław</v>
          </cell>
          <cell r="J1537" t="str">
            <v>Miłosław</v>
          </cell>
          <cell r="K1537" t="str">
            <v>20</v>
          </cell>
          <cell r="L1537" t="str">
            <v>Murzynówko</v>
          </cell>
          <cell r="M1537" t="str">
            <v>56A m</v>
          </cell>
          <cell r="N1537" t="str">
            <v/>
          </cell>
          <cell r="O1537">
            <v>-0.62309999999999999</v>
          </cell>
          <cell r="P1537" t="str">
            <v>PS</v>
          </cell>
          <cell r="Q1537" t="str">
            <v>V</v>
          </cell>
          <cell r="R1537" t="str">
            <v>A</v>
          </cell>
          <cell r="S1537" t="str">
            <v>Zgodnie z zasadami programu rolnośrodowiskowego lub jednokrotne koszeniej po 15 czerwca lub dwa pokosy z pozostawianiem fragmentów nieskoszonych. Usuwanie biomasy nie później niż 2 tygodnie po pokosie. Nie stosowanie podsiewania traw. Wszystkie działania ochronne wykonywać w ścisłej konsultacji z Nadleśnictwem.</v>
          </cell>
          <cell r="T1537" t="str">
            <v>30-30-025</v>
          </cell>
          <cell r="U1537" t="str">
            <v>Miłosław</v>
          </cell>
          <cell r="V1537" t="str">
            <v>30-30-025-0003</v>
          </cell>
          <cell r="W1537" t="str">
            <v>Bugaj</v>
          </cell>
          <cell r="X1537" t="str">
            <v>269/2</v>
          </cell>
          <cell r="Y1537" t="str">
            <v>PO1F/00031424/8</v>
          </cell>
          <cell r="Z1537">
            <v>5</v>
          </cell>
          <cell r="AA1537">
            <v>0</v>
          </cell>
          <cell r="AB1537">
            <v>0</v>
          </cell>
          <cell r="AC1537">
            <v>1</v>
          </cell>
          <cell r="AD1537">
            <v>0.2</v>
          </cell>
          <cell r="AE1537">
            <v>-0.1246</v>
          </cell>
          <cell r="AF1537" t="str">
            <v>zmiana litery wydzielenia</v>
          </cell>
          <cell r="AG1537">
            <v>0.625</v>
          </cell>
          <cell r="AH1537">
            <v>-0.38943749999999999</v>
          </cell>
          <cell r="AI1537" t="str">
            <v/>
          </cell>
          <cell r="AJ1537" t="str">
            <v/>
          </cell>
          <cell r="AK1537" t="str">
            <v/>
          </cell>
          <cell r="AL1537" t="str">
            <v/>
          </cell>
        </row>
        <row r="1538">
          <cell r="C1538" t="str">
            <v>675.6</v>
          </cell>
          <cell r="D1538" t="str">
            <v>675|A|Murzynówko|56A o|PS|V|269/2|0|PO1F/00031424/8</v>
          </cell>
          <cell r="E1538">
            <v>675</v>
          </cell>
          <cell r="F1538">
            <v>6</v>
          </cell>
          <cell r="G1538" t="str">
            <v>Piotrowski Roman</v>
          </cell>
          <cell r="H1538" t="str">
            <v>Stoki 1</v>
          </cell>
          <cell r="I1538" t="str">
            <v>62-320 Miłosław</v>
          </cell>
          <cell r="J1538" t="str">
            <v>Miłosław</v>
          </cell>
          <cell r="K1538" t="str">
            <v>20</v>
          </cell>
          <cell r="L1538" t="str">
            <v>Murzynówko</v>
          </cell>
          <cell r="M1538" t="str">
            <v>56A o</v>
          </cell>
          <cell r="N1538" t="str">
            <v/>
          </cell>
          <cell r="O1538">
            <v>0.62309999999999999</v>
          </cell>
          <cell r="P1538" t="str">
            <v>PS</v>
          </cell>
          <cell r="Q1538" t="str">
            <v>V</v>
          </cell>
          <cell r="R1538" t="str">
            <v>A</v>
          </cell>
          <cell r="T1538" t="str">
            <v>30-30-025</v>
          </cell>
          <cell r="U1538" t="str">
            <v>Miłosław</v>
          </cell>
          <cell r="V1538" t="str">
            <v>30-30-025-0003</v>
          </cell>
          <cell r="W1538" t="str">
            <v>Bugaj</v>
          </cell>
          <cell r="X1538" t="str">
            <v>269/2</v>
          </cell>
          <cell r="Y1538" t="str">
            <v>PO1F/00031424/8</v>
          </cell>
          <cell r="Z1538">
            <v>5</v>
          </cell>
          <cell r="AA1538">
            <v>0</v>
          </cell>
          <cell r="AB1538">
            <v>0</v>
          </cell>
          <cell r="AC1538">
            <v>1</v>
          </cell>
          <cell r="AD1538">
            <v>0.2</v>
          </cell>
          <cell r="AE1538">
            <v>0.1246</v>
          </cell>
          <cell r="AF1538" t="str">
            <v>zmiana litery wydzielenia</v>
          </cell>
          <cell r="AG1538">
            <v>0.625</v>
          </cell>
          <cell r="AH1538">
            <v>0.38900000000000001</v>
          </cell>
          <cell r="AI1538" t="str">
            <v/>
          </cell>
          <cell r="AJ1538" t="str">
            <v/>
          </cell>
          <cell r="AK1538" t="str">
            <v/>
          </cell>
          <cell r="AL1538" t="str">
            <v/>
          </cell>
        </row>
        <row r="1539">
          <cell r="C1539" t="str">
            <v>287.160</v>
          </cell>
          <cell r="D1539" t="str">
            <v>287|F|Murzynówko|56A i|ROWY-R|0|269/2|0|PO1F/00031424/8</v>
          </cell>
          <cell r="E1539">
            <v>287</v>
          </cell>
          <cell r="F1539">
            <v>160</v>
          </cell>
          <cell r="G1539" t="str">
            <v>Nadleśnictwo Jarocin</v>
          </cell>
          <cell r="H1539">
            <v>0</v>
          </cell>
          <cell r="I1539">
            <v>0</v>
          </cell>
          <cell r="J1539">
            <v>0</v>
          </cell>
          <cell r="K1539" t="str">
            <v>20</v>
          </cell>
          <cell r="L1539" t="str">
            <v>Murzynówko</v>
          </cell>
          <cell r="M1539" t="str">
            <v>56A i</v>
          </cell>
          <cell r="N1539" t="str">
            <v>F30-30-025ROWY-R0</v>
          </cell>
          <cell r="O1539">
            <v>-0.05</v>
          </cell>
          <cell r="P1539" t="str">
            <v>ROWY-R</v>
          </cell>
          <cell r="Q1539" t="str">
            <v>0</v>
          </cell>
          <cell r="R1539" t="str">
            <v>F</v>
          </cell>
          <cell r="T1539" t="str">
            <v>30-30-025</v>
          </cell>
          <cell r="U1539" t="str">
            <v>Miłosław</v>
          </cell>
          <cell r="V1539" t="str">
            <v>30-30-025-0003</v>
          </cell>
          <cell r="W1539" t="str">
            <v>Bugaj</v>
          </cell>
          <cell r="X1539" t="str">
            <v>269/2</v>
          </cell>
          <cell r="Y1539" t="str">
            <v>PO1F/00031424/8</v>
          </cell>
          <cell r="Z1539">
            <v>5</v>
          </cell>
          <cell r="AA1539">
            <v>0</v>
          </cell>
          <cell r="AB1539">
            <v>0</v>
          </cell>
          <cell r="AC1539">
            <v>1</v>
          </cell>
          <cell r="AD1539">
            <v>0</v>
          </cell>
          <cell r="AE1539">
            <v>0</v>
          </cell>
          <cell r="AF1539" t="str">
            <v>zmiana litery wydzielenia</v>
          </cell>
          <cell r="AG1539" t="str">
            <v/>
          </cell>
          <cell r="AH1539" t="str">
            <v/>
          </cell>
          <cell r="AI1539" t="str">
            <v/>
          </cell>
          <cell r="AJ1539" t="str">
            <v/>
          </cell>
          <cell r="AK1539" t="str">
            <v/>
          </cell>
          <cell r="AL1539" t="str">
            <v/>
          </cell>
        </row>
        <row r="1540">
          <cell r="C1540" t="str">
            <v>287.275</v>
          </cell>
          <cell r="D1540" t="str">
            <v>287|F|Murzynówko|56A p|ROWY-R|0|269/2|0|PO1F/00031424/8</v>
          </cell>
          <cell r="E1540">
            <v>287</v>
          </cell>
          <cell r="F1540">
            <v>275</v>
          </cell>
          <cell r="G1540" t="str">
            <v>Nadleśnictwo Jarocin</v>
          </cell>
          <cell r="H1540">
            <v>0</v>
          </cell>
          <cell r="I1540">
            <v>0</v>
          </cell>
          <cell r="J1540">
            <v>0</v>
          </cell>
          <cell r="K1540" t="str">
            <v>20</v>
          </cell>
          <cell r="L1540" t="str">
            <v>Murzynówko</v>
          </cell>
          <cell r="M1540" t="str">
            <v>56A p</v>
          </cell>
          <cell r="N1540" t="str">
            <v>F30-30-025ROWY-R0</v>
          </cell>
          <cell r="O1540">
            <v>0.05</v>
          </cell>
          <cell r="P1540" t="str">
            <v>ROWY-R</v>
          </cell>
          <cell r="Q1540" t="str">
            <v>0</v>
          </cell>
          <cell r="R1540" t="str">
            <v>F</v>
          </cell>
          <cell r="T1540" t="str">
            <v>30-30-025</v>
          </cell>
          <cell r="U1540" t="str">
            <v>Miłosław</v>
          </cell>
          <cell r="V1540" t="str">
            <v>30-30-025-0003</v>
          </cell>
          <cell r="W1540" t="str">
            <v>Bugaj</v>
          </cell>
          <cell r="X1540" t="str">
            <v>269/2</v>
          </cell>
          <cell r="Y1540" t="str">
            <v>PO1F/00031424/8</v>
          </cell>
          <cell r="Z1540">
            <v>5</v>
          </cell>
          <cell r="AA1540">
            <v>0</v>
          </cell>
          <cell r="AB1540">
            <v>0</v>
          </cell>
          <cell r="AC1540">
            <v>1</v>
          </cell>
          <cell r="AD1540">
            <v>0</v>
          </cell>
          <cell r="AE1540">
            <v>0</v>
          </cell>
          <cell r="AF1540" t="str">
            <v>zmiana litery wydzielenia</v>
          </cell>
          <cell r="AG1540" t="e">
            <v>#N/A</v>
          </cell>
          <cell r="AH1540" t="str">
            <v/>
          </cell>
          <cell r="AI1540" t="str">
            <v/>
          </cell>
          <cell r="AJ1540" t="str">
            <v/>
          </cell>
          <cell r="AK1540" t="str">
            <v/>
          </cell>
          <cell r="AL1540" t="str">
            <v/>
          </cell>
        </row>
        <row r="1541">
          <cell r="C1541" t="str">
            <v>287.161</v>
          </cell>
          <cell r="D1541" t="str">
            <v>287|F|Murzynówko|56A j|ROWY-R|0|269/2|0|PO1F/00031424/8</v>
          </cell>
          <cell r="E1541">
            <v>287</v>
          </cell>
          <cell r="F1541">
            <v>161</v>
          </cell>
          <cell r="G1541" t="str">
            <v>Nadleśnictwo Jarocin</v>
          </cell>
          <cell r="H1541">
            <v>0</v>
          </cell>
          <cell r="I1541">
            <v>0</v>
          </cell>
          <cell r="J1541">
            <v>0</v>
          </cell>
          <cell r="K1541" t="str">
            <v>20</v>
          </cell>
          <cell r="L1541" t="str">
            <v>Murzynówko</v>
          </cell>
          <cell r="M1541" t="str">
            <v>56A j</v>
          </cell>
          <cell r="N1541" t="str">
            <v>F30-30-025ROWY-R0</v>
          </cell>
          <cell r="O1541">
            <v>-0.04</v>
          </cell>
          <cell r="P1541" t="str">
            <v>ROWY-R</v>
          </cell>
          <cell r="Q1541" t="str">
            <v>0</v>
          </cell>
          <cell r="R1541" t="str">
            <v>F</v>
          </cell>
          <cell r="T1541" t="str">
            <v>30-30-025</v>
          </cell>
          <cell r="U1541" t="str">
            <v>Miłosław</v>
          </cell>
          <cell r="V1541" t="str">
            <v>30-30-025-0003</v>
          </cell>
          <cell r="W1541" t="str">
            <v>Bugaj</v>
          </cell>
          <cell r="X1541" t="str">
            <v>269/2</v>
          </cell>
          <cell r="Y1541" t="str">
            <v>PO1F/00031424/8</v>
          </cell>
          <cell r="Z1541">
            <v>5</v>
          </cell>
          <cell r="AA1541">
            <v>0</v>
          </cell>
          <cell r="AB1541">
            <v>0</v>
          </cell>
          <cell r="AC1541">
            <v>1</v>
          </cell>
          <cell r="AD1541">
            <v>0</v>
          </cell>
          <cell r="AE1541">
            <v>0</v>
          </cell>
          <cell r="AF1541" t="str">
            <v>zmiana litery wydzielenia</v>
          </cell>
          <cell r="AG1541" t="str">
            <v/>
          </cell>
          <cell r="AH1541" t="str">
            <v/>
          </cell>
          <cell r="AI1541" t="str">
            <v/>
          </cell>
          <cell r="AJ1541" t="str">
            <v/>
          </cell>
          <cell r="AK1541" t="str">
            <v/>
          </cell>
          <cell r="AL1541" t="str">
            <v/>
          </cell>
        </row>
        <row r="1542">
          <cell r="C1542" t="str">
            <v>287.277</v>
          </cell>
          <cell r="D1542" t="str">
            <v>287|F|Murzynówko|56A p|ROWY-R|0|269/2|0|PO1F/00031424/8</v>
          </cell>
          <cell r="E1542">
            <v>287</v>
          </cell>
          <cell r="F1542">
            <v>277</v>
          </cell>
          <cell r="G1542" t="str">
            <v>Nadleśnictwo Jarocin</v>
          </cell>
          <cell r="H1542">
            <v>0</v>
          </cell>
          <cell r="I1542">
            <v>0</v>
          </cell>
          <cell r="J1542">
            <v>0</v>
          </cell>
          <cell r="K1542" t="str">
            <v>20</v>
          </cell>
          <cell r="L1542" t="str">
            <v>Murzynówko</v>
          </cell>
          <cell r="M1542" t="str">
            <v>56A p</v>
          </cell>
          <cell r="N1542" t="str">
            <v>F30-30-025ROWY-R0</v>
          </cell>
          <cell r="O1542">
            <v>0.04</v>
          </cell>
          <cell r="P1542" t="str">
            <v>ROWY-R</v>
          </cell>
          <cell r="Q1542" t="str">
            <v>0</v>
          </cell>
          <cell r="R1542" t="str">
            <v>F</v>
          </cell>
          <cell r="T1542" t="str">
            <v>30-30-025</v>
          </cell>
          <cell r="U1542" t="str">
            <v>Miłosław</v>
          </cell>
          <cell r="V1542" t="str">
            <v>30-30-025-0003</v>
          </cell>
          <cell r="W1542" t="str">
            <v>Bugaj</v>
          </cell>
          <cell r="X1542" t="str">
            <v>269/2</v>
          </cell>
          <cell r="Y1542" t="str">
            <v>PO1F/00031424/8</v>
          </cell>
          <cell r="Z1542">
            <v>5</v>
          </cell>
          <cell r="AA1542">
            <v>0</v>
          </cell>
          <cell r="AB1542">
            <v>0</v>
          </cell>
          <cell r="AC1542">
            <v>1</v>
          </cell>
          <cell r="AD1542">
            <v>0</v>
          </cell>
          <cell r="AE1542">
            <v>0</v>
          </cell>
          <cell r="AF1542" t="str">
            <v>zmiana litery wydzielenia</v>
          </cell>
          <cell r="AG1542" t="e">
            <v>#N/A</v>
          </cell>
          <cell r="AH1542" t="str">
            <v/>
          </cell>
          <cell r="AI1542" t="str">
            <v/>
          </cell>
          <cell r="AJ1542" t="str">
            <v/>
          </cell>
          <cell r="AK1542" t="str">
            <v/>
          </cell>
          <cell r="AL1542" t="str">
            <v/>
          </cell>
        </row>
        <row r="1543">
          <cell r="C1543" t="str">
            <v>675.2</v>
          </cell>
          <cell r="D1543" t="str">
            <v>675|A|Murzynówko|56A l|R|V|269/2|0|PO1F/00031424/8</v>
          </cell>
          <cell r="E1543">
            <v>675</v>
          </cell>
          <cell r="F1543">
            <v>2</v>
          </cell>
          <cell r="G1543" t="str">
            <v>Piotrowski Roman</v>
          </cell>
          <cell r="H1543" t="str">
            <v>Stoki 1</v>
          </cell>
          <cell r="I1543" t="str">
            <v>62-320 Miłosław</v>
          </cell>
          <cell r="J1543" t="str">
            <v>Miłosław</v>
          </cell>
          <cell r="K1543" t="str">
            <v>20</v>
          </cell>
          <cell r="L1543" t="str">
            <v>Murzynówko</v>
          </cell>
          <cell r="M1543" t="str">
            <v>56A l</v>
          </cell>
          <cell r="N1543" t="str">
            <v/>
          </cell>
          <cell r="O1543">
            <v>-8.3699999999999997E-2</v>
          </cell>
          <cell r="P1543" t="str">
            <v>R</v>
          </cell>
          <cell r="Q1543" t="str">
            <v>V</v>
          </cell>
          <cell r="R1543" t="str">
            <v>A</v>
          </cell>
          <cell r="T1543" t="str">
            <v>30-30-025</v>
          </cell>
          <cell r="U1543" t="str">
            <v>Miłosław</v>
          </cell>
          <cell r="V1543" t="str">
            <v>30-30-025-0003</v>
          </cell>
          <cell r="W1543" t="str">
            <v>Bugaj</v>
          </cell>
          <cell r="X1543" t="str">
            <v>269/2</v>
          </cell>
          <cell r="Y1543" t="str">
            <v>PO1F/00031424/8</v>
          </cell>
          <cell r="Z1543">
            <v>5</v>
          </cell>
          <cell r="AA1543">
            <v>0</v>
          </cell>
          <cell r="AB1543">
            <v>0</v>
          </cell>
          <cell r="AC1543">
            <v>1</v>
          </cell>
          <cell r="AD1543">
            <v>0.35</v>
          </cell>
          <cell r="AE1543">
            <v>-2.93E-2</v>
          </cell>
          <cell r="AF1543" t="str">
            <v>zmiana litery wydzielenia</v>
          </cell>
          <cell r="AG1543">
            <v>1.25</v>
          </cell>
          <cell r="AH1543">
            <v>-0.104625</v>
          </cell>
          <cell r="AI1543" t="str">
            <v/>
          </cell>
          <cell r="AJ1543" t="str">
            <v/>
          </cell>
          <cell r="AK1543" t="str">
            <v/>
          </cell>
          <cell r="AL1543" t="str">
            <v/>
          </cell>
        </row>
        <row r="1544">
          <cell r="C1544" t="str">
            <v>675.8</v>
          </cell>
          <cell r="D1544" t="str">
            <v>675|A|Murzynówko|56A n|R|V|269/2|0|PO1F/00031424/8</v>
          </cell>
          <cell r="E1544">
            <v>675</v>
          </cell>
          <cell r="F1544">
            <v>8</v>
          </cell>
          <cell r="G1544" t="str">
            <v>Piotrowski Roman</v>
          </cell>
          <cell r="H1544" t="str">
            <v>Stoki 1</v>
          </cell>
          <cell r="I1544" t="str">
            <v>62-320 Miłosław</v>
          </cell>
          <cell r="J1544" t="str">
            <v>Miłosław</v>
          </cell>
          <cell r="K1544" t="str">
            <v>20</v>
          </cell>
          <cell r="L1544" t="str">
            <v>Murzynówko</v>
          </cell>
          <cell r="M1544" t="str">
            <v>56A n</v>
          </cell>
          <cell r="N1544" t="str">
            <v/>
          </cell>
          <cell r="O1544">
            <v>8.3699999999999997E-2</v>
          </cell>
          <cell r="P1544" t="str">
            <v>R</v>
          </cell>
          <cell r="Q1544" t="str">
            <v>V</v>
          </cell>
          <cell r="R1544" t="str">
            <v>A</v>
          </cell>
          <cell r="T1544" t="str">
            <v>30-30-025</v>
          </cell>
          <cell r="U1544" t="str">
            <v>Miłosław</v>
          </cell>
          <cell r="V1544" t="str">
            <v>30-30-025-0003</v>
          </cell>
          <cell r="W1544" t="str">
            <v>Bugaj</v>
          </cell>
          <cell r="X1544" t="str">
            <v>269/2</v>
          </cell>
          <cell r="Y1544" t="str">
            <v>PO1F/00031424/8</v>
          </cell>
          <cell r="Z1544">
            <v>5</v>
          </cell>
          <cell r="AA1544">
            <v>0</v>
          </cell>
          <cell r="AB1544">
            <v>0</v>
          </cell>
          <cell r="AC1544">
            <v>1</v>
          </cell>
          <cell r="AD1544">
            <v>0.35</v>
          </cell>
          <cell r="AE1544">
            <v>2.93E-2</v>
          </cell>
          <cell r="AF1544" t="str">
            <v>zmiana litery wydzielenia</v>
          </cell>
          <cell r="AG1544">
            <v>1.25</v>
          </cell>
          <cell r="AH1544">
            <v>0.105</v>
          </cell>
          <cell r="AI1544" t="str">
            <v/>
          </cell>
          <cell r="AJ1544" t="str">
            <v/>
          </cell>
          <cell r="AK1544" t="str">
            <v/>
          </cell>
          <cell r="AL1544" t="str">
            <v/>
          </cell>
        </row>
        <row r="1545">
          <cell r="C1545" t="str">
            <v>5560.5</v>
          </cell>
          <cell r="D1545" t="str">
            <v>5560|D|Murzynówko|56A s|Ł|V|269/2|13,9|PO1F/00031424/8</v>
          </cell>
          <cell r="E1545">
            <v>5560</v>
          </cell>
          <cell r="F1545">
            <v>5</v>
          </cell>
          <cell r="G1545" t="str">
            <v>Dolata Adam</v>
          </cell>
          <cell r="H1545" t="str">
            <v>Czeszewo ul. Miłosławska 18</v>
          </cell>
          <cell r="I1545" t="str">
            <v>62-322 Orzechowo</v>
          </cell>
          <cell r="J1545" t="str">
            <v>Miłosław</v>
          </cell>
          <cell r="K1545" t="str">
            <v>20</v>
          </cell>
          <cell r="L1545" t="str">
            <v>Murzynówko</v>
          </cell>
          <cell r="M1545" t="str">
            <v>56A s</v>
          </cell>
          <cell r="N1545" t="str">
            <v/>
          </cell>
          <cell r="O1545">
            <v>-2.39</v>
          </cell>
          <cell r="P1545" t="str">
            <v>Ł</v>
          </cell>
          <cell r="Q1545" t="str">
            <v>V</v>
          </cell>
          <cell r="R1545" t="str">
            <v>D</v>
          </cell>
          <cell r="T1545" t="str">
            <v>30-30-025</v>
          </cell>
          <cell r="U1545" t="str">
            <v>Miłosław</v>
          </cell>
          <cell r="V1545" t="str">
            <v>30-30-025-0003</v>
          </cell>
          <cell r="W1545" t="str">
            <v>Bugaj</v>
          </cell>
          <cell r="X1545" t="str">
            <v>269/2</v>
          </cell>
          <cell r="Y1545" t="str">
            <v>PO1F/00031424/8</v>
          </cell>
          <cell r="Z1545">
            <v>5</v>
          </cell>
          <cell r="AA1545">
            <v>13.9</v>
          </cell>
          <cell r="AB1545">
            <v>-33.22</v>
          </cell>
          <cell r="AC1545">
            <v>1</v>
          </cell>
          <cell r="AD1545">
            <v>0.2</v>
          </cell>
          <cell r="AE1545">
            <v>-0.47799999999999998</v>
          </cell>
          <cell r="AF1545" t="str">
            <v>zmiana litery wydzielenia</v>
          </cell>
          <cell r="AG1545" t="str">
            <v/>
          </cell>
          <cell r="AH1545" t="str">
            <v/>
          </cell>
          <cell r="AI1545" t="str">
            <v>ZS.2217.1.205.2019</v>
          </cell>
          <cell r="AJ1545" t="str">
            <v>02-08-2019</v>
          </cell>
          <cell r="AK1545">
            <v>43763</v>
          </cell>
          <cell r="AL1545" t="str">
            <v>gospodarki rolnej</v>
          </cell>
        </row>
        <row r="1546">
          <cell r="C1546" t="str">
            <v>5560.13</v>
          </cell>
          <cell r="D1546" t="str">
            <v>5560|D|Murzynówko|56A m|Ł|V|269/2|13,9|PO1F/00031424/8</v>
          </cell>
          <cell r="E1546">
            <v>5560</v>
          </cell>
          <cell r="F1546">
            <v>13</v>
          </cell>
          <cell r="G1546" t="str">
            <v>Dolata Adam</v>
          </cell>
          <cell r="H1546" t="str">
            <v>Czeszewo ul. Miłosławska 18</v>
          </cell>
          <cell r="I1546" t="str">
            <v>62-322 Orzechowo</v>
          </cell>
          <cell r="J1546" t="str">
            <v>Miłosław</v>
          </cell>
          <cell r="K1546" t="str">
            <v>20</v>
          </cell>
          <cell r="L1546" t="str">
            <v>Murzynówko</v>
          </cell>
          <cell r="M1546" t="str">
            <v>56A m</v>
          </cell>
          <cell r="N1546" t="str">
            <v/>
          </cell>
          <cell r="O1546">
            <v>2.39</v>
          </cell>
          <cell r="P1546" t="str">
            <v>Ł</v>
          </cell>
          <cell r="Q1546" t="str">
            <v>V</v>
          </cell>
          <cell r="R1546" t="str">
            <v>D</v>
          </cell>
          <cell r="S1546" t="str">
            <v>Zgodnie z zasadami programu rolnośrodowiskowego lub jednokrotne koszeniej po 15 czerwca lub dwa pokosy z pozostawianiem fragmentów nieskoszonych. Usuwanie biomasy nie później niż 2 tygodnie po pokosie. Nie stosowanie podsiewania traw. Wszystkie działania ochronne wykonywać w ścisłej konsultacji z Nadleśnictwem.</v>
          </cell>
          <cell r="T1546" t="str">
            <v>30-30-025</v>
          </cell>
          <cell r="U1546" t="str">
            <v>Miłosław</v>
          </cell>
          <cell r="V1546" t="str">
            <v>30-30-025-0003</v>
          </cell>
          <cell r="W1546" t="str">
            <v>Bugaj</v>
          </cell>
          <cell r="X1546" t="str">
            <v>269/2</v>
          </cell>
          <cell r="Y1546" t="str">
            <v>PO1F/00031424/8</v>
          </cell>
          <cell r="Z1546">
            <v>5</v>
          </cell>
          <cell r="AA1546">
            <v>13.9</v>
          </cell>
          <cell r="AB1546">
            <v>33.22</v>
          </cell>
          <cell r="AC1546">
            <v>1</v>
          </cell>
          <cell r="AD1546">
            <v>0.2</v>
          </cell>
          <cell r="AE1546">
            <v>0.47799999999999998</v>
          </cell>
          <cell r="AF1546" t="str">
            <v>zmiana litery wydzielenia</v>
          </cell>
          <cell r="AG1546">
            <v>1.25</v>
          </cell>
          <cell r="AH1546" t="str">
            <v/>
          </cell>
          <cell r="AI1546" t="str">
            <v>ZS.2217.1.205.2019</v>
          </cell>
          <cell r="AJ1546" t="str">
            <v>02-08-2019</v>
          </cell>
          <cell r="AK1546">
            <v>43763</v>
          </cell>
          <cell r="AL1546" t="str">
            <v>gospodarki rolnej</v>
          </cell>
        </row>
        <row r="1547">
          <cell r="C1547" t="str">
            <v>1298.2</v>
          </cell>
          <cell r="D1547" t="str">
            <v>1298|D|Rozmarynów|226 x|R|V|528/2|24,73|KZ1J/00031510/1</v>
          </cell>
          <cell r="E1547">
            <v>1298</v>
          </cell>
          <cell r="F1547">
            <v>2</v>
          </cell>
          <cell r="G1547" t="str">
            <v>Paluszkiewicz Błażej</v>
          </cell>
          <cell r="H1547" t="str">
            <v>Gęczew 8</v>
          </cell>
          <cell r="I1547" t="str">
            <v>63-210 Żerków</v>
          </cell>
          <cell r="J1547" t="str">
            <v>Żerków</v>
          </cell>
          <cell r="K1547" t="str">
            <v>03</v>
          </cell>
          <cell r="L1547" t="str">
            <v>Rozmarynów</v>
          </cell>
          <cell r="M1547" t="str">
            <v>226 x</v>
          </cell>
          <cell r="N1547" t="str">
            <v/>
          </cell>
          <cell r="O1547">
            <v>-4.4800000000000004</v>
          </cell>
          <cell r="P1547" t="str">
            <v>R</v>
          </cell>
          <cell r="Q1547" t="str">
            <v>V</v>
          </cell>
          <cell r="R1547" t="str">
            <v>D</v>
          </cell>
          <cell r="T1547" t="str">
            <v>30-06-045</v>
          </cell>
          <cell r="U1547" t="str">
            <v>Żerków</v>
          </cell>
          <cell r="V1547" t="str">
            <v>30-06-045-0003</v>
          </cell>
          <cell r="W1547" t="str">
            <v>Brzóstków</v>
          </cell>
          <cell r="X1547" t="str">
            <v>528/2</v>
          </cell>
          <cell r="Y1547" t="str">
            <v>KZ1J/00031510/1</v>
          </cell>
          <cell r="Z1547">
            <v>2</v>
          </cell>
          <cell r="AA1547">
            <v>24.73</v>
          </cell>
          <cell r="AB1547">
            <v>-110.79</v>
          </cell>
          <cell r="AC1547">
            <v>1</v>
          </cell>
          <cell r="AD1547">
            <v>0.35</v>
          </cell>
          <cell r="AE1547">
            <v>-1.5680000000000001</v>
          </cell>
          <cell r="AF1547" t="str">
            <v>zmiana litery wydzielenia</v>
          </cell>
          <cell r="AG1547" t="str">
            <v/>
          </cell>
          <cell r="AH1547" t="str">
            <v/>
          </cell>
          <cell r="AI1547" t="str">
            <v>ZS.2217.1.205.2019</v>
          </cell>
          <cell r="AJ1547" t="str">
            <v>02-08-2019</v>
          </cell>
          <cell r="AK1547" t="str">
            <v>26-08-2019</v>
          </cell>
          <cell r="AL1547" t="str">
            <v>gospodarki rolnej</v>
          </cell>
        </row>
        <row r="1548">
          <cell r="C1548" t="str">
            <v>1298.13</v>
          </cell>
          <cell r="D1548" t="str">
            <v>1298|D|Rozmarynów|226 y|R|V|528/2|24,73| KZ1J/00031510/1</v>
          </cell>
          <cell r="E1548">
            <v>1298</v>
          </cell>
          <cell r="F1548">
            <v>13</v>
          </cell>
          <cell r="G1548" t="str">
            <v>Paluszkiewicz Błażej</v>
          </cell>
          <cell r="H1548" t="str">
            <v>Gęczew 8</v>
          </cell>
          <cell r="I1548" t="str">
            <v>63-210 Żerków</v>
          </cell>
          <cell r="J1548" t="str">
            <v>Żerków</v>
          </cell>
          <cell r="K1548" t="str">
            <v>03</v>
          </cell>
          <cell r="L1548" t="str">
            <v>Rozmarynów</v>
          </cell>
          <cell r="M1548" t="str">
            <v>226 y</v>
          </cell>
          <cell r="N1548" t="str">
            <v/>
          </cell>
          <cell r="O1548">
            <v>4.4800000000000004</v>
          </cell>
          <cell r="P1548" t="str">
            <v>R</v>
          </cell>
          <cell r="Q1548" t="str">
            <v>V</v>
          </cell>
          <cell r="R1548" t="str">
            <v>D</v>
          </cell>
          <cell r="T1548" t="str">
            <v>30-06-045</v>
          </cell>
          <cell r="U1548" t="str">
            <v>Żerków</v>
          </cell>
          <cell r="V1548" t="str">
            <v>30-06-045-0003</v>
          </cell>
          <cell r="W1548" t="str">
            <v>Brzóstków</v>
          </cell>
          <cell r="X1548" t="str">
            <v>528/2</v>
          </cell>
          <cell r="Y1548" t="str">
            <v>KZ1J/00031510/1</v>
          </cell>
          <cell r="Z1548">
            <v>2</v>
          </cell>
          <cell r="AA1548">
            <v>24.73</v>
          </cell>
          <cell r="AB1548">
            <v>110.79</v>
          </cell>
          <cell r="AC1548">
            <v>1</v>
          </cell>
          <cell r="AD1548">
            <v>0.35</v>
          </cell>
          <cell r="AE1548">
            <v>1.5680000000000001</v>
          </cell>
          <cell r="AF1548" t="str">
            <v>zmiana litery wydzielenia</v>
          </cell>
          <cell r="AG1548">
            <v>1.25</v>
          </cell>
          <cell r="AH1548" t="str">
            <v/>
          </cell>
          <cell r="AI1548" t="str">
            <v>ZS.2217.1.205.2019</v>
          </cell>
          <cell r="AJ1548" t="str">
            <v>02-08-2019</v>
          </cell>
          <cell r="AK1548" t="str">
            <v>26-08-2019</v>
          </cell>
          <cell r="AL1548" t="str">
            <v>gospodarki rolnej</v>
          </cell>
        </row>
        <row r="1549">
          <cell r="C1549" t="str">
            <v>1298.4</v>
          </cell>
          <cell r="D1549" t="str">
            <v>1298|D|Rozmarynów|226 z|R|VI|528/2|24,73|KZ1J/00031510/1</v>
          </cell>
          <cell r="E1549">
            <v>1298</v>
          </cell>
          <cell r="F1549">
            <v>4</v>
          </cell>
          <cell r="G1549" t="str">
            <v>Paluszkiewicz Błażej</v>
          </cell>
          <cell r="H1549" t="str">
            <v>Gęczew 8</v>
          </cell>
          <cell r="I1549" t="str">
            <v>63-210 Żerków</v>
          </cell>
          <cell r="J1549" t="str">
            <v>Żerków</v>
          </cell>
          <cell r="K1549" t="str">
            <v>03</v>
          </cell>
          <cell r="L1549" t="str">
            <v>Rozmarynów</v>
          </cell>
          <cell r="M1549" t="str">
            <v>226 z</v>
          </cell>
          <cell r="N1549" t="str">
            <v/>
          </cell>
          <cell r="O1549">
            <v>-0.01</v>
          </cell>
          <cell r="P1549" t="str">
            <v>R</v>
          </cell>
          <cell r="Q1549" t="str">
            <v>VI</v>
          </cell>
          <cell r="R1549" t="str">
            <v>D</v>
          </cell>
          <cell r="T1549" t="str">
            <v>30-06-045</v>
          </cell>
          <cell r="U1549" t="str">
            <v>Żerków</v>
          </cell>
          <cell r="V1549" t="str">
            <v>30-06-045-0003</v>
          </cell>
          <cell r="W1549" t="str">
            <v>Brzóstków</v>
          </cell>
          <cell r="X1549" t="str">
            <v>528/2</v>
          </cell>
          <cell r="Y1549" t="str">
            <v>KZ1J/00031510/1</v>
          </cell>
          <cell r="Z1549">
            <v>2</v>
          </cell>
          <cell r="AA1549">
            <v>24.73</v>
          </cell>
          <cell r="AB1549">
            <v>-0.25</v>
          </cell>
          <cell r="AC1549">
            <v>1</v>
          </cell>
          <cell r="AD1549">
            <v>0.2</v>
          </cell>
          <cell r="AE1549">
            <v>-2E-3</v>
          </cell>
          <cell r="AF1549" t="str">
            <v>zmiana litery wydzielenia</v>
          </cell>
          <cell r="AG1549" t="str">
            <v/>
          </cell>
          <cell r="AH1549" t="str">
            <v/>
          </cell>
          <cell r="AI1549" t="str">
            <v>ZS.2217.1.205.2019</v>
          </cell>
          <cell r="AJ1549" t="str">
            <v>02-08-2019</v>
          </cell>
          <cell r="AK1549" t="str">
            <v>26-08-2019</v>
          </cell>
          <cell r="AL1549" t="str">
            <v>gospodarki rolnej</v>
          </cell>
        </row>
        <row r="1550">
          <cell r="C1550" t="str">
            <v>1298.15</v>
          </cell>
          <cell r="D1550" t="str">
            <v>1298|D|Rozmarynów|226 y|R|VI|528/2|24,73| KZ1J/00031510/1</v>
          </cell>
          <cell r="E1550">
            <v>1298</v>
          </cell>
          <cell r="F1550">
            <v>15</v>
          </cell>
          <cell r="G1550" t="str">
            <v>Paluszkiewicz Błażej</v>
          </cell>
          <cell r="H1550" t="str">
            <v>Gęczew 8</v>
          </cell>
          <cell r="I1550" t="str">
            <v>63-210 Żerków</v>
          </cell>
          <cell r="J1550" t="str">
            <v>Żerków</v>
          </cell>
          <cell r="K1550" t="str">
            <v>03</v>
          </cell>
          <cell r="L1550" t="str">
            <v>Rozmarynów</v>
          </cell>
          <cell r="M1550" t="str">
            <v>226 y</v>
          </cell>
          <cell r="N1550" t="str">
            <v/>
          </cell>
          <cell r="O1550">
            <v>0.01</v>
          </cell>
          <cell r="P1550" t="str">
            <v>R</v>
          </cell>
          <cell r="Q1550" t="str">
            <v>VI</v>
          </cell>
          <cell r="R1550" t="str">
            <v>D</v>
          </cell>
          <cell r="T1550" t="str">
            <v>30-06-045</v>
          </cell>
          <cell r="U1550" t="str">
            <v>Żerków</v>
          </cell>
          <cell r="V1550" t="str">
            <v>30-06-045-0003</v>
          </cell>
          <cell r="W1550" t="str">
            <v>Brzóstków</v>
          </cell>
          <cell r="X1550" t="str">
            <v>528/2</v>
          </cell>
          <cell r="Y1550" t="str">
            <v>KZ1J/00031510/1</v>
          </cell>
          <cell r="Z1550">
            <v>2</v>
          </cell>
          <cell r="AA1550">
            <v>24.73</v>
          </cell>
          <cell r="AB1550">
            <v>0.25</v>
          </cell>
          <cell r="AC1550">
            <v>1</v>
          </cell>
          <cell r="AD1550">
            <v>0.2</v>
          </cell>
          <cell r="AE1550">
            <v>2E-3</v>
          </cell>
          <cell r="AF1550" t="str">
            <v>zmiana litery wydzielenia</v>
          </cell>
          <cell r="AG1550">
            <v>1</v>
          </cell>
          <cell r="AH1550" t="str">
            <v/>
          </cell>
          <cell r="AI1550" t="str">
            <v>ZS.2217.1.205.2019</v>
          </cell>
          <cell r="AJ1550" t="str">
            <v>02-08-2019</v>
          </cell>
          <cell r="AK1550" t="str">
            <v>26-08-2019</v>
          </cell>
          <cell r="AL1550" t="str">
            <v>gospodarki rolnej</v>
          </cell>
        </row>
        <row r="1551">
          <cell r="C1551" t="str">
            <v>663.2</v>
          </cell>
          <cell r="D1551" t="str">
            <v>663|A|Czeszewo|167 d|R|V|602/5|0|PO1F/00031430/3</v>
          </cell>
          <cell r="E1551">
            <v>663</v>
          </cell>
          <cell r="F1551">
            <v>2</v>
          </cell>
          <cell r="G1551" t="str">
            <v>Marciniak Roman</v>
          </cell>
          <cell r="H1551" t="str">
            <v xml:space="preserve">ul.Rzeczna 3  Czeszewo </v>
          </cell>
          <cell r="I1551" t="str">
            <v>62-322 Orzechowo</v>
          </cell>
          <cell r="J1551" t="str">
            <v>Miłosław</v>
          </cell>
          <cell r="K1551" t="str">
            <v>02</v>
          </cell>
          <cell r="L1551" t="str">
            <v>Czeszewo</v>
          </cell>
          <cell r="M1551" t="str">
            <v>167 d</v>
          </cell>
          <cell r="N1551" t="str">
            <v/>
          </cell>
          <cell r="O1551">
            <v>-0.96</v>
          </cell>
          <cell r="P1551" t="str">
            <v>R</v>
          </cell>
          <cell r="Q1551" t="str">
            <v>V</v>
          </cell>
          <cell r="R1551" t="str">
            <v>A</v>
          </cell>
          <cell r="T1551" t="str">
            <v>30-30-025</v>
          </cell>
          <cell r="U1551" t="str">
            <v>Miłosław</v>
          </cell>
          <cell r="V1551" t="str">
            <v>30-30-025-0006</v>
          </cell>
          <cell r="W1551" t="str">
            <v>Czeszewo</v>
          </cell>
          <cell r="X1551" t="str">
            <v>602/5</v>
          </cell>
          <cell r="Y1551" t="str">
            <v>PO1F/00031430/3</v>
          </cell>
          <cell r="Z1551">
            <v>8</v>
          </cell>
          <cell r="AA1551">
            <v>0</v>
          </cell>
          <cell r="AB1551">
            <v>0</v>
          </cell>
          <cell r="AC1551">
            <v>1</v>
          </cell>
          <cell r="AD1551">
            <v>0.35</v>
          </cell>
          <cell r="AE1551">
            <v>-0.33599999999999997</v>
          </cell>
          <cell r="AF1551" t="str">
            <v>zmiana pow.</v>
          </cell>
          <cell r="AG1551">
            <v>1.25</v>
          </cell>
          <cell r="AH1551">
            <v>-1.2</v>
          </cell>
          <cell r="AI1551" t="str">
            <v/>
          </cell>
          <cell r="AJ1551" t="str">
            <v/>
          </cell>
          <cell r="AK1551" t="str">
            <v/>
          </cell>
          <cell r="AL1551" t="str">
            <v/>
          </cell>
        </row>
        <row r="1552">
          <cell r="C1552" t="str">
            <v>663.3</v>
          </cell>
          <cell r="D1552" t="str">
            <v>663|A|Czeszewo|167 d|R|VI|602/5|0|PO1F/00031430/3</v>
          </cell>
          <cell r="E1552">
            <v>663</v>
          </cell>
          <cell r="F1552">
            <v>3</v>
          </cell>
          <cell r="G1552" t="str">
            <v>Marciniak Roman</v>
          </cell>
          <cell r="H1552" t="str">
            <v xml:space="preserve">ul.Rzeczna 3  Czeszewo </v>
          </cell>
          <cell r="I1552" t="str">
            <v>62-322 Orzechowo</v>
          </cell>
          <cell r="J1552" t="str">
            <v>Miłosław</v>
          </cell>
          <cell r="K1552" t="str">
            <v>02</v>
          </cell>
          <cell r="L1552" t="str">
            <v>Czeszewo</v>
          </cell>
          <cell r="M1552" t="str">
            <v>167 d</v>
          </cell>
          <cell r="N1552" t="str">
            <v/>
          </cell>
          <cell r="O1552">
            <v>0.91</v>
          </cell>
          <cell r="P1552" t="str">
            <v>R</v>
          </cell>
          <cell r="Q1552" t="str">
            <v>V</v>
          </cell>
          <cell r="R1552" t="str">
            <v>A</v>
          </cell>
          <cell r="T1552" t="str">
            <v>30-30-025</v>
          </cell>
          <cell r="U1552" t="str">
            <v>Miłosław</v>
          </cell>
          <cell r="V1552" t="str">
            <v>30-30-025-0006</v>
          </cell>
          <cell r="W1552" t="str">
            <v>Czeszewo</v>
          </cell>
          <cell r="X1552" t="str">
            <v>602/5</v>
          </cell>
          <cell r="Y1552" t="str">
            <v>PO1F/00031430/3</v>
          </cell>
          <cell r="Z1552">
            <v>8</v>
          </cell>
          <cell r="AA1552">
            <v>0</v>
          </cell>
          <cell r="AB1552">
            <v>0</v>
          </cell>
          <cell r="AC1552">
            <v>1</v>
          </cell>
          <cell r="AD1552">
            <v>0.35</v>
          </cell>
          <cell r="AE1552">
            <v>0.31850000000000001</v>
          </cell>
          <cell r="AF1552" t="str">
            <v>zmiana pow.</v>
          </cell>
          <cell r="AG1552">
            <v>1.25</v>
          </cell>
          <cell r="AH1552">
            <v>1.1375</v>
          </cell>
          <cell r="AI1552" t="str">
            <v/>
          </cell>
          <cell r="AJ1552" t="str">
            <v/>
          </cell>
          <cell r="AK1552" t="str">
            <v/>
          </cell>
          <cell r="AL1552" t="str">
            <v/>
          </cell>
        </row>
        <row r="1553">
          <cell r="C1553" t="str">
            <v>663.5</v>
          </cell>
          <cell r="D1553" t="str">
            <v>663|A|Czeszewo|167 c|R|V|602/5|0|PO1F/00031430/3</v>
          </cell>
          <cell r="E1553">
            <v>663</v>
          </cell>
          <cell r="F1553">
            <v>5</v>
          </cell>
          <cell r="G1553" t="str">
            <v>Marciniak Roman</v>
          </cell>
          <cell r="H1553" t="str">
            <v xml:space="preserve">ul.Rzeczna 3  Czeszewo </v>
          </cell>
          <cell r="I1553" t="str">
            <v>62-322 Orzechowo</v>
          </cell>
          <cell r="J1553" t="str">
            <v>Miłosław</v>
          </cell>
          <cell r="K1553" t="str">
            <v>02</v>
          </cell>
          <cell r="L1553" t="str">
            <v>Czeszewo</v>
          </cell>
          <cell r="M1553" t="str">
            <v>167 c</v>
          </cell>
          <cell r="N1553" t="str">
            <v/>
          </cell>
          <cell r="O1553">
            <v>0.05</v>
          </cell>
          <cell r="P1553" t="str">
            <v>R</v>
          </cell>
          <cell r="Q1553" t="str">
            <v>V</v>
          </cell>
          <cell r="R1553" t="str">
            <v>A</v>
          </cell>
          <cell r="T1553" t="str">
            <v>30-30-025</v>
          </cell>
          <cell r="U1553" t="str">
            <v>Miłosław</v>
          </cell>
          <cell r="V1553" t="str">
            <v>30-30-025-0006</v>
          </cell>
          <cell r="W1553" t="str">
            <v>Czeszewo</v>
          </cell>
          <cell r="X1553" t="str">
            <v>602/5</v>
          </cell>
          <cell r="Y1553" t="str">
            <v>PO1F/00031430/3</v>
          </cell>
          <cell r="Z1553">
            <v>8</v>
          </cell>
          <cell r="AA1553">
            <v>0</v>
          </cell>
          <cell r="AB1553">
            <v>0</v>
          </cell>
          <cell r="AC1553">
            <v>1</v>
          </cell>
          <cell r="AD1553">
            <v>0.35</v>
          </cell>
          <cell r="AE1553">
            <v>1.7500000000000002E-2</v>
          </cell>
          <cell r="AG1553">
            <v>1.25</v>
          </cell>
          <cell r="AH1553">
            <v>6.25E-2</v>
          </cell>
          <cell r="AI1553" t="str">
            <v/>
          </cell>
          <cell r="AJ1553" t="str">
            <v/>
          </cell>
          <cell r="AK1553" t="str">
            <v/>
          </cell>
          <cell r="AL1553" t="str">
            <v/>
          </cell>
        </row>
        <row r="1554">
          <cell r="C1554" t="str">
            <v>287.278</v>
          </cell>
          <cell r="D1554" t="str">
            <v>287|F|Rozmarynów|239 d|R|V|733/1|0|brak</v>
          </cell>
          <cell r="E1554">
            <v>287</v>
          </cell>
          <cell r="F1554">
            <v>278</v>
          </cell>
          <cell r="G1554" t="str">
            <v>Nadleśnictwo Jarocin</v>
          </cell>
          <cell r="H1554">
            <v>0</v>
          </cell>
          <cell r="I1554">
            <v>0</v>
          </cell>
          <cell r="J1554">
            <v>0</v>
          </cell>
          <cell r="K1554" t="str">
            <v>03</v>
          </cell>
          <cell r="L1554" t="str">
            <v>Rozmarynów</v>
          </cell>
          <cell r="M1554" t="str">
            <v>239 d</v>
          </cell>
          <cell r="N1554" t="str">
            <v>F30-06-045RV</v>
          </cell>
          <cell r="O1554">
            <v>7.4899999999999994E-2</v>
          </cell>
          <cell r="P1554" t="str">
            <v>R</v>
          </cell>
          <cell r="Q1554" t="str">
            <v>V</v>
          </cell>
          <cell r="R1554" t="str">
            <v>F</v>
          </cell>
          <cell r="T1554" t="str">
            <v>30-06-045</v>
          </cell>
          <cell r="U1554" t="str">
            <v>Żerków</v>
          </cell>
          <cell r="V1554" t="str">
            <v>30-06-045-0018</v>
          </cell>
          <cell r="W1554" t="str">
            <v>Kretków Żerniki</v>
          </cell>
          <cell r="X1554" t="str">
            <v>733/1</v>
          </cell>
          <cell r="Y1554" t="str">
            <v>brak</v>
          </cell>
          <cell r="Z1554" t="str">
            <v>brak</v>
          </cell>
          <cell r="AA1554">
            <v>0</v>
          </cell>
          <cell r="AB1554">
            <v>0</v>
          </cell>
          <cell r="AC1554">
            <v>1</v>
          </cell>
          <cell r="AD1554">
            <v>0.35</v>
          </cell>
          <cell r="AE1554">
            <v>2.6200000000000001E-2</v>
          </cell>
          <cell r="AG1554" t="str">
            <v/>
          </cell>
          <cell r="AH1554" t="str">
            <v/>
          </cell>
          <cell r="AI1554" t="str">
            <v/>
          </cell>
          <cell r="AJ1554" t="str">
            <v/>
          </cell>
          <cell r="AK1554" t="str">
            <v/>
          </cell>
          <cell r="AL1554" t="str">
            <v/>
          </cell>
        </row>
        <row r="1555">
          <cell r="C1555" t="str">
            <v>287.279</v>
          </cell>
          <cell r="D1555" t="str">
            <v>287|F|Rozmarynów|239 f|R|V|733/1|0|brak</v>
          </cell>
          <cell r="E1555">
            <v>287</v>
          </cell>
          <cell r="F1555">
            <v>279</v>
          </cell>
          <cell r="G1555" t="str">
            <v>Nadleśnictwo Jarocin</v>
          </cell>
          <cell r="H1555">
            <v>0</v>
          </cell>
          <cell r="I1555">
            <v>0</v>
          </cell>
          <cell r="J1555">
            <v>0</v>
          </cell>
          <cell r="K1555" t="str">
            <v>03</v>
          </cell>
          <cell r="L1555" t="str">
            <v>Rozmarynów</v>
          </cell>
          <cell r="M1555" t="str">
            <v>239 f</v>
          </cell>
          <cell r="N1555" t="str">
            <v>F30-06-045RV</v>
          </cell>
          <cell r="O1555">
            <v>6.0199999999999997E-2</v>
          </cell>
          <cell r="P1555" t="str">
            <v>R</v>
          </cell>
          <cell r="Q1555" t="str">
            <v>V</v>
          </cell>
          <cell r="R1555" t="str">
            <v>F</v>
          </cell>
          <cell r="T1555" t="str">
            <v>30-06-045</v>
          </cell>
          <cell r="U1555" t="str">
            <v>Żerków</v>
          </cell>
          <cell r="V1555" t="str">
            <v>30-06-045-0018</v>
          </cell>
          <cell r="W1555" t="str">
            <v>Kretków Żerniki</v>
          </cell>
          <cell r="X1555" t="str">
            <v>733/1</v>
          </cell>
          <cell r="Y1555" t="str">
            <v>brak</v>
          </cell>
          <cell r="Z1555" t="str">
            <v>brak</v>
          </cell>
          <cell r="AA1555">
            <v>0</v>
          </cell>
          <cell r="AB1555">
            <v>0</v>
          </cell>
          <cell r="AC1555">
            <v>1</v>
          </cell>
          <cell r="AD1555">
            <v>0.35</v>
          </cell>
          <cell r="AE1555">
            <v>2.1100000000000001E-2</v>
          </cell>
          <cell r="AG1555" t="str">
            <v/>
          </cell>
          <cell r="AH1555" t="str">
            <v/>
          </cell>
          <cell r="AI1555" t="str">
            <v/>
          </cell>
          <cell r="AJ1555" t="str">
            <v/>
          </cell>
          <cell r="AK1555" t="str">
            <v/>
          </cell>
          <cell r="AL1555" t="str">
            <v/>
          </cell>
        </row>
        <row r="1556">
          <cell r="C1556" t="str">
            <v>6184.4</v>
          </cell>
          <cell r="D1556" t="str">
            <v>6184|D|Rozmarynów|239 b|R|IVB|740/1|15|KZ1J/00036828/8</v>
          </cell>
          <cell r="E1556">
            <v>6184</v>
          </cell>
          <cell r="F1556">
            <v>4</v>
          </cell>
          <cell r="G1556" t="str">
            <v>Buchwald Angelika</v>
          </cell>
          <cell r="H1556" t="str">
            <v>Paruchów 19</v>
          </cell>
          <cell r="I1556" t="str">
            <v>63-210 Żerków</v>
          </cell>
          <cell r="J1556" t="str">
            <v>Żerków</v>
          </cell>
          <cell r="K1556" t="str">
            <v>03</v>
          </cell>
          <cell r="L1556" t="str">
            <v>Rozmarynów</v>
          </cell>
          <cell r="M1556" t="str">
            <v>239 b</v>
          </cell>
          <cell r="N1556" t="str">
            <v/>
          </cell>
          <cell r="O1556">
            <v>-0.09</v>
          </cell>
          <cell r="P1556" t="str">
            <v>R</v>
          </cell>
          <cell r="Q1556" t="str">
            <v>IVB</v>
          </cell>
          <cell r="R1556" t="str">
            <v>D</v>
          </cell>
          <cell r="T1556" t="str">
            <v>30-06-045</v>
          </cell>
          <cell r="U1556" t="str">
            <v>Żerków</v>
          </cell>
          <cell r="V1556" t="str">
            <v>30-06-045-0018</v>
          </cell>
          <cell r="W1556" t="str">
            <v>Kretków Żerniki</v>
          </cell>
          <cell r="X1556" t="str">
            <v>740/1</v>
          </cell>
          <cell r="Y1556" t="str">
            <v>KZ1J/00036828/8</v>
          </cell>
          <cell r="Z1556">
            <v>2</v>
          </cell>
          <cell r="AA1556">
            <v>15</v>
          </cell>
          <cell r="AB1556">
            <v>-1.35</v>
          </cell>
          <cell r="AC1556">
            <v>1</v>
          </cell>
          <cell r="AD1556">
            <v>0.8</v>
          </cell>
          <cell r="AE1556">
            <v>-7.1999999999999995E-2</v>
          </cell>
          <cell r="AF1556" t="str">
            <v>zmiana litery wydzielenia</v>
          </cell>
          <cell r="AG1556" t="str">
            <v/>
          </cell>
          <cell r="AH1556" t="str">
            <v/>
          </cell>
          <cell r="AI1556" t="str">
            <v>ZS.2217.1.205.2019</v>
          </cell>
          <cell r="AJ1556" t="str">
            <v>02-08-2019</v>
          </cell>
          <cell r="AK1556" t="str">
            <v>26-08-2019</v>
          </cell>
          <cell r="AL1556" t="str">
            <v>gospodarki rolnej</v>
          </cell>
        </row>
        <row r="1557">
          <cell r="C1557" t="str">
            <v>6184.5</v>
          </cell>
          <cell r="D1557" t="str">
            <v>6184|D|Rozmarynów|239 a|R|IVB|740/1|15| KZ1J/00036828/8</v>
          </cell>
          <cell r="E1557">
            <v>6184</v>
          </cell>
          <cell r="F1557">
            <v>5</v>
          </cell>
          <cell r="G1557" t="str">
            <v>Buchwald Angelika</v>
          </cell>
          <cell r="H1557" t="str">
            <v>Paruchów 19</v>
          </cell>
          <cell r="I1557" t="str">
            <v>63-210 Żerków</v>
          </cell>
          <cell r="J1557" t="str">
            <v>Żerków</v>
          </cell>
          <cell r="K1557" t="str">
            <v>03</v>
          </cell>
          <cell r="L1557" t="str">
            <v>Rozmarynów</v>
          </cell>
          <cell r="M1557" t="str">
            <v>239 a</v>
          </cell>
          <cell r="N1557" t="str">
            <v/>
          </cell>
          <cell r="O1557">
            <v>0.09</v>
          </cell>
          <cell r="P1557" t="str">
            <v>R</v>
          </cell>
          <cell r="Q1557" t="str">
            <v>IVB</v>
          </cell>
          <cell r="R1557" t="str">
            <v>D</v>
          </cell>
          <cell r="T1557" t="str">
            <v>30-06-045</v>
          </cell>
          <cell r="U1557" t="str">
            <v>Żerków</v>
          </cell>
          <cell r="V1557" t="str">
            <v>30-06-045-0018</v>
          </cell>
          <cell r="W1557" t="str">
            <v>Kretków Żerniki</v>
          </cell>
          <cell r="X1557" t="str">
            <v>740/1</v>
          </cell>
          <cell r="Y1557" t="str">
            <v>KZ1J/00036828/8</v>
          </cell>
          <cell r="Z1557">
            <v>2</v>
          </cell>
          <cell r="AA1557">
            <v>15</v>
          </cell>
          <cell r="AB1557">
            <v>1.35</v>
          </cell>
          <cell r="AC1557">
            <v>1</v>
          </cell>
          <cell r="AD1557">
            <v>0.8</v>
          </cell>
          <cell r="AE1557">
            <v>7.1999999999999995E-2</v>
          </cell>
          <cell r="AF1557" t="str">
            <v>zmiana litery wydzielenia</v>
          </cell>
          <cell r="AG1557">
            <v>1.5</v>
          </cell>
          <cell r="AH1557" t="str">
            <v/>
          </cell>
          <cell r="AI1557" t="str">
            <v>ZS.2217.1.205.2019</v>
          </cell>
          <cell r="AJ1557" t="str">
            <v>02-08-2019</v>
          </cell>
          <cell r="AK1557" t="str">
            <v>26-08-2019</v>
          </cell>
          <cell r="AL1557" t="str">
            <v>gospodarki rolnej</v>
          </cell>
        </row>
        <row r="1558">
          <cell r="C1558" t="str">
            <v>627.3</v>
          </cell>
          <cell r="D1558" t="str">
            <v>627|A|Cielcza|194 p|R|V|8194/15|0|KZ1J/00026538/5</v>
          </cell>
          <cell r="E1558">
            <v>627</v>
          </cell>
          <cell r="F1558">
            <v>3</v>
          </cell>
          <cell r="G1558" t="str">
            <v>Kamiński Zbigniew</v>
          </cell>
          <cell r="H1558" t="str">
            <v xml:space="preserve"> Cielcza ul. Łąkowa 20 </v>
          </cell>
          <cell r="I1558" t="str">
            <v>63-200 Jarocin</v>
          </cell>
          <cell r="J1558" t="str">
            <v>Jarocin</v>
          </cell>
          <cell r="K1558" t="str">
            <v>08</v>
          </cell>
          <cell r="L1558" t="str">
            <v>Cielcza</v>
          </cell>
          <cell r="M1558" t="str">
            <v>194 p</v>
          </cell>
          <cell r="N1558" t="str">
            <v/>
          </cell>
          <cell r="O1558">
            <v>-5.2200000000000003E-2</v>
          </cell>
          <cell r="P1558" t="str">
            <v>R</v>
          </cell>
          <cell r="Q1558" t="str">
            <v>V</v>
          </cell>
          <cell r="R1558" t="str">
            <v>A</v>
          </cell>
          <cell r="T1558" t="str">
            <v>30-06-025</v>
          </cell>
          <cell r="U1558" t="str">
            <v>Jarocin</v>
          </cell>
          <cell r="V1558" t="str">
            <v>30-06-025-0003</v>
          </cell>
          <cell r="W1558" t="str">
            <v>Cielcza</v>
          </cell>
          <cell r="X1558" t="str">
            <v>8194/15</v>
          </cell>
          <cell r="Y1558" t="str">
            <v>KZ1J/00026538/5</v>
          </cell>
          <cell r="Z1558">
            <v>3</v>
          </cell>
          <cell r="AA1558">
            <v>0</v>
          </cell>
          <cell r="AB1558">
            <v>0</v>
          </cell>
          <cell r="AC1558">
            <v>1</v>
          </cell>
          <cell r="AD1558">
            <v>0.35</v>
          </cell>
          <cell r="AE1558">
            <v>-1.83E-2</v>
          </cell>
          <cell r="AF1558" t="str">
            <v>zmiana litery wydzielenia</v>
          </cell>
          <cell r="AG1558">
            <v>1.25</v>
          </cell>
          <cell r="AH1558">
            <v>-6.5250000000000002E-2</v>
          </cell>
          <cell r="AI1558" t="str">
            <v/>
          </cell>
          <cell r="AJ1558" t="str">
            <v/>
          </cell>
          <cell r="AK1558" t="str">
            <v/>
          </cell>
          <cell r="AL1558" t="str">
            <v/>
          </cell>
        </row>
        <row r="1559">
          <cell r="C1559" t="str">
            <v>627.6</v>
          </cell>
          <cell r="D1559" t="str">
            <v>627|A|Cielcza|194 r|R|V|8194/15|0| KZ1J/00026538/5</v>
          </cell>
          <cell r="E1559">
            <v>627</v>
          </cell>
          <cell r="F1559">
            <v>6</v>
          </cell>
          <cell r="G1559" t="str">
            <v>Kamiński Zbigniew</v>
          </cell>
          <cell r="H1559" t="str">
            <v xml:space="preserve"> Cielcza ul. Łąkowa 20 </v>
          </cell>
          <cell r="I1559" t="str">
            <v>63-200 Jarocin</v>
          </cell>
          <cell r="J1559" t="str">
            <v>Jarocin</v>
          </cell>
          <cell r="K1559" t="str">
            <v>08</v>
          </cell>
          <cell r="L1559" t="str">
            <v>Cielcza</v>
          </cell>
          <cell r="M1559" t="str">
            <v>194 r</v>
          </cell>
          <cell r="N1559" t="str">
            <v/>
          </cell>
          <cell r="O1559">
            <v>5.2200000000000003E-2</v>
          </cell>
          <cell r="P1559" t="str">
            <v>R</v>
          </cell>
          <cell r="Q1559" t="str">
            <v>V</v>
          </cell>
          <cell r="R1559" t="str">
            <v>A</v>
          </cell>
          <cell r="T1559" t="str">
            <v>30-06-025</v>
          </cell>
          <cell r="U1559" t="str">
            <v>Jarocin</v>
          </cell>
          <cell r="V1559" t="str">
            <v>30-06-025-0003</v>
          </cell>
          <cell r="W1559" t="str">
            <v>Cielcza</v>
          </cell>
          <cell r="X1559" t="str">
            <v>8194/15</v>
          </cell>
          <cell r="Y1559" t="str">
            <v>KZ1J/00026538/5</v>
          </cell>
          <cell r="Z1559">
            <v>3</v>
          </cell>
          <cell r="AA1559">
            <v>0</v>
          </cell>
          <cell r="AB1559">
            <v>0</v>
          </cell>
          <cell r="AC1559">
            <v>1</v>
          </cell>
          <cell r="AD1559">
            <v>0.35</v>
          </cell>
          <cell r="AE1559">
            <v>1.83E-2</v>
          </cell>
          <cell r="AF1559" t="str">
            <v>zmiana litery wydzielenia</v>
          </cell>
          <cell r="AG1559">
            <v>1.25</v>
          </cell>
          <cell r="AH1559">
            <v>6.5000000000000002E-2</v>
          </cell>
          <cell r="AI1559" t="str">
            <v/>
          </cell>
          <cell r="AJ1559" t="str">
            <v/>
          </cell>
          <cell r="AK1559" t="str">
            <v/>
          </cell>
          <cell r="AL1559" t="str">
            <v/>
          </cell>
        </row>
        <row r="1560">
          <cell r="C1560" t="str">
            <v>5684.2</v>
          </cell>
          <cell r="D1560" t="str">
            <v>5684|A|Murzynówko|9A i|R|VI|9009/13|0|PO1D/00035931/1</v>
          </cell>
          <cell r="E1560">
            <v>5684</v>
          </cell>
          <cell r="F1560">
            <v>2</v>
          </cell>
          <cell r="G1560" t="str">
            <v>Pochylska Alicja</v>
          </cell>
          <cell r="H1560" t="str">
            <v>ul. Wrocławska 106</v>
          </cell>
          <cell r="I1560" t="str">
            <v>63-200 Jarocin</v>
          </cell>
          <cell r="J1560" t="str">
            <v>Jarocin</v>
          </cell>
          <cell r="K1560" t="str">
            <v>20</v>
          </cell>
          <cell r="L1560" t="str">
            <v>Murzynówko</v>
          </cell>
          <cell r="M1560" t="str">
            <v>9A i</v>
          </cell>
          <cell r="N1560" t="str">
            <v/>
          </cell>
          <cell r="O1560">
            <v>-1.61</v>
          </cell>
          <cell r="P1560" t="str">
            <v>R</v>
          </cell>
          <cell r="Q1560" t="str">
            <v>VI</v>
          </cell>
          <cell r="R1560" t="str">
            <v>A</v>
          </cell>
          <cell r="T1560" t="str">
            <v>30-25-045</v>
          </cell>
          <cell r="U1560" t="str">
            <v>Środa Wlkp</v>
          </cell>
          <cell r="V1560" t="str">
            <v>30-25-045-0017</v>
          </cell>
          <cell r="W1560" t="str">
            <v>Nietrzanowo</v>
          </cell>
          <cell r="X1560" t="str">
            <v>9009/13</v>
          </cell>
          <cell r="Y1560" t="str">
            <v>PO1D/00035931/1</v>
          </cell>
          <cell r="Z1560">
            <v>3</v>
          </cell>
          <cell r="AA1560">
            <v>0</v>
          </cell>
          <cell r="AB1560">
            <v>0</v>
          </cell>
          <cell r="AC1560">
            <v>1</v>
          </cell>
          <cell r="AD1560">
            <v>0.2</v>
          </cell>
          <cell r="AE1560">
            <v>-0.32200000000000006</v>
          </cell>
          <cell r="AF1560" t="str">
            <v>zmiana litery wydzielenia</v>
          </cell>
          <cell r="AG1560">
            <v>1</v>
          </cell>
          <cell r="AH1560">
            <v>-1.61</v>
          </cell>
          <cell r="AI1560" t="str">
            <v/>
          </cell>
          <cell r="AJ1560" t="str">
            <v/>
          </cell>
          <cell r="AK1560" t="str">
            <v/>
          </cell>
          <cell r="AL1560" t="str">
            <v/>
          </cell>
        </row>
        <row r="1561">
          <cell r="C1561" t="str">
            <v>287.164</v>
          </cell>
          <cell r="D1561" t="str">
            <v>287|F|Murzynówko|50A f|ROWY-R|0|281|0|PO1F/00031424/8</v>
          </cell>
          <cell r="E1561">
            <v>287</v>
          </cell>
          <cell r="F1561">
            <v>164</v>
          </cell>
          <cell r="G1561" t="str">
            <v>Nadleśnictwo Jarocin</v>
          </cell>
          <cell r="H1561">
            <v>0</v>
          </cell>
          <cell r="I1561">
            <v>0</v>
          </cell>
          <cell r="J1561">
            <v>0</v>
          </cell>
          <cell r="K1561" t="str">
            <v>20</v>
          </cell>
          <cell r="L1561" t="str">
            <v>Murzynówko</v>
          </cell>
          <cell r="M1561" t="str">
            <v>50A f</v>
          </cell>
          <cell r="N1561" t="str">
            <v>F30-30-025ROWY-R0</v>
          </cell>
          <cell r="O1561">
            <v>-0.28999999999999998</v>
          </cell>
          <cell r="P1561" t="str">
            <v>ROWY-R</v>
          </cell>
          <cell r="Q1561" t="str">
            <v>0</v>
          </cell>
          <cell r="R1561" t="str">
            <v>F</v>
          </cell>
          <cell r="T1561" t="str">
            <v>30-30-025</v>
          </cell>
          <cell r="U1561" t="str">
            <v>Miłosław</v>
          </cell>
          <cell r="V1561" t="str">
            <v>30-30-025-0003</v>
          </cell>
          <cell r="W1561" t="str">
            <v>Bugaj</v>
          </cell>
          <cell r="X1561" t="str">
            <v>281</v>
          </cell>
          <cell r="Y1561" t="str">
            <v>PO1F/00031424/8</v>
          </cell>
          <cell r="Z1561">
            <v>6</v>
          </cell>
          <cell r="AA1561">
            <v>0</v>
          </cell>
          <cell r="AB1561">
            <v>0</v>
          </cell>
          <cell r="AC1561">
            <v>1</v>
          </cell>
          <cell r="AD1561">
            <v>0</v>
          </cell>
          <cell r="AE1561">
            <v>0</v>
          </cell>
          <cell r="AF1561" t="str">
            <v>zmiana litery wydzielenia</v>
          </cell>
          <cell r="AG1561" t="str">
            <v/>
          </cell>
          <cell r="AH1561" t="str">
            <v/>
          </cell>
          <cell r="AI1561" t="str">
            <v/>
          </cell>
          <cell r="AJ1561" t="str">
            <v/>
          </cell>
          <cell r="AK1561" t="str">
            <v/>
          </cell>
          <cell r="AL1561" t="str">
            <v/>
          </cell>
        </row>
        <row r="1562">
          <cell r="C1562" t="str">
            <v>287.281</v>
          </cell>
          <cell r="D1562" t="str">
            <v>287|F|Murzynówko|50A x|ROWY-R|0|281|0|PO1F/00031424/8</v>
          </cell>
          <cell r="E1562">
            <v>287</v>
          </cell>
          <cell r="F1562">
            <v>281</v>
          </cell>
          <cell r="G1562" t="str">
            <v>Nadleśnictwo Jarocin</v>
          </cell>
          <cell r="H1562">
            <v>0</v>
          </cell>
          <cell r="I1562">
            <v>0</v>
          </cell>
          <cell r="J1562">
            <v>0</v>
          </cell>
          <cell r="K1562" t="str">
            <v>20</v>
          </cell>
          <cell r="L1562" t="str">
            <v>Murzynówko</v>
          </cell>
          <cell r="M1562" t="str">
            <v>50A x</v>
          </cell>
          <cell r="N1562" t="str">
            <v>F30-30-025ROWY-R0</v>
          </cell>
          <cell r="O1562">
            <v>0.28999999999999998</v>
          </cell>
          <cell r="P1562" t="str">
            <v>ROWY-R</v>
          </cell>
          <cell r="Q1562" t="str">
            <v>0</v>
          </cell>
          <cell r="R1562" t="str">
            <v>F</v>
          </cell>
          <cell r="T1562" t="str">
            <v>30-30-025</v>
          </cell>
          <cell r="U1562" t="str">
            <v>Miłosław</v>
          </cell>
          <cell r="V1562" t="str">
            <v>30-30-025-0003</v>
          </cell>
          <cell r="W1562" t="str">
            <v>Bugaj</v>
          </cell>
          <cell r="X1562" t="str">
            <v>281</v>
          </cell>
          <cell r="Y1562" t="str">
            <v>PO1F/00031424/8</v>
          </cell>
          <cell r="Z1562">
            <v>6</v>
          </cell>
          <cell r="AA1562">
            <v>0</v>
          </cell>
          <cell r="AB1562">
            <v>0</v>
          </cell>
          <cell r="AC1562">
            <v>1</v>
          </cell>
          <cell r="AD1562">
            <v>0</v>
          </cell>
          <cell r="AE1562">
            <v>0</v>
          </cell>
          <cell r="AF1562" t="str">
            <v>zmiana litery wydzielenia</v>
          </cell>
          <cell r="AG1562" t="e">
            <v>#N/A</v>
          </cell>
          <cell r="AH1562" t="str">
            <v/>
          </cell>
          <cell r="AI1562" t="str">
            <v/>
          </cell>
          <cell r="AJ1562" t="str">
            <v/>
          </cell>
          <cell r="AK1562" t="str">
            <v/>
          </cell>
          <cell r="AL1562" t="str">
            <v/>
          </cell>
        </row>
        <row r="1563">
          <cell r="C1563" t="str">
            <v>6273.2</v>
          </cell>
          <cell r="D1563" t="str">
            <v>6273|D|Murzynówko|56A c|R|VI|265|20,6|PO1F/00031424/8</v>
          </cell>
          <cell r="E1563">
            <v>6273</v>
          </cell>
          <cell r="F1563">
            <v>2</v>
          </cell>
          <cell r="G1563" t="str">
            <v>Matuszewska Monika</v>
          </cell>
          <cell r="H1563" t="str">
            <v>Budziłowo 28</v>
          </cell>
          <cell r="I1563" t="str">
            <v>62-306 Kołaczkowo</v>
          </cell>
          <cell r="J1563" t="str">
            <v>Kołaczkowo</v>
          </cell>
          <cell r="K1563" t="str">
            <v>20</v>
          </cell>
          <cell r="L1563" t="str">
            <v>Murzynówko</v>
          </cell>
          <cell r="M1563" t="str">
            <v>56A c</v>
          </cell>
          <cell r="N1563" t="str">
            <v/>
          </cell>
          <cell r="O1563">
            <v>-2.0299999999999998</v>
          </cell>
          <cell r="P1563" t="str">
            <v>R</v>
          </cell>
          <cell r="Q1563" t="str">
            <v>VI</v>
          </cell>
          <cell r="R1563" t="str">
            <v>D</v>
          </cell>
          <cell r="T1563" t="str">
            <v>30-30-025</v>
          </cell>
          <cell r="U1563" t="str">
            <v>Miłosław</v>
          </cell>
          <cell r="V1563" t="str">
            <v>30-30-025-0003</v>
          </cell>
          <cell r="W1563" t="str">
            <v>Bugaj</v>
          </cell>
          <cell r="X1563" t="str">
            <v>265</v>
          </cell>
          <cell r="Y1563" t="str">
            <v>PO1F/00031424/8</v>
          </cell>
          <cell r="Z1563">
            <v>5</v>
          </cell>
          <cell r="AA1563">
            <v>20.6</v>
          </cell>
          <cell r="AB1563">
            <v>-41.82</v>
          </cell>
          <cell r="AC1563">
            <v>1</v>
          </cell>
          <cell r="AD1563">
            <v>0.2</v>
          </cell>
          <cell r="AE1563">
            <v>-0.40600000000000003</v>
          </cell>
          <cell r="AF1563" t="str">
            <v>zmiana litery wydzielenia</v>
          </cell>
          <cell r="AG1563" t="str">
            <v/>
          </cell>
          <cell r="AH1563" t="str">
            <v/>
          </cell>
          <cell r="AI1563" t="str">
            <v>ZS.2217.1.205.2019</v>
          </cell>
          <cell r="AJ1563" t="str">
            <v>02-08-2019</v>
          </cell>
          <cell r="AK1563">
            <v>43763</v>
          </cell>
          <cell r="AL1563" t="str">
            <v>gospodarki rolnej</v>
          </cell>
        </row>
        <row r="1564">
          <cell r="C1564" t="str">
            <v>6273.8</v>
          </cell>
          <cell r="D1564" t="str">
            <v>6273|D|Murzynówko|56A a|R|VI|265|20,6|PO1F/00031424/8</v>
          </cell>
          <cell r="E1564">
            <v>6273</v>
          </cell>
          <cell r="F1564">
            <v>8</v>
          </cell>
          <cell r="G1564" t="str">
            <v>Matuszewska Monika</v>
          </cell>
          <cell r="H1564" t="str">
            <v>Budziłowo 28</v>
          </cell>
          <cell r="I1564" t="str">
            <v>62-306 Kołaczkowo</v>
          </cell>
          <cell r="J1564" t="str">
            <v>Kołaczkowo</v>
          </cell>
          <cell r="K1564" t="str">
            <v>20</v>
          </cell>
          <cell r="L1564" t="str">
            <v>Murzynówko</v>
          </cell>
          <cell r="M1564" t="str">
            <v>56A a</v>
          </cell>
          <cell r="N1564" t="str">
            <v/>
          </cell>
          <cell r="O1564">
            <v>2.0299999999999998</v>
          </cell>
          <cell r="P1564" t="str">
            <v>R</v>
          </cell>
          <cell r="Q1564" t="str">
            <v>VI</v>
          </cell>
          <cell r="R1564" t="str">
            <v>D</v>
          </cell>
          <cell r="T1564" t="str">
            <v>30-30-025</v>
          </cell>
          <cell r="U1564" t="str">
            <v>Miłosław</v>
          </cell>
          <cell r="V1564" t="str">
            <v>30-30-025-0003</v>
          </cell>
          <cell r="W1564" t="str">
            <v>Bugaj</v>
          </cell>
          <cell r="X1564" t="str">
            <v>265</v>
          </cell>
          <cell r="Y1564" t="str">
            <v>PO1F/00031424/8</v>
          </cell>
          <cell r="Z1564">
            <v>5</v>
          </cell>
          <cell r="AA1564">
            <v>20.6</v>
          </cell>
          <cell r="AB1564">
            <v>41.82</v>
          </cell>
          <cell r="AC1564">
            <v>1</v>
          </cell>
          <cell r="AD1564">
            <v>0.2</v>
          </cell>
          <cell r="AE1564">
            <v>0.40600000000000003</v>
          </cell>
          <cell r="AF1564" t="str">
            <v>zmiana litery wydzielenia</v>
          </cell>
          <cell r="AG1564">
            <v>1</v>
          </cell>
          <cell r="AH1564" t="str">
            <v/>
          </cell>
          <cell r="AI1564" t="str">
            <v>ZS.2217.1.205.2019</v>
          </cell>
          <cell r="AJ1564" t="str">
            <v>02-08-2019</v>
          </cell>
          <cell r="AK1564">
            <v>43763</v>
          </cell>
          <cell r="AL1564" t="str">
            <v>gospodarki rolnej</v>
          </cell>
        </row>
        <row r="1565">
          <cell r="C1565" t="str">
            <v>3711.6</v>
          </cell>
          <cell r="D1565" t="str">
            <v>3711|A|Spławik|121 d|R|IVB|672|0|PO1F/00031430/3</v>
          </cell>
          <cell r="E1565">
            <v>3711</v>
          </cell>
          <cell r="F1565">
            <v>6</v>
          </cell>
          <cell r="G1565" t="str">
            <v>Narolski Piotr</v>
          </cell>
          <cell r="H1565" t="str">
            <v>Spławik 1</v>
          </cell>
          <cell r="I1565" t="str">
            <v>62-320 Miłosław</v>
          </cell>
          <cell r="J1565" t="str">
            <v>Miłosław</v>
          </cell>
          <cell r="K1565" t="str">
            <v>05</v>
          </cell>
          <cell r="L1565" t="str">
            <v>Spławik</v>
          </cell>
          <cell r="M1565" t="str">
            <v>121 d</v>
          </cell>
          <cell r="N1565" t="str">
            <v/>
          </cell>
          <cell r="O1565">
            <v>-0.05</v>
          </cell>
          <cell r="P1565" t="str">
            <v>R</v>
          </cell>
          <cell r="Q1565" t="str">
            <v>IVB</v>
          </cell>
          <cell r="R1565" t="str">
            <v>A</v>
          </cell>
          <cell r="T1565" t="str">
            <v>30-30-025</v>
          </cell>
          <cell r="U1565" t="str">
            <v>Miłosław</v>
          </cell>
          <cell r="V1565" t="str">
            <v>30-30-025-0006</v>
          </cell>
          <cell r="W1565" t="str">
            <v>Czeszewo</v>
          </cell>
          <cell r="X1565" t="str">
            <v>672</v>
          </cell>
          <cell r="Y1565" t="str">
            <v>PO1F/00031430/3</v>
          </cell>
          <cell r="Z1565">
            <v>11</v>
          </cell>
          <cell r="AA1565">
            <v>0</v>
          </cell>
          <cell r="AB1565">
            <v>0</v>
          </cell>
          <cell r="AC1565">
            <v>1</v>
          </cell>
          <cell r="AD1565">
            <v>0.8</v>
          </cell>
          <cell r="AE1565">
            <v>-4.0000000000000008E-2</v>
          </cell>
          <cell r="AF1565" t="str">
            <v>zmiana litery wydzielenia</v>
          </cell>
          <cell r="AG1565">
            <v>1.5</v>
          </cell>
          <cell r="AH1565">
            <v>-7.5000000000000011E-2</v>
          </cell>
          <cell r="AI1565" t="str">
            <v/>
          </cell>
          <cell r="AJ1565" t="str">
            <v/>
          </cell>
          <cell r="AK1565" t="str">
            <v/>
          </cell>
          <cell r="AL1565" t="str">
            <v/>
          </cell>
        </row>
        <row r="1566">
          <cell r="C1566" t="str">
            <v>3711.13</v>
          </cell>
          <cell r="D1566" t="str">
            <v>3711|A|Spławik|121 c|R|VIB|672|0|PO1F/00031430/3</v>
          </cell>
          <cell r="E1566">
            <v>3711</v>
          </cell>
          <cell r="F1566">
            <v>13</v>
          </cell>
          <cell r="G1566" t="str">
            <v>Narolski Piotr</v>
          </cell>
          <cell r="H1566" t="str">
            <v>Spławik 1</v>
          </cell>
          <cell r="I1566" t="str">
            <v>62-320 Miłosław</v>
          </cell>
          <cell r="J1566" t="str">
            <v>Miłosław</v>
          </cell>
          <cell r="K1566" t="str">
            <v>05</v>
          </cell>
          <cell r="L1566" t="str">
            <v>Spławik</v>
          </cell>
          <cell r="M1566" t="str">
            <v>121 c</v>
          </cell>
          <cell r="N1566" t="str">
            <v/>
          </cell>
          <cell r="O1566">
            <v>0.05</v>
          </cell>
          <cell r="P1566" t="str">
            <v>R</v>
          </cell>
          <cell r="Q1566" t="str">
            <v>IVB</v>
          </cell>
          <cell r="R1566" t="str">
            <v>A</v>
          </cell>
          <cell r="T1566" t="str">
            <v>30-30-025</v>
          </cell>
          <cell r="U1566" t="str">
            <v>Miłosław</v>
          </cell>
          <cell r="V1566" t="str">
            <v>30-30-025-0006</v>
          </cell>
          <cell r="W1566" t="str">
            <v>Czeszewo</v>
          </cell>
          <cell r="X1566" t="str">
            <v>672</v>
          </cell>
          <cell r="Y1566" t="str">
            <v>PO1F/00031430/3</v>
          </cell>
          <cell r="Z1566">
            <v>11</v>
          </cell>
          <cell r="AA1566">
            <v>0</v>
          </cell>
          <cell r="AB1566">
            <v>0</v>
          </cell>
          <cell r="AC1566">
            <v>1</v>
          </cell>
          <cell r="AD1566">
            <v>0.8</v>
          </cell>
          <cell r="AE1566">
            <v>0.04</v>
          </cell>
          <cell r="AF1566" t="str">
            <v>zmiana litery wydzielenia</v>
          </cell>
          <cell r="AG1566">
            <v>1.5</v>
          </cell>
          <cell r="AH1566">
            <v>7.4999999999999997E-2</v>
          </cell>
          <cell r="AI1566" t="str">
            <v/>
          </cell>
          <cell r="AJ1566" t="str">
            <v/>
          </cell>
          <cell r="AK1566" t="str">
            <v/>
          </cell>
          <cell r="AL1566" t="str">
            <v/>
          </cell>
        </row>
        <row r="1567">
          <cell r="C1567" t="str">
            <v>6188.1</v>
          </cell>
          <cell r="D1567" t="str">
            <v>6188|D|Sarnice|39 a|R|IVA|147|10,5|PO1F/00031425/5</v>
          </cell>
          <cell r="E1567">
            <v>6188</v>
          </cell>
          <cell r="F1567">
            <v>1</v>
          </cell>
          <cell r="G1567" t="str">
            <v>Gospodarstwo Rolne Małgorzata Walczak</v>
          </cell>
          <cell r="H1567" t="str">
            <v>Nowa Wieś Podgórna 29/1</v>
          </cell>
          <cell r="I1567" t="str">
            <v>62-320 Miłosław</v>
          </cell>
          <cell r="J1567" t="str">
            <v>Miłosław</v>
          </cell>
          <cell r="K1567" t="str">
            <v>04</v>
          </cell>
          <cell r="L1567" t="str">
            <v>Sarnice</v>
          </cell>
          <cell r="M1567" t="str">
            <v>39 a</v>
          </cell>
          <cell r="N1567" t="str">
            <v/>
          </cell>
          <cell r="O1567">
            <v>-0.53</v>
          </cell>
          <cell r="P1567" t="str">
            <v>R</v>
          </cell>
          <cell r="Q1567" t="str">
            <v>IVA</v>
          </cell>
          <cell r="R1567" t="str">
            <v>D</v>
          </cell>
          <cell r="T1567" t="str">
            <v>30-30-025</v>
          </cell>
          <cell r="U1567" t="str">
            <v>Miłosław</v>
          </cell>
          <cell r="V1567" t="str">
            <v>30-30-025-0009</v>
          </cell>
          <cell r="W1567" t="str">
            <v>Kozubiec</v>
          </cell>
          <cell r="X1567" t="str">
            <v>147</v>
          </cell>
          <cell r="Y1567" t="str">
            <v>PO1F/00031425/5</v>
          </cell>
          <cell r="Z1567">
            <v>2</v>
          </cell>
          <cell r="AA1567">
            <v>10.5</v>
          </cell>
          <cell r="AB1567">
            <v>-5.57</v>
          </cell>
          <cell r="AC1567">
            <v>1</v>
          </cell>
          <cell r="AD1567">
            <v>1.1000000000000001</v>
          </cell>
          <cell r="AE1567">
            <v>-0.58299999999999996</v>
          </cell>
          <cell r="AF1567" t="str">
            <v>zmiana pow.</v>
          </cell>
          <cell r="AG1567" t="str">
            <v/>
          </cell>
          <cell r="AH1567" t="str">
            <v/>
          </cell>
          <cell r="AI1567" t="str">
            <v>ZS.2217.1.205.2019</v>
          </cell>
          <cell r="AJ1567" t="str">
            <v>02-08-2019</v>
          </cell>
          <cell r="AK1567" t="str">
            <v>26-08-2019</v>
          </cell>
          <cell r="AL1567" t="str">
            <v>gospodarki rolnej</v>
          </cell>
        </row>
        <row r="1568">
          <cell r="C1568" t="str">
            <v>6188.5</v>
          </cell>
          <cell r="D1568" t="str">
            <v>6188|D|Sarnice|39 a|R|IVA|147|10,5|PO1F/00031425/5</v>
          </cell>
          <cell r="E1568">
            <v>6188</v>
          </cell>
          <cell r="F1568">
            <v>5</v>
          </cell>
          <cell r="G1568" t="str">
            <v>Gospodarstwo Rolne Małgorzata Walczak</v>
          </cell>
          <cell r="H1568" t="str">
            <v>Nowa Wieś Podgórna 29/1</v>
          </cell>
          <cell r="I1568" t="str">
            <v>62-320 Miłosław</v>
          </cell>
          <cell r="J1568" t="str">
            <v>Miłosław</v>
          </cell>
          <cell r="K1568" t="str">
            <v>04</v>
          </cell>
          <cell r="L1568" t="str">
            <v>Sarnice</v>
          </cell>
          <cell r="M1568" t="str">
            <v>39 a</v>
          </cell>
          <cell r="N1568" t="str">
            <v/>
          </cell>
          <cell r="O1568">
            <v>0.32440000000000002</v>
          </cell>
          <cell r="P1568" t="str">
            <v>R</v>
          </cell>
          <cell r="Q1568" t="str">
            <v>IVA</v>
          </cell>
          <cell r="R1568" t="str">
            <v>D</v>
          </cell>
          <cell r="T1568" t="str">
            <v>30-30-025</v>
          </cell>
          <cell r="U1568" t="str">
            <v>Miłosław</v>
          </cell>
          <cell r="V1568" t="str">
            <v>30-30-025-0009</v>
          </cell>
          <cell r="W1568" t="str">
            <v>Kozubiec</v>
          </cell>
          <cell r="X1568" t="str">
            <v>147</v>
          </cell>
          <cell r="Y1568" t="str">
            <v>PO1F/00031425/5</v>
          </cell>
          <cell r="Z1568">
            <v>2</v>
          </cell>
          <cell r="AA1568">
            <v>10.5</v>
          </cell>
          <cell r="AB1568">
            <v>3.41</v>
          </cell>
          <cell r="AC1568">
            <v>1</v>
          </cell>
          <cell r="AD1568">
            <v>1.1000000000000001</v>
          </cell>
          <cell r="AE1568">
            <v>0.35680000000000001</v>
          </cell>
          <cell r="AF1568" t="str">
            <v>zmiana pow.</v>
          </cell>
          <cell r="AG1568">
            <v>1.5</v>
          </cell>
          <cell r="AH1568" t="str">
            <v/>
          </cell>
          <cell r="AI1568" t="str">
            <v>ZS.2217.1.205.2019</v>
          </cell>
          <cell r="AJ1568" t="str">
            <v>02-08-2019</v>
          </cell>
          <cell r="AK1568" t="str">
            <v>26-08-2019</v>
          </cell>
          <cell r="AL1568" t="str">
            <v>gospodarki rolnej</v>
          </cell>
        </row>
        <row r="1569">
          <cell r="C1569" t="str">
            <v>1938.3</v>
          </cell>
          <cell r="D1569" t="str">
            <v>1938|A|Spławik|148 a|R|V|162|0|PO1F/00031428/6</v>
          </cell>
          <cell r="E1569">
            <v>1938</v>
          </cell>
          <cell r="F1569">
            <v>3</v>
          </cell>
          <cell r="G1569" t="str">
            <v>Zawal Bartosz</v>
          </cell>
          <cell r="H1569" t="str">
            <v>Komorze Przybysławskie 2/4</v>
          </cell>
          <cell r="I1569" t="str">
            <v>63-210 Żerków</v>
          </cell>
          <cell r="J1569" t="str">
            <v>Żerków</v>
          </cell>
          <cell r="K1569" t="str">
            <v>05</v>
          </cell>
          <cell r="L1569" t="str">
            <v>Spławik</v>
          </cell>
          <cell r="M1569" t="str">
            <v>148 a</v>
          </cell>
          <cell r="N1569" t="str">
            <v/>
          </cell>
          <cell r="O1569">
            <v>-0.05</v>
          </cell>
          <cell r="P1569" t="str">
            <v>R</v>
          </cell>
          <cell r="Q1569" t="str">
            <v>V</v>
          </cell>
          <cell r="R1569" t="str">
            <v>A</v>
          </cell>
          <cell r="T1569" t="str">
            <v>30-30-025</v>
          </cell>
          <cell r="U1569" t="str">
            <v>Miłosław</v>
          </cell>
          <cell r="V1569" t="str">
            <v>30-30-025-0013</v>
          </cell>
          <cell r="W1569" t="str">
            <v>Nowa Wieś Podgórna</v>
          </cell>
          <cell r="X1569" t="str">
            <v>162</v>
          </cell>
          <cell r="Y1569" t="str">
            <v>PO1F/00031428/6</v>
          </cell>
          <cell r="Z1569">
            <v>1</v>
          </cell>
          <cell r="AA1569">
            <v>0</v>
          </cell>
          <cell r="AB1569">
            <v>0</v>
          </cell>
          <cell r="AC1569">
            <v>1</v>
          </cell>
          <cell r="AD1569">
            <v>0.35</v>
          </cell>
          <cell r="AE1569">
            <v>-1.7499999999999998E-2</v>
          </cell>
          <cell r="AF1569" t="str">
            <v>zmiana pow.</v>
          </cell>
          <cell r="AG1569">
            <v>1.25</v>
          </cell>
          <cell r="AH1569">
            <v>-6.25E-2</v>
          </cell>
          <cell r="AI1569" t="str">
            <v/>
          </cell>
          <cell r="AJ1569" t="str">
            <v/>
          </cell>
          <cell r="AK1569" t="str">
            <v/>
          </cell>
          <cell r="AL1569" t="str">
            <v/>
          </cell>
        </row>
        <row r="1570">
          <cell r="C1570" t="str">
            <v>1938.5</v>
          </cell>
          <cell r="D1570" t="str">
            <v>1938|A|Spławik|148 a|R|V|162|0|PO1F/00031428/6</v>
          </cell>
          <cell r="E1570">
            <v>1938</v>
          </cell>
          <cell r="F1570">
            <v>5</v>
          </cell>
          <cell r="G1570" t="str">
            <v>Zawal Bartosz</v>
          </cell>
          <cell r="H1570" t="str">
            <v>Komorze Przybysławskie 2/4</v>
          </cell>
          <cell r="I1570" t="str">
            <v>63-210 Żerków</v>
          </cell>
          <cell r="J1570" t="str">
            <v>Żerków</v>
          </cell>
          <cell r="K1570" t="str">
            <v>05</v>
          </cell>
          <cell r="L1570" t="str">
            <v>Spławik</v>
          </cell>
          <cell r="M1570" t="str">
            <v>148 a</v>
          </cell>
          <cell r="N1570" t="str">
            <v/>
          </cell>
          <cell r="O1570">
            <v>0.17</v>
          </cell>
          <cell r="P1570" t="str">
            <v>R</v>
          </cell>
          <cell r="Q1570" t="str">
            <v>V</v>
          </cell>
          <cell r="R1570" t="str">
            <v>A</v>
          </cell>
          <cell r="T1570" t="str">
            <v>30-30-025</v>
          </cell>
          <cell r="U1570" t="str">
            <v>Miłosław</v>
          </cell>
          <cell r="V1570" t="str">
            <v>30-30-025-0013</v>
          </cell>
          <cell r="W1570" t="str">
            <v>Nowa Wieś Podgórna</v>
          </cell>
          <cell r="X1570" t="str">
            <v>162</v>
          </cell>
          <cell r="Y1570" t="str">
            <v>PO1F/00031428/6</v>
          </cell>
          <cell r="Z1570">
            <v>1</v>
          </cell>
          <cell r="AA1570">
            <v>0</v>
          </cell>
          <cell r="AB1570">
            <v>0</v>
          </cell>
          <cell r="AC1570">
            <v>1</v>
          </cell>
          <cell r="AD1570">
            <v>0.35</v>
          </cell>
          <cell r="AE1570">
            <v>5.9499999999999997E-2</v>
          </cell>
          <cell r="AF1570" t="str">
            <v>zmiana pow.</v>
          </cell>
          <cell r="AG1570">
            <v>1.25</v>
          </cell>
          <cell r="AH1570">
            <v>0.21299999999999999</v>
          </cell>
          <cell r="AI1570" t="str">
            <v/>
          </cell>
          <cell r="AJ1570" t="str">
            <v/>
          </cell>
          <cell r="AK1570" t="str">
            <v/>
          </cell>
          <cell r="AL1570" t="str">
            <v/>
          </cell>
        </row>
        <row r="1571">
          <cell r="C1571" t="str">
            <v>287.163</v>
          </cell>
          <cell r="D1571" t="str">
            <v>287|F|Murzynówko|57A f|ROWY-R|0|266|0|PO1F/00031424/8</v>
          </cell>
          <cell r="E1571">
            <v>287</v>
          </cell>
          <cell r="F1571">
            <v>163</v>
          </cell>
          <cell r="G1571" t="str">
            <v>Nadleśnictwo Jarocin</v>
          </cell>
          <cell r="H1571">
            <v>0</v>
          </cell>
          <cell r="I1571">
            <v>0</v>
          </cell>
          <cell r="J1571">
            <v>0</v>
          </cell>
          <cell r="K1571" t="str">
            <v>20</v>
          </cell>
          <cell r="L1571" t="str">
            <v>Murzynówko</v>
          </cell>
          <cell r="M1571" t="str">
            <v>57A f</v>
          </cell>
          <cell r="N1571" t="str">
            <v>F30-30-025ROWY-R0</v>
          </cell>
          <cell r="O1571">
            <v>-0.39</v>
          </cell>
          <cell r="P1571" t="str">
            <v>ROWY-R</v>
          </cell>
          <cell r="Q1571" t="str">
            <v>0</v>
          </cell>
          <cell r="R1571" t="str">
            <v>F</v>
          </cell>
          <cell r="T1571" t="str">
            <v>30-30-025</v>
          </cell>
          <cell r="U1571" t="str">
            <v>Miłosław</v>
          </cell>
          <cell r="V1571" t="str">
            <v>30-30-025-0003</v>
          </cell>
          <cell r="W1571" t="str">
            <v>Bugaj</v>
          </cell>
          <cell r="X1571" t="str">
            <v>266</v>
          </cell>
          <cell r="Y1571" t="str">
            <v>PO1F/00031424/8</v>
          </cell>
          <cell r="Z1571">
            <v>5</v>
          </cell>
          <cell r="AA1571">
            <v>0</v>
          </cell>
          <cell r="AB1571">
            <v>0</v>
          </cell>
          <cell r="AC1571">
            <v>1</v>
          </cell>
          <cell r="AD1571">
            <v>0</v>
          </cell>
          <cell r="AE1571">
            <v>0</v>
          </cell>
          <cell r="AF1571" t="str">
            <v>zmiana litrey wydzielenia</v>
          </cell>
          <cell r="AG1571" t="str">
            <v/>
          </cell>
          <cell r="AH1571" t="str">
            <v/>
          </cell>
          <cell r="AI1571" t="str">
            <v/>
          </cell>
          <cell r="AJ1571" t="str">
            <v/>
          </cell>
          <cell r="AK1571" t="str">
            <v/>
          </cell>
          <cell r="AL1571" t="str">
            <v/>
          </cell>
        </row>
        <row r="1572">
          <cell r="C1572" t="str">
            <v>287.283</v>
          </cell>
          <cell r="D1572" t="str">
            <v>287|F|Murzynówko|57A s|ROWY-R|0|266|0|PO1F/0003142488</v>
          </cell>
          <cell r="E1572">
            <v>287</v>
          </cell>
          <cell r="F1572">
            <v>283</v>
          </cell>
          <cell r="G1572" t="str">
            <v>Nadleśnictwo Jarocin</v>
          </cell>
          <cell r="H1572">
            <v>0</v>
          </cell>
          <cell r="I1572">
            <v>0</v>
          </cell>
          <cell r="J1572">
            <v>0</v>
          </cell>
          <cell r="K1572" t="str">
            <v>20</v>
          </cell>
          <cell r="L1572" t="str">
            <v>Murzynówko</v>
          </cell>
          <cell r="M1572" t="str">
            <v>57A s</v>
          </cell>
          <cell r="N1572" t="str">
            <v>F30-30-025ROWY-R0</v>
          </cell>
          <cell r="O1572">
            <v>0.39</v>
          </cell>
          <cell r="P1572" t="str">
            <v>ROWY-R</v>
          </cell>
          <cell r="Q1572" t="str">
            <v>0</v>
          </cell>
          <cell r="R1572" t="str">
            <v>F</v>
          </cell>
          <cell r="T1572" t="str">
            <v>30-30-025</v>
          </cell>
          <cell r="U1572" t="str">
            <v>Miłosław</v>
          </cell>
          <cell r="V1572" t="str">
            <v>30-30-025-0003</v>
          </cell>
          <cell r="W1572" t="str">
            <v>Bugaj</v>
          </cell>
          <cell r="X1572" t="str">
            <v>266</v>
          </cell>
          <cell r="Y1572" t="str">
            <v>PO1F/0003142488</v>
          </cell>
          <cell r="Z1572">
            <v>5</v>
          </cell>
          <cell r="AA1572">
            <v>0</v>
          </cell>
          <cell r="AB1572">
            <v>0</v>
          </cell>
          <cell r="AC1572">
            <v>1</v>
          </cell>
          <cell r="AD1572">
            <v>0</v>
          </cell>
          <cell r="AE1572">
            <v>0</v>
          </cell>
          <cell r="AF1572" t="str">
            <v>zmiana litrey wydzielenia</v>
          </cell>
          <cell r="AG1572" t="e">
            <v>#N/A</v>
          </cell>
          <cell r="AH1572" t="str">
            <v/>
          </cell>
          <cell r="AI1572" t="str">
            <v/>
          </cell>
          <cell r="AJ1572" t="str">
            <v/>
          </cell>
          <cell r="AK1572" t="str">
            <v/>
          </cell>
          <cell r="AL1572" t="str">
            <v/>
          </cell>
        </row>
        <row r="1573">
          <cell r="C1573" t="str">
            <v>287.286</v>
          </cell>
          <cell r="D1573" t="str">
            <v>287|F|Sarnice|39 i|R|IVA|147|0|PO1F/00031425/5</v>
          </cell>
          <cell r="E1573">
            <v>287</v>
          </cell>
          <cell r="F1573">
            <v>286</v>
          </cell>
          <cell r="G1573" t="str">
            <v>Nadleśnictwo Jarocin</v>
          </cell>
          <cell r="H1573">
            <v>0</v>
          </cell>
          <cell r="I1573">
            <v>0</v>
          </cell>
          <cell r="J1573">
            <v>0</v>
          </cell>
          <cell r="K1573" t="str">
            <v>04</v>
          </cell>
          <cell r="L1573" t="str">
            <v>Sarnice</v>
          </cell>
          <cell r="M1573" t="str">
            <v>39 i</v>
          </cell>
          <cell r="N1573" t="str">
            <v>F30-30-025RIVA</v>
          </cell>
          <cell r="O1573">
            <v>0.2056</v>
          </cell>
          <cell r="P1573" t="str">
            <v>R</v>
          </cell>
          <cell r="Q1573" t="str">
            <v>IVA</v>
          </cell>
          <cell r="R1573" t="str">
            <v>F</v>
          </cell>
          <cell r="T1573" t="str">
            <v>30-30-025</v>
          </cell>
          <cell r="U1573" t="str">
            <v>Miłosław</v>
          </cell>
          <cell r="V1573" t="str">
            <v>30-30-025-0009</v>
          </cell>
          <cell r="W1573" t="str">
            <v>Kozubiec</v>
          </cell>
          <cell r="X1573" t="str">
            <v>147</v>
          </cell>
          <cell r="Y1573" t="str">
            <v>PO1F/00031425/5</v>
          </cell>
          <cell r="Z1573">
            <v>2</v>
          </cell>
          <cell r="AA1573">
            <v>0</v>
          </cell>
          <cell r="AB1573">
            <v>0</v>
          </cell>
          <cell r="AC1573">
            <v>1</v>
          </cell>
          <cell r="AD1573">
            <v>0</v>
          </cell>
          <cell r="AE1573">
            <v>0</v>
          </cell>
          <cell r="AG1573" t="str">
            <v/>
          </cell>
          <cell r="AH1573" t="str">
            <v/>
          </cell>
          <cell r="AI1573" t="str">
            <v/>
          </cell>
          <cell r="AJ1573" t="str">
            <v/>
          </cell>
          <cell r="AK1573" t="str">
            <v/>
          </cell>
          <cell r="AL1573" t="str">
            <v/>
          </cell>
        </row>
        <row r="1574">
          <cell r="C1574" t="str">
            <v>287.162</v>
          </cell>
          <cell r="D1574" t="str">
            <v>287|F|Murzynówko|57A d|ROWY-R|0|266|0|PO1F/00031424/8</v>
          </cell>
          <cell r="E1574">
            <v>287</v>
          </cell>
          <cell r="F1574">
            <v>162</v>
          </cell>
          <cell r="G1574" t="str">
            <v>Nadleśnictwo Jarocin</v>
          </cell>
          <cell r="H1574">
            <v>0</v>
          </cell>
          <cell r="I1574">
            <v>0</v>
          </cell>
          <cell r="J1574">
            <v>0</v>
          </cell>
          <cell r="K1574" t="str">
            <v>20</v>
          </cell>
          <cell r="L1574" t="str">
            <v>Murzynówko</v>
          </cell>
          <cell r="M1574" t="str">
            <v>57A d</v>
          </cell>
          <cell r="N1574" t="str">
            <v>F30-30-025ROWY-R0</v>
          </cell>
          <cell r="O1574">
            <v>-0.1</v>
          </cell>
          <cell r="P1574" t="str">
            <v>ROWY-R</v>
          </cell>
          <cell r="Q1574" t="str">
            <v>0</v>
          </cell>
          <cell r="R1574" t="str">
            <v>F</v>
          </cell>
          <cell r="T1574" t="str">
            <v>30-30-025</v>
          </cell>
          <cell r="U1574" t="str">
            <v>Miłosław</v>
          </cell>
          <cell r="V1574" t="str">
            <v>30-30-025-0003</v>
          </cell>
          <cell r="W1574" t="str">
            <v>Bugaj</v>
          </cell>
          <cell r="X1574" t="str">
            <v>266</v>
          </cell>
          <cell r="Y1574" t="str">
            <v>PO1F/00031424/8</v>
          </cell>
          <cell r="Z1574">
            <v>5</v>
          </cell>
          <cell r="AA1574">
            <v>0</v>
          </cell>
          <cell r="AB1574">
            <v>0</v>
          </cell>
          <cell r="AC1574">
            <v>1</v>
          </cell>
          <cell r="AD1574">
            <v>0</v>
          </cell>
          <cell r="AE1574">
            <v>0</v>
          </cell>
          <cell r="AF1574" t="str">
            <v>zmiana litery wydzielenia</v>
          </cell>
          <cell r="AG1574" t="str">
            <v/>
          </cell>
          <cell r="AH1574" t="str">
            <v/>
          </cell>
          <cell r="AI1574" t="str">
            <v/>
          </cell>
          <cell r="AJ1574" t="str">
            <v/>
          </cell>
          <cell r="AK1574" t="str">
            <v/>
          </cell>
          <cell r="AL1574" t="str">
            <v/>
          </cell>
        </row>
        <row r="1575">
          <cell r="C1575" t="str">
            <v>287.285</v>
          </cell>
          <cell r="D1575" t="str">
            <v>287|F|Murzynówko|57A t|ROWY-R|0|266|0|PO1F/0003142488</v>
          </cell>
          <cell r="E1575">
            <v>287</v>
          </cell>
          <cell r="F1575">
            <v>285</v>
          </cell>
          <cell r="G1575" t="str">
            <v>Nadleśnictwo Jarocin</v>
          </cell>
          <cell r="H1575">
            <v>0</v>
          </cell>
          <cell r="I1575">
            <v>0</v>
          </cell>
          <cell r="J1575">
            <v>0</v>
          </cell>
          <cell r="K1575" t="str">
            <v>20</v>
          </cell>
          <cell r="L1575" t="str">
            <v>Murzynówko</v>
          </cell>
          <cell r="M1575" t="str">
            <v>57A t</v>
          </cell>
          <cell r="N1575" t="str">
            <v>F30-30-025ROWY-R0</v>
          </cell>
          <cell r="O1575">
            <v>0.1</v>
          </cell>
          <cell r="P1575" t="str">
            <v>ROWY-R</v>
          </cell>
          <cell r="Q1575" t="str">
            <v>0</v>
          </cell>
          <cell r="R1575" t="str">
            <v>F</v>
          </cell>
          <cell r="T1575" t="str">
            <v>30-30-025</v>
          </cell>
          <cell r="U1575" t="str">
            <v>Miłosław</v>
          </cell>
          <cell r="V1575" t="str">
            <v>30-30-025-0003</v>
          </cell>
          <cell r="W1575" t="str">
            <v>Bugaj</v>
          </cell>
          <cell r="X1575" t="str">
            <v>266</v>
          </cell>
          <cell r="Y1575" t="str">
            <v>PO1F/0003142488</v>
          </cell>
          <cell r="Z1575">
            <v>5</v>
          </cell>
          <cell r="AA1575">
            <v>0</v>
          </cell>
          <cell r="AB1575">
            <v>0</v>
          </cell>
          <cell r="AC1575">
            <v>1</v>
          </cell>
          <cell r="AD1575">
            <v>0</v>
          </cell>
          <cell r="AE1575">
            <v>0</v>
          </cell>
          <cell r="AF1575" t="str">
            <v>zmiana litery wydzielenia</v>
          </cell>
          <cell r="AG1575" t="e">
            <v>#N/A</v>
          </cell>
          <cell r="AH1575" t="str">
            <v/>
          </cell>
          <cell r="AI1575" t="str">
            <v/>
          </cell>
          <cell r="AJ1575" t="str">
            <v/>
          </cell>
          <cell r="AK1575" t="str">
            <v/>
          </cell>
          <cell r="AL1575" t="str">
            <v/>
          </cell>
        </row>
        <row r="1576">
          <cell r="C1576" t="str">
            <v>1938.4</v>
          </cell>
          <cell r="D1576" t="str">
            <v>1938|A|Spławik|148 d|R|V|162|0|PO1F/00031428/6</v>
          </cell>
          <cell r="E1576">
            <v>1938</v>
          </cell>
          <cell r="F1576">
            <v>4</v>
          </cell>
          <cell r="G1576" t="str">
            <v>Zawal Bartosz</v>
          </cell>
          <cell r="H1576" t="str">
            <v>Komorze Przybysławskie 2/4</v>
          </cell>
          <cell r="I1576" t="str">
            <v>63-210 Żerków</v>
          </cell>
          <cell r="J1576" t="str">
            <v>Żerków</v>
          </cell>
          <cell r="K1576" t="str">
            <v>05</v>
          </cell>
          <cell r="L1576" t="str">
            <v>Spławik</v>
          </cell>
          <cell r="M1576" t="str">
            <v>148 d</v>
          </cell>
          <cell r="N1576" t="str">
            <v/>
          </cell>
          <cell r="O1576">
            <v>-0.12</v>
          </cell>
          <cell r="P1576" t="str">
            <v>R</v>
          </cell>
          <cell r="Q1576" t="str">
            <v>V</v>
          </cell>
          <cell r="R1576" t="str">
            <v>A</v>
          </cell>
          <cell r="T1576" t="str">
            <v>30-30-025</v>
          </cell>
          <cell r="U1576" t="str">
            <v>Miłosław</v>
          </cell>
          <cell r="V1576" t="str">
            <v>30-30-025-0013</v>
          </cell>
          <cell r="W1576" t="str">
            <v>Nowa Wieś Podgórna</v>
          </cell>
          <cell r="X1576" t="str">
            <v>162</v>
          </cell>
          <cell r="Y1576" t="str">
            <v>PO1F/00031428/6</v>
          </cell>
          <cell r="Z1576">
            <v>1</v>
          </cell>
          <cell r="AA1576">
            <v>0</v>
          </cell>
          <cell r="AB1576">
            <v>0</v>
          </cell>
          <cell r="AC1576">
            <v>1</v>
          </cell>
          <cell r="AD1576">
            <v>0.35</v>
          </cell>
          <cell r="AE1576">
            <v>-4.1999999999999996E-2</v>
          </cell>
          <cell r="AF1576" t="str">
            <v>zmiana pow.</v>
          </cell>
          <cell r="AG1576">
            <v>1.25</v>
          </cell>
          <cell r="AH1576">
            <v>-0.15</v>
          </cell>
          <cell r="AI1576" t="str">
            <v/>
          </cell>
          <cell r="AJ1576" t="str">
            <v/>
          </cell>
          <cell r="AK1576" t="str">
            <v/>
          </cell>
          <cell r="AL1576" t="str">
            <v/>
          </cell>
        </row>
        <row r="1577">
          <cell r="C1577" t="str">
            <v>1938.7</v>
          </cell>
          <cell r="D1577" t="str">
            <v>1938|A|Spławik|148 d|R|V|162|0|PO1F/00031428/6</v>
          </cell>
          <cell r="E1577">
            <v>1938</v>
          </cell>
          <cell r="F1577">
            <v>7</v>
          </cell>
          <cell r="G1577" t="str">
            <v>Zawal Bartosz</v>
          </cell>
          <cell r="H1577" t="str">
            <v>Komorze Przybysławskie 2/4</v>
          </cell>
          <cell r="I1577" t="str">
            <v>63-210 Żerków</v>
          </cell>
          <cell r="J1577" t="str">
            <v>Żerków</v>
          </cell>
          <cell r="K1577" t="str">
            <v>05</v>
          </cell>
          <cell r="L1577" t="str">
            <v>Spławik</v>
          </cell>
          <cell r="M1577" t="str">
            <v>148 d</v>
          </cell>
          <cell r="N1577" t="str">
            <v/>
          </cell>
          <cell r="O1577">
            <v>0</v>
          </cell>
          <cell r="P1577" t="str">
            <v>R</v>
          </cell>
          <cell r="Q1577" t="str">
            <v>V</v>
          </cell>
          <cell r="R1577" t="str">
            <v>A</v>
          </cell>
          <cell r="T1577" t="str">
            <v>30-30-025</v>
          </cell>
          <cell r="U1577" t="str">
            <v>Miłosław</v>
          </cell>
          <cell r="V1577" t="str">
            <v>30-30-025-0013</v>
          </cell>
          <cell r="W1577" t="str">
            <v>Nowa Wieś Podgórna</v>
          </cell>
          <cell r="X1577" t="str">
            <v>162</v>
          </cell>
          <cell r="Y1577" t="str">
            <v>PO1F/00031428/6</v>
          </cell>
          <cell r="Z1577">
            <v>1</v>
          </cell>
          <cell r="AA1577">
            <v>0</v>
          </cell>
          <cell r="AB1577">
            <v>0</v>
          </cell>
          <cell r="AC1577">
            <v>1</v>
          </cell>
          <cell r="AD1577">
            <v>0.35</v>
          </cell>
          <cell r="AE1577">
            <v>0</v>
          </cell>
          <cell r="AF1577" t="str">
            <v>zmiana pow.</v>
          </cell>
          <cell r="AG1577">
            <v>1.25</v>
          </cell>
          <cell r="AH1577">
            <v>0</v>
          </cell>
          <cell r="AI1577" t="str">
            <v/>
          </cell>
          <cell r="AJ1577" t="str">
            <v/>
          </cell>
          <cell r="AK1577" t="str">
            <v/>
          </cell>
          <cell r="AL1577" t="str">
            <v/>
          </cell>
        </row>
        <row r="1578">
          <cell r="C1578" t="str">
            <v>5073.2</v>
          </cell>
          <cell r="D1578" t="str">
            <v>5073|A|Brzozowiec|35 n|R|V|9035/5|0|PO1D/00042956/4</v>
          </cell>
          <cell r="E1578">
            <v>5073</v>
          </cell>
          <cell r="F1578">
            <v>2</v>
          </cell>
          <cell r="G1578" t="str">
            <v>Sowińska  Janina</v>
          </cell>
          <cell r="H1578" t="str">
            <v>Łąkowa 1 Murzynowo Leśne</v>
          </cell>
          <cell r="I1578" t="str">
            <v>63-023 Sulęcinek</v>
          </cell>
          <cell r="J1578" t="str">
            <v>Krzykosy</v>
          </cell>
          <cell r="K1578" t="str">
            <v>19</v>
          </cell>
          <cell r="L1578" t="str">
            <v>Brzozowiec</v>
          </cell>
          <cell r="M1578" t="str">
            <v>35 n</v>
          </cell>
          <cell r="N1578" t="str">
            <v/>
          </cell>
          <cell r="O1578">
            <v>-0.48</v>
          </cell>
          <cell r="P1578" t="str">
            <v>R</v>
          </cell>
          <cell r="Q1578" t="str">
            <v>V</v>
          </cell>
          <cell r="R1578" t="str">
            <v>A</v>
          </cell>
          <cell r="T1578" t="str">
            <v>30-25-022</v>
          </cell>
          <cell r="U1578" t="str">
            <v>Krzykosy</v>
          </cell>
          <cell r="V1578" t="str">
            <v>30-25-022-0006</v>
          </cell>
          <cell r="W1578" t="str">
            <v>Murzynowo Leśne</v>
          </cell>
          <cell r="X1578" t="str">
            <v>9035/5</v>
          </cell>
          <cell r="Y1578" t="str">
            <v>PO1D/00042956/4</v>
          </cell>
          <cell r="Z1578">
            <v>1</v>
          </cell>
          <cell r="AA1578">
            <v>0</v>
          </cell>
          <cell r="AB1578">
            <v>0</v>
          </cell>
          <cell r="AC1578">
            <v>2</v>
          </cell>
          <cell r="AD1578">
            <v>0.3</v>
          </cell>
          <cell r="AE1578">
            <v>-0.14399999999999999</v>
          </cell>
          <cell r="AF1578" t="str">
            <v>zmiana litery wydzielenia</v>
          </cell>
          <cell r="AG1578">
            <v>1.25</v>
          </cell>
          <cell r="AH1578">
            <v>-0.6</v>
          </cell>
          <cell r="AI1578" t="str">
            <v/>
          </cell>
          <cell r="AJ1578" t="str">
            <v/>
          </cell>
          <cell r="AK1578" t="str">
            <v/>
          </cell>
          <cell r="AL1578" t="str">
            <v/>
          </cell>
        </row>
        <row r="1579">
          <cell r="C1579" t="str">
            <v>5073.9</v>
          </cell>
          <cell r="D1579" t="str">
            <v>5073|A|Brzozowiec|35 l|R|V|9035/5|0|PO1D/00042956/4</v>
          </cell>
          <cell r="E1579">
            <v>5073</v>
          </cell>
          <cell r="F1579">
            <v>9</v>
          </cell>
          <cell r="G1579" t="str">
            <v>Sowińska  Janina</v>
          </cell>
          <cell r="H1579" t="str">
            <v>Łąkowa 1 Murzynowo Leśne</v>
          </cell>
          <cell r="I1579" t="str">
            <v>63-023 Sulęcinek</v>
          </cell>
          <cell r="J1579" t="str">
            <v>Krzykosy</v>
          </cell>
          <cell r="K1579" t="str">
            <v>19</v>
          </cell>
          <cell r="L1579" t="str">
            <v>Brzozowiec</v>
          </cell>
          <cell r="M1579" t="str">
            <v>35 l</v>
          </cell>
          <cell r="N1579" t="str">
            <v/>
          </cell>
          <cell r="O1579">
            <v>0.48</v>
          </cell>
          <cell r="P1579" t="str">
            <v>R</v>
          </cell>
          <cell r="Q1579" t="str">
            <v>V</v>
          </cell>
          <cell r="R1579" t="str">
            <v>A</v>
          </cell>
          <cell r="T1579" t="str">
            <v>30-25-022</v>
          </cell>
          <cell r="U1579" t="str">
            <v>Krzykosy</v>
          </cell>
          <cell r="V1579" t="str">
            <v>30-25-022-0006</v>
          </cell>
          <cell r="W1579" t="str">
            <v>Murzynowo Leśne</v>
          </cell>
          <cell r="X1579" t="str">
            <v>9035/5</v>
          </cell>
          <cell r="Y1579" t="str">
            <v>PO1D/00042956/4</v>
          </cell>
          <cell r="Z1579">
            <v>1</v>
          </cell>
          <cell r="AA1579">
            <v>0</v>
          </cell>
          <cell r="AB1579">
            <v>0</v>
          </cell>
          <cell r="AC1579">
            <v>2</v>
          </cell>
          <cell r="AD1579">
            <v>0.3</v>
          </cell>
          <cell r="AE1579">
            <v>0.14399999999999999</v>
          </cell>
          <cell r="AF1579" t="str">
            <v>zmiana litery wydzielenia</v>
          </cell>
          <cell r="AG1579">
            <v>1.25</v>
          </cell>
          <cell r="AH1579">
            <v>0.6</v>
          </cell>
          <cell r="AI1579" t="str">
            <v/>
          </cell>
          <cell r="AJ1579" t="str">
            <v/>
          </cell>
          <cell r="AK1579" t="str">
            <v/>
          </cell>
          <cell r="AL1579" t="str">
            <v/>
          </cell>
        </row>
        <row r="1580">
          <cell r="C1580" t="str">
            <v>5073.1</v>
          </cell>
          <cell r="D1580" t="str">
            <v>5073|A|Brzozowiec|35 m|R|VI|9035/5|0|PO1D/00042956/4</v>
          </cell>
          <cell r="E1580">
            <v>5073</v>
          </cell>
          <cell r="F1580">
            <v>1</v>
          </cell>
          <cell r="G1580" t="str">
            <v>Sowińska  Janina</v>
          </cell>
          <cell r="H1580" t="str">
            <v>Łąkowa 1 Murzynowo Leśne</v>
          </cell>
          <cell r="I1580" t="str">
            <v>63-023 Sulęcinek</v>
          </cell>
          <cell r="J1580" t="str">
            <v>Krzykosy</v>
          </cell>
          <cell r="K1580" t="str">
            <v>19</v>
          </cell>
          <cell r="L1580" t="str">
            <v>Brzozowiec</v>
          </cell>
          <cell r="M1580" t="str">
            <v>35 m</v>
          </cell>
          <cell r="N1580" t="str">
            <v/>
          </cell>
          <cell r="O1580">
            <v>-0.54</v>
          </cell>
          <cell r="P1580" t="str">
            <v>R</v>
          </cell>
          <cell r="Q1580" t="str">
            <v>VI</v>
          </cell>
          <cell r="R1580" t="str">
            <v>A</v>
          </cell>
          <cell r="T1580" t="str">
            <v>30-25-022</v>
          </cell>
          <cell r="U1580" t="str">
            <v>Krzykosy</v>
          </cell>
          <cell r="V1580" t="str">
            <v>30-25-022-0006</v>
          </cell>
          <cell r="W1580" t="str">
            <v>Murzynowo Leśne</v>
          </cell>
          <cell r="X1580" t="str">
            <v>9035/5</v>
          </cell>
          <cell r="Y1580" t="str">
            <v>PO1D/00042956/4</v>
          </cell>
          <cell r="Z1580">
            <v>1</v>
          </cell>
          <cell r="AA1580">
            <v>0</v>
          </cell>
          <cell r="AB1580">
            <v>0</v>
          </cell>
          <cell r="AC1580">
            <v>2</v>
          </cell>
          <cell r="AD1580">
            <v>0.15</v>
          </cell>
          <cell r="AE1580">
            <v>-8.1000000000000003E-2</v>
          </cell>
          <cell r="AF1580" t="str">
            <v>zmiana litery wydzielenia</v>
          </cell>
          <cell r="AG1580">
            <v>1</v>
          </cell>
          <cell r="AH1580">
            <v>-0.54</v>
          </cell>
          <cell r="AI1580" t="str">
            <v/>
          </cell>
          <cell r="AJ1580" t="str">
            <v/>
          </cell>
          <cell r="AK1580" t="str">
            <v/>
          </cell>
          <cell r="AL1580" t="str">
            <v/>
          </cell>
        </row>
        <row r="1581">
          <cell r="C1581" t="str">
            <v>5073.11</v>
          </cell>
          <cell r="D1581" t="str">
            <v>5073|A|Brzozowiec|35 l|R|VI|9035/5|0|PO1D/00042956/4</v>
          </cell>
          <cell r="E1581">
            <v>5073</v>
          </cell>
          <cell r="F1581">
            <v>11</v>
          </cell>
          <cell r="G1581" t="str">
            <v>Sowińska  Janina</v>
          </cell>
          <cell r="H1581" t="str">
            <v>Łąkowa 1 Murzynowo Leśne</v>
          </cell>
          <cell r="I1581" t="str">
            <v>63-023 Sulęcinek</v>
          </cell>
          <cell r="J1581" t="str">
            <v>Krzykosy</v>
          </cell>
          <cell r="K1581" t="str">
            <v>19</v>
          </cell>
          <cell r="L1581" t="str">
            <v>Brzozowiec</v>
          </cell>
          <cell r="M1581" t="str">
            <v>35 l</v>
          </cell>
          <cell r="N1581" t="str">
            <v/>
          </cell>
          <cell r="O1581">
            <v>0.54</v>
          </cell>
          <cell r="P1581" t="str">
            <v>R</v>
          </cell>
          <cell r="Q1581" t="str">
            <v>VI</v>
          </cell>
          <cell r="R1581" t="str">
            <v>A</v>
          </cell>
          <cell r="T1581" t="str">
            <v>30-25-022</v>
          </cell>
          <cell r="U1581" t="str">
            <v>Krzykosy</v>
          </cell>
          <cell r="V1581" t="str">
            <v>30-25-022-0006</v>
          </cell>
          <cell r="W1581" t="str">
            <v>Murzynowo Leśne</v>
          </cell>
          <cell r="X1581" t="str">
            <v>9035/5</v>
          </cell>
          <cell r="Y1581" t="str">
            <v>PO1D/00042956/4</v>
          </cell>
          <cell r="Z1581">
            <v>1</v>
          </cell>
          <cell r="AA1581">
            <v>0</v>
          </cell>
          <cell r="AB1581">
            <v>0</v>
          </cell>
          <cell r="AC1581">
            <v>2</v>
          </cell>
          <cell r="AD1581">
            <v>0.15</v>
          </cell>
          <cell r="AE1581">
            <v>8.1000000000000003E-2</v>
          </cell>
          <cell r="AF1581" t="str">
            <v>zmiana litery wydzielenia</v>
          </cell>
          <cell r="AG1581">
            <v>1</v>
          </cell>
          <cell r="AH1581">
            <v>0.54</v>
          </cell>
          <cell r="AI1581" t="str">
            <v/>
          </cell>
          <cell r="AJ1581" t="str">
            <v/>
          </cell>
          <cell r="AK1581" t="str">
            <v/>
          </cell>
          <cell r="AL1581" t="str">
            <v/>
          </cell>
        </row>
        <row r="1582">
          <cell r="C1582" t="str">
            <v>287.168</v>
          </cell>
          <cell r="D1582" t="str">
            <v>287|F|Czeszewo|196A a|ROWY-R|0|9196|0|PO1D/00035144/7</v>
          </cell>
          <cell r="E1582">
            <v>287</v>
          </cell>
          <cell r="F1582">
            <v>168</v>
          </cell>
          <cell r="G1582" t="str">
            <v>Nadleśnictwo Jarocin</v>
          </cell>
          <cell r="H1582">
            <v>0</v>
          </cell>
          <cell r="I1582">
            <v>0</v>
          </cell>
          <cell r="J1582">
            <v>0</v>
          </cell>
          <cell r="K1582" t="str">
            <v>02</v>
          </cell>
          <cell r="L1582" t="str">
            <v>Czeszewo</v>
          </cell>
          <cell r="M1582" t="str">
            <v>196A a</v>
          </cell>
          <cell r="N1582" t="str">
            <v>F30-25-032ROWY-R0</v>
          </cell>
          <cell r="O1582">
            <v>-0.2</v>
          </cell>
          <cell r="P1582" t="str">
            <v>ROWY-R</v>
          </cell>
          <cell r="Q1582" t="str">
            <v>0</v>
          </cell>
          <cell r="R1582" t="str">
            <v>F</v>
          </cell>
          <cell r="T1582" t="str">
            <v>30-25-032</v>
          </cell>
          <cell r="U1582" t="str">
            <v>N.Miasto</v>
          </cell>
          <cell r="V1582" t="str">
            <v>30-25-032-0007</v>
          </cell>
          <cell r="W1582" t="str">
            <v>Dębno</v>
          </cell>
          <cell r="X1582" t="str">
            <v>9196</v>
          </cell>
          <cell r="Y1582" t="str">
            <v>PO1D/00035144/7</v>
          </cell>
          <cell r="Z1582">
            <v>1</v>
          </cell>
          <cell r="AA1582">
            <v>0</v>
          </cell>
          <cell r="AB1582">
            <v>0</v>
          </cell>
          <cell r="AC1582">
            <v>1</v>
          </cell>
          <cell r="AD1582">
            <v>0</v>
          </cell>
          <cell r="AE1582">
            <v>0</v>
          </cell>
          <cell r="AF1582" t="str">
            <v>zmiana litery wydzielenia</v>
          </cell>
          <cell r="AG1582" t="str">
            <v/>
          </cell>
          <cell r="AH1582" t="str">
            <v/>
          </cell>
          <cell r="AI1582" t="str">
            <v/>
          </cell>
          <cell r="AJ1582" t="str">
            <v/>
          </cell>
          <cell r="AK1582" t="str">
            <v/>
          </cell>
          <cell r="AL1582" t="str">
            <v/>
          </cell>
        </row>
        <row r="1583">
          <cell r="C1583" t="str">
            <v>287.289</v>
          </cell>
          <cell r="D1583" t="str">
            <v>287|F|Czeszewo|196A k|ROWY-R|0|9196|0|PO1D/00035144/7</v>
          </cell>
          <cell r="E1583">
            <v>287</v>
          </cell>
          <cell r="F1583">
            <v>289</v>
          </cell>
          <cell r="G1583" t="str">
            <v>Nadleśnictwo Jarocin</v>
          </cell>
          <cell r="H1583">
            <v>0</v>
          </cell>
          <cell r="I1583">
            <v>0</v>
          </cell>
          <cell r="J1583">
            <v>0</v>
          </cell>
          <cell r="K1583" t="str">
            <v>02</v>
          </cell>
          <cell r="L1583" t="str">
            <v>Czeszewo</v>
          </cell>
          <cell r="M1583" t="str">
            <v>196A k</v>
          </cell>
          <cell r="N1583" t="str">
            <v>F30-25-032ROWY-R0</v>
          </cell>
          <cell r="O1583">
            <v>0.2</v>
          </cell>
          <cell r="P1583" t="str">
            <v>ROWY-R</v>
          </cell>
          <cell r="Q1583" t="str">
            <v>0</v>
          </cell>
          <cell r="R1583" t="str">
            <v>F</v>
          </cell>
          <cell r="T1583" t="str">
            <v>30-25-032</v>
          </cell>
          <cell r="U1583" t="str">
            <v>N.Miasto</v>
          </cell>
          <cell r="V1583" t="str">
            <v>30-25-032-0007</v>
          </cell>
          <cell r="W1583" t="str">
            <v>Dębno</v>
          </cell>
          <cell r="X1583" t="str">
            <v>9196</v>
          </cell>
          <cell r="Y1583" t="str">
            <v>PO1D/00035144/7</v>
          </cell>
          <cell r="Z1583">
            <v>1</v>
          </cell>
          <cell r="AA1583">
            <v>0</v>
          </cell>
          <cell r="AB1583">
            <v>0</v>
          </cell>
          <cell r="AC1583">
            <v>1</v>
          </cell>
          <cell r="AD1583">
            <v>0</v>
          </cell>
          <cell r="AE1583">
            <v>0</v>
          </cell>
          <cell r="AF1583" t="str">
            <v>zmiana litery wydzielenia</v>
          </cell>
          <cell r="AG1583" t="e">
            <v>#N/A</v>
          </cell>
          <cell r="AH1583" t="str">
            <v/>
          </cell>
          <cell r="AI1583" t="str">
            <v/>
          </cell>
          <cell r="AJ1583" t="str">
            <v/>
          </cell>
          <cell r="AK1583" t="str">
            <v/>
          </cell>
          <cell r="AL1583" t="str">
            <v/>
          </cell>
        </row>
        <row r="1584">
          <cell r="C1584" t="str">
            <v>1436.2</v>
          </cell>
          <cell r="D1584" t="str">
            <v>1436|D|Radliniec|216 j|R|IVB|9216/1|25,2|PO1D/00035144/7</v>
          </cell>
          <cell r="E1584">
            <v>1436</v>
          </cell>
          <cell r="F1584">
            <v>2</v>
          </cell>
          <cell r="G1584" t="str">
            <v>Durczak Sławomir</v>
          </cell>
          <cell r="H1584" t="str">
            <v>Dębno 5</v>
          </cell>
          <cell r="I1584" t="str">
            <v>63-040 Nowe Miasto</v>
          </cell>
          <cell r="J1584" t="str">
            <v>Nowe Miasto</v>
          </cell>
          <cell r="K1584" t="str">
            <v>22</v>
          </cell>
          <cell r="L1584" t="str">
            <v>Radliniec</v>
          </cell>
          <cell r="M1584" t="str">
            <v>216 j</v>
          </cell>
          <cell r="N1584" t="str">
            <v/>
          </cell>
          <cell r="O1584">
            <v>-0.43</v>
          </cell>
          <cell r="P1584" t="str">
            <v>R</v>
          </cell>
          <cell r="Q1584" t="str">
            <v>IVB</v>
          </cell>
          <cell r="R1584" t="str">
            <v>D</v>
          </cell>
          <cell r="T1584" t="str">
            <v>30-25-032</v>
          </cell>
          <cell r="U1584" t="str">
            <v>N.Miasto</v>
          </cell>
          <cell r="V1584" t="str">
            <v>30-25-032-0007</v>
          </cell>
          <cell r="W1584" t="str">
            <v>Dębno</v>
          </cell>
          <cell r="X1584" t="str">
            <v>9216/1</v>
          </cell>
          <cell r="Y1584" t="str">
            <v>PO1D/00035144/7</v>
          </cell>
          <cell r="Z1584">
            <v>3</v>
          </cell>
          <cell r="AA1584">
            <v>25.2</v>
          </cell>
          <cell r="AB1584">
            <v>-10.84</v>
          </cell>
          <cell r="AC1584">
            <v>1</v>
          </cell>
          <cell r="AD1584">
            <v>0.8</v>
          </cell>
          <cell r="AE1584">
            <v>-0.34399999999999997</v>
          </cell>
          <cell r="AF1584" t="str">
            <v>zmiana litery wydzielenia</v>
          </cell>
          <cell r="AG1584" t="str">
            <v/>
          </cell>
          <cell r="AH1584" t="str">
            <v/>
          </cell>
          <cell r="AI1584" t="str">
            <v>ZS.2217.1.205.2019</v>
          </cell>
          <cell r="AJ1584" t="str">
            <v>02-08-2019</v>
          </cell>
          <cell r="AK1584" t="str">
            <v>26-08-2019</v>
          </cell>
          <cell r="AL1584" t="str">
            <v>gospodarki rolnej</v>
          </cell>
        </row>
        <row r="1585">
          <cell r="C1585" t="str">
            <v>1436.21</v>
          </cell>
          <cell r="D1585" t="str">
            <v>1436|D|Radliniec|216 i|R|IVB|9216/1|25,2|PO1D/00035144/7</v>
          </cell>
          <cell r="E1585">
            <v>1436</v>
          </cell>
          <cell r="F1585">
            <v>21</v>
          </cell>
          <cell r="G1585" t="str">
            <v>Durczak Sławomir</v>
          </cell>
          <cell r="H1585" t="str">
            <v>Dębno 5</v>
          </cell>
          <cell r="I1585" t="str">
            <v>63-040 Nowe Miasto</v>
          </cell>
          <cell r="J1585" t="str">
            <v>Nowe Miasto</v>
          </cell>
          <cell r="K1585" t="str">
            <v>22</v>
          </cell>
          <cell r="L1585" t="str">
            <v>Radliniec</v>
          </cell>
          <cell r="M1585" t="str">
            <v>216 i</v>
          </cell>
          <cell r="N1585" t="str">
            <v/>
          </cell>
          <cell r="O1585">
            <v>0.43</v>
          </cell>
          <cell r="P1585" t="str">
            <v>R</v>
          </cell>
          <cell r="Q1585" t="str">
            <v>IVB</v>
          </cell>
          <cell r="R1585" t="str">
            <v>D</v>
          </cell>
          <cell r="T1585" t="str">
            <v>30-25-032</v>
          </cell>
          <cell r="U1585" t="str">
            <v>N.Miasto</v>
          </cell>
          <cell r="V1585" t="str">
            <v>30-25-032-0007</v>
          </cell>
          <cell r="W1585" t="str">
            <v>Dębno</v>
          </cell>
          <cell r="X1585" t="str">
            <v>9216/1</v>
          </cell>
          <cell r="Y1585" t="str">
            <v>PO1D/00035144/7</v>
          </cell>
          <cell r="Z1585">
            <v>3</v>
          </cell>
          <cell r="AA1585">
            <v>25.2</v>
          </cell>
          <cell r="AB1585">
            <v>10.84</v>
          </cell>
          <cell r="AC1585">
            <v>1</v>
          </cell>
          <cell r="AD1585">
            <v>0.8</v>
          </cell>
          <cell r="AE1585">
            <v>0.34399999999999997</v>
          </cell>
          <cell r="AF1585" t="str">
            <v>zmiana litery wydzielenia</v>
          </cell>
          <cell r="AG1585">
            <v>1.5</v>
          </cell>
          <cell r="AH1585" t="str">
            <v/>
          </cell>
          <cell r="AI1585" t="str">
            <v>ZS.2217.1.205.2019</v>
          </cell>
          <cell r="AJ1585" t="str">
            <v>02-08-2019</v>
          </cell>
          <cell r="AK1585" t="str">
            <v>26-08-2019</v>
          </cell>
          <cell r="AL1585" t="str">
            <v>gospodarki rolnej</v>
          </cell>
        </row>
        <row r="1586">
          <cell r="C1586" t="str">
            <v>1436.3</v>
          </cell>
          <cell r="D1586" t="str">
            <v>1436|D|Radliniec|216 k|R|V|9216/1|25,2|PO1D/00035144/7</v>
          </cell>
          <cell r="E1586">
            <v>1436</v>
          </cell>
          <cell r="F1586">
            <v>3</v>
          </cell>
          <cell r="G1586" t="str">
            <v>Durczak Sławomir</v>
          </cell>
          <cell r="H1586" t="str">
            <v>Dębno 5</v>
          </cell>
          <cell r="I1586" t="str">
            <v>63-040 Nowe Miasto</v>
          </cell>
          <cell r="J1586" t="str">
            <v>Nowe Miasto</v>
          </cell>
          <cell r="K1586" t="str">
            <v>22</v>
          </cell>
          <cell r="L1586" t="str">
            <v>Radliniec</v>
          </cell>
          <cell r="M1586" t="str">
            <v>216 k</v>
          </cell>
          <cell r="N1586" t="str">
            <v/>
          </cell>
          <cell r="O1586">
            <v>-1.23</v>
          </cell>
          <cell r="P1586" t="str">
            <v>R</v>
          </cell>
          <cell r="Q1586" t="str">
            <v>V</v>
          </cell>
          <cell r="R1586" t="str">
            <v>D</v>
          </cell>
          <cell r="T1586" t="str">
            <v>30-25-032</v>
          </cell>
          <cell r="U1586" t="str">
            <v>N.Miasto</v>
          </cell>
          <cell r="V1586" t="str">
            <v>30-25-032-0007</v>
          </cell>
          <cell r="W1586" t="str">
            <v>Dębno</v>
          </cell>
          <cell r="X1586" t="str">
            <v>9216/1</v>
          </cell>
          <cell r="Y1586" t="str">
            <v>PO1D/00035144/7</v>
          </cell>
          <cell r="Z1586">
            <v>3</v>
          </cell>
          <cell r="AA1586">
            <v>25.2</v>
          </cell>
          <cell r="AB1586">
            <v>-31</v>
          </cell>
          <cell r="AC1586">
            <v>1</v>
          </cell>
          <cell r="AD1586">
            <v>0.35</v>
          </cell>
          <cell r="AE1586">
            <v>-0.43049999999999999</v>
          </cell>
          <cell r="AF1586" t="str">
            <v>zmiana litery wydzielenia</v>
          </cell>
          <cell r="AG1586" t="str">
            <v/>
          </cell>
          <cell r="AH1586" t="str">
            <v/>
          </cell>
          <cell r="AI1586" t="str">
            <v>ZS.2217.1.205.2019</v>
          </cell>
          <cell r="AJ1586" t="str">
            <v>02-08-2019</v>
          </cell>
          <cell r="AK1586" t="str">
            <v>26-08-2019</v>
          </cell>
          <cell r="AL1586" t="str">
            <v>gospodarki rolnej</v>
          </cell>
        </row>
        <row r="1587">
          <cell r="C1587" t="str">
            <v>1436.23</v>
          </cell>
          <cell r="D1587" t="str">
            <v>1436|D|Radliniec|216 i|R|V|9216/1|25,2|PO1D/00035144/7</v>
          </cell>
          <cell r="E1587">
            <v>1436</v>
          </cell>
          <cell r="F1587">
            <v>23</v>
          </cell>
          <cell r="G1587" t="str">
            <v>Durczak Sławomir</v>
          </cell>
          <cell r="H1587" t="str">
            <v>Dębno 5</v>
          </cell>
          <cell r="I1587" t="str">
            <v>63-040 Nowe Miasto</v>
          </cell>
          <cell r="J1587" t="str">
            <v>Nowe Miasto</v>
          </cell>
          <cell r="K1587" t="str">
            <v>22</v>
          </cell>
          <cell r="L1587" t="str">
            <v>Radliniec</v>
          </cell>
          <cell r="M1587" t="str">
            <v>216 i</v>
          </cell>
          <cell r="N1587" t="str">
            <v/>
          </cell>
          <cell r="O1587">
            <v>1.23</v>
          </cell>
          <cell r="P1587" t="str">
            <v>R</v>
          </cell>
          <cell r="Q1587" t="str">
            <v>V</v>
          </cell>
          <cell r="R1587" t="str">
            <v>D</v>
          </cell>
          <cell r="T1587" t="str">
            <v>30-25-032</v>
          </cell>
          <cell r="U1587" t="str">
            <v>N.Miasto</v>
          </cell>
          <cell r="V1587" t="str">
            <v>30-25-032-0007</v>
          </cell>
          <cell r="W1587" t="str">
            <v>Dębno</v>
          </cell>
          <cell r="X1587" t="str">
            <v>9216/1</v>
          </cell>
          <cell r="Y1587" t="str">
            <v>PO1D/00035144/7</v>
          </cell>
          <cell r="Z1587">
            <v>3</v>
          </cell>
          <cell r="AA1587">
            <v>25.2</v>
          </cell>
          <cell r="AB1587">
            <v>31</v>
          </cell>
          <cell r="AC1587">
            <v>1</v>
          </cell>
          <cell r="AD1587">
            <v>0.35</v>
          </cell>
          <cell r="AE1587">
            <v>0.43049999999999999</v>
          </cell>
          <cell r="AF1587" t="str">
            <v>zmiana litery wydzielenia</v>
          </cell>
          <cell r="AG1587">
            <v>1.25</v>
          </cell>
          <cell r="AH1587" t="str">
            <v/>
          </cell>
          <cell r="AI1587" t="str">
            <v>ZS.2217.1.205.2019</v>
          </cell>
          <cell r="AJ1587" t="str">
            <v>02-08-2019</v>
          </cell>
          <cell r="AK1587" t="str">
            <v>26-08-2019</v>
          </cell>
          <cell r="AL1587" t="str">
            <v>gospodarki rolnej</v>
          </cell>
        </row>
        <row r="1588">
          <cell r="C1588" t="str">
            <v>287.291</v>
          </cell>
          <cell r="D1588" t="str">
            <v>287|F|Radliniec|231 r|Ł|IV|9231/2|0|PO1D/00040644/0</v>
          </cell>
          <cell r="E1588">
            <v>287</v>
          </cell>
          <cell r="F1588">
            <v>291</v>
          </cell>
          <cell r="G1588" t="str">
            <v>Nadleśnictwo Jarocin</v>
          </cell>
          <cell r="H1588">
            <v>0</v>
          </cell>
          <cell r="I1588">
            <v>0</v>
          </cell>
          <cell r="J1588">
            <v>0</v>
          </cell>
          <cell r="K1588" t="str">
            <v>22</v>
          </cell>
          <cell r="L1588" t="str">
            <v>Radliniec</v>
          </cell>
          <cell r="M1588" t="str">
            <v>231 r</v>
          </cell>
          <cell r="N1588" t="str">
            <v>F30-25-032ŁIV</v>
          </cell>
          <cell r="O1588">
            <v>0.18</v>
          </cell>
          <cell r="P1588" t="str">
            <v>Ł</v>
          </cell>
          <cell r="Q1588" t="str">
            <v>IV</v>
          </cell>
          <cell r="R1588" t="str">
            <v>F</v>
          </cell>
          <cell r="T1588" t="str">
            <v>30-25-032</v>
          </cell>
          <cell r="U1588" t="str">
            <v>N.Miasto</v>
          </cell>
          <cell r="V1588" t="str">
            <v>30-25-032-0020</v>
          </cell>
          <cell r="W1588" t="str">
            <v>Wolica Kozia</v>
          </cell>
          <cell r="X1588" t="str">
            <v>9231/2</v>
          </cell>
          <cell r="Y1588" t="str">
            <v>PO1D/00040644/0</v>
          </cell>
          <cell r="Z1588">
            <v>1</v>
          </cell>
          <cell r="AA1588">
            <v>0</v>
          </cell>
          <cell r="AB1588">
            <v>0</v>
          </cell>
          <cell r="AC1588">
            <v>1</v>
          </cell>
          <cell r="AD1588">
            <v>0.75</v>
          </cell>
          <cell r="AE1588">
            <v>0.13500000000000001</v>
          </cell>
          <cell r="AG1588" t="str">
            <v/>
          </cell>
          <cell r="AH1588" t="str">
            <v/>
          </cell>
          <cell r="AI1588" t="str">
            <v/>
          </cell>
          <cell r="AJ1588" t="str">
            <v/>
          </cell>
          <cell r="AK1588" t="str">
            <v/>
          </cell>
          <cell r="AL1588" t="str">
            <v/>
          </cell>
        </row>
        <row r="1589">
          <cell r="C1589" t="str">
            <v>0.</v>
          </cell>
          <cell r="D1589" t="str">
            <v>0|F|Rozmarynów|206A k|R|VI|9206/1|0|PO1D/00035144/7</v>
          </cell>
          <cell r="E1589">
            <v>0</v>
          </cell>
          <cell r="F1589" t="str">
            <v/>
          </cell>
          <cell r="G1589" t="str">
            <v>brak</v>
          </cell>
          <cell r="H1589" t="str">
            <v>brak</v>
          </cell>
          <cell r="I1589" t="str">
            <v>brak</v>
          </cell>
          <cell r="J1589" t="str">
            <v>brak</v>
          </cell>
          <cell r="K1589" t="str">
            <v>03</v>
          </cell>
          <cell r="L1589" t="str">
            <v>Rozmarynów</v>
          </cell>
          <cell r="M1589" t="str">
            <v>206A k</v>
          </cell>
          <cell r="N1589" t="str">
            <v>F30-25-032RVI</v>
          </cell>
          <cell r="O1589">
            <v>-2</v>
          </cell>
          <cell r="P1589" t="str">
            <v>R</v>
          </cell>
          <cell r="Q1589" t="str">
            <v>VI</v>
          </cell>
          <cell r="R1589" t="str">
            <v>F</v>
          </cell>
          <cell r="T1589" t="str">
            <v>30-25-032</v>
          </cell>
          <cell r="U1589" t="str">
            <v>N.Miasto</v>
          </cell>
          <cell r="V1589" t="str">
            <v>30-25-032-0007</v>
          </cell>
          <cell r="W1589" t="str">
            <v>Dębno</v>
          </cell>
          <cell r="X1589" t="str">
            <v>9206/1</v>
          </cell>
          <cell r="Y1589" t="str">
            <v>PO1D/00035144/7</v>
          </cell>
          <cell r="Z1589">
            <v>3</v>
          </cell>
          <cell r="AA1589" t="str">
            <v/>
          </cell>
          <cell r="AB1589" t="str">
            <v/>
          </cell>
          <cell r="AC1589">
            <v>1</v>
          </cell>
          <cell r="AD1589">
            <v>0.2</v>
          </cell>
          <cell r="AE1589">
            <v>-0.4</v>
          </cell>
          <cell r="AL1589" t="str">
            <v/>
          </cell>
        </row>
        <row r="1590">
          <cell r="C1590" t="str">
            <v>6293.1</v>
          </cell>
          <cell r="D1590" t="str">
            <v>6293|A|Rozmarynów|206A k|R|VI|9206/1|0|PO1D/00035144/7</v>
          </cell>
          <cell r="E1590">
            <v>6293</v>
          </cell>
          <cell r="F1590">
            <v>1</v>
          </cell>
          <cell r="G1590" t="str">
            <v>Grzebyszak Romana</v>
          </cell>
          <cell r="H1590" t="str">
            <v>ul.Ceglana 5</v>
          </cell>
          <cell r="I1590" t="str">
            <v>63-210 Żerków</v>
          </cell>
          <cell r="J1590" t="str">
            <v>Żerków</v>
          </cell>
          <cell r="K1590" t="str">
            <v>03</v>
          </cell>
          <cell r="L1590" t="str">
            <v>Rozmarynów</v>
          </cell>
          <cell r="M1590" t="str">
            <v>206A k</v>
          </cell>
          <cell r="N1590" t="str">
            <v/>
          </cell>
          <cell r="O1590">
            <v>2</v>
          </cell>
          <cell r="P1590" t="str">
            <v>R</v>
          </cell>
          <cell r="Q1590" t="str">
            <v>VI</v>
          </cell>
          <cell r="R1590" t="str">
            <v>A</v>
          </cell>
          <cell r="T1590" t="str">
            <v>30-25-032</v>
          </cell>
          <cell r="U1590" t="str">
            <v>N.Miasto</v>
          </cell>
          <cell r="V1590" t="str">
            <v>30-25-032-0007</v>
          </cell>
          <cell r="W1590" t="str">
            <v>Dębno</v>
          </cell>
          <cell r="X1590" t="str">
            <v>9206/1</v>
          </cell>
          <cell r="Y1590" t="str">
            <v>PO1D/00035144/7</v>
          </cell>
          <cell r="Z1590">
            <v>3</v>
          </cell>
          <cell r="AA1590">
            <v>0</v>
          </cell>
          <cell r="AB1590">
            <v>0</v>
          </cell>
          <cell r="AC1590">
            <v>1</v>
          </cell>
          <cell r="AD1590">
            <v>0.2</v>
          </cell>
          <cell r="AE1590">
            <v>0.4</v>
          </cell>
          <cell r="AF1590" t="str">
            <v>po śmierci męża</v>
          </cell>
          <cell r="AG1590">
            <v>1</v>
          </cell>
          <cell r="AH1590">
            <v>2</v>
          </cell>
          <cell r="AL1590" t="str">
            <v/>
          </cell>
        </row>
        <row r="1591">
          <cell r="C1591" t="str">
            <v>3455.1</v>
          </cell>
          <cell r="D1591" t="str">
            <v>3455|A|Boguszyn|290 i|Ł|IV|9290/2|0|PO1D/00040643/3</v>
          </cell>
          <cell r="E1591">
            <v>3455</v>
          </cell>
          <cell r="F1591">
            <v>1</v>
          </cell>
          <cell r="G1591" t="str">
            <v>Andrzejewska Anna</v>
          </cell>
          <cell r="H1591" t="str">
            <v>Wolica Kozia 24</v>
          </cell>
          <cell r="I1591" t="str">
            <v>63-040 Nowe Miasto</v>
          </cell>
          <cell r="J1591" t="str">
            <v>Nowe Miasto</v>
          </cell>
          <cell r="K1591" t="str">
            <v>16</v>
          </cell>
          <cell r="L1591" t="str">
            <v>Boguszyn</v>
          </cell>
          <cell r="M1591" t="str">
            <v>290 i</v>
          </cell>
          <cell r="N1591" t="str">
            <v/>
          </cell>
          <cell r="O1591">
            <v>-1.33</v>
          </cell>
          <cell r="P1591" t="str">
            <v>Ł</v>
          </cell>
          <cell r="Q1591" t="str">
            <v>IV</v>
          </cell>
          <cell r="R1591" t="str">
            <v>A</v>
          </cell>
          <cell r="T1591" t="str">
            <v>30-25-032</v>
          </cell>
          <cell r="U1591" t="str">
            <v>N.Miasto</v>
          </cell>
          <cell r="V1591" t="str">
            <v>30-25-032-0009</v>
          </cell>
          <cell r="W1591" t="str">
            <v>Komorze</v>
          </cell>
          <cell r="X1591" t="str">
            <v>9290/2</v>
          </cell>
          <cell r="Y1591" t="str">
            <v>PO1D/00040643/3</v>
          </cell>
          <cell r="Z1591">
            <v>2</v>
          </cell>
          <cell r="AA1591">
            <v>0</v>
          </cell>
          <cell r="AB1591">
            <v>0</v>
          </cell>
          <cell r="AC1591">
            <v>1</v>
          </cell>
          <cell r="AD1591">
            <v>0.75</v>
          </cell>
          <cell r="AE1591">
            <v>-0.99750000000000005</v>
          </cell>
          <cell r="AF1591" t="str">
            <v>zmiana pow.</v>
          </cell>
          <cell r="AG1591">
            <v>1.5</v>
          </cell>
          <cell r="AH1591">
            <v>-1.9950000000000001</v>
          </cell>
          <cell r="AI1591" t="str">
            <v/>
          </cell>
          <cell r="AJ1591" t="str">
            <v/>
          </cell>
          <cell r="AK1591" t="str">
            <v/>
          </cell>
          <cell r="AL1591" t="str">
            <v/>
          </cell>
        </row>
        <row r="1592">
          <cell r="C1592" t="str">
            <v>3455.2</v>
          </cell>
          <cell r="D1592" t="str">
            <v>3455|A|Boguszyn|290 i|Ł|IV|9290/2|0|PO1D/00040643/3</v>
          </cell>
          <cell r="E1592">
            <v>3455</v>
          </cell>
          <cell r="F1592">
            <v>2</v>
          </cell>
          <cell r="G1592" t="str">
            <v>Andrzejewska Anna</v>
          </cell>
          <cell r="H1592" t="str">
            <v>Wolica Kozia 24</v>
          </cell>
          <cell r="I1592" t="str">
            <v>63-040 Nowe Miasto</v>
          </cell>
          <cell r="J1592" t="str">
            <v>Nowe Miasto</v>
          </cell>
          <cell r="K1592" t="str">
            <v>16</v>
          </cell>
          <cell r="L1592" t="str">
            <v>Boguszyn</v>
          </cell>
          <cell r="M1592" t="str">
            <v>290 i</v>
          </cell>
          <cell r="N1592" t="str">
            <v/>
          </cell>
          <cell r="O1592">
            <v>1.1000000000000001</v>
          </cell>
          <cell r="P1592" t="str">
            <v>Ł</v>
          </cell>
          <cell r="Q1592" t="str">
            <v>IV</v>
          </cell>
          <cell r="R1592" t="str">
            <v>A</v>
          </cell>
          <cell r="T1592" t="str">
            <v>30-25-032</v>
          </cell>
          <cell r="U1592" t="str">
            <v>N.Miasto</v>
          </cell>
          <cell r="V1592" t="str">
            <v>30-25-032-0009</v>
          </cell>
          <cell r="W1592" t="str">
            <v>Komorze</v>
          </cell>
          <cell r="X1592" t="str">
            <v>9290/2</v>
          </cell>
          <cell r="Y1592" t="str">
            <v>PO1D/00040643/3</v>
          </cell>
          <cell r="Z1592">
            <v>2</v>
          </cell>
          <cell r="AA1592">
            <v>0</v>
          </cell>
          <cell r="AB1592">
            <v>0</v>
          </cell>
          <cell r="AC1592">
            <v>1</v>
          </cell>
          <cell r="AD1592">
            <v>0.75</v>
          </cell>
          <cell r="AE1592">
            <v>0.82499999999999996</v>
          </cell>
          <cell r="AF1592" t="str">
            <v>zmiana pow.</v>
          </cell>
          <cell r="AG1592">
            <v>1.5</v>
          </cell>
          <cell r="AH1592">
            <v>1.65</v>
          </cell>
          <cell r="AI1592" t="str">
            <v/>
          </cell>
          <cell r="AJ1592" t="str">
            <v/>
          </cell>
          <cell r="AK1592" t="str">
            <v/>
          </cell>
          <cell r="AL1592" t="str">
            <v/>
          </cell>
        </row>
        <row r="1593">
          <cell r="C1593" t="str">
            <v>3455.4</v>
          </cell>
          <cell r="D1593" t="str">
            <v>3455|A|Boguszyn|290 k|Ł|IV|9290/2|0|PO1D/00040643/3</v>
          </cell>
          <cell r="E1593">
            <v>3455</v>
          </cell>
          <cell r="F1593">
            <v>4</v>
          </cell>
          <cell r="G1593" t="str">
            <v>Andrzejewska Anna</v>
          </cell>
          <cell r="H1593" t="str">
            <v>Wolica Kozia 24</v>
          </cell>
          <cell r="I1593" t="str">
            <v>63-040 Nowe Miasto</v>
          </cell>
          <cell r="J1593" t="str">
            <v>Nowe Miasto</v>
          </cell>
          <cell r="K1593" t="str">
            <v>16</v>
          </cell>
          <cell r="L1593" t="str">
            <v>Boguszyn</v>
          </cell>
          <cell r="M1593" t="str">
            <v>290 k</v>
          </cell>
          <cell r="N1593" t="str">
            <v/>
          </cell>
          <cell r="O1593">
            <v>0.23</v>
          </cell>
          <cell r="P1593" t="str">
            <v>Ł</v>
          </cell>
          <cell r="Q1593" t="str">
            <v>IV</v>
          </cell>
          <cell r="R1593" t="str">
            <v>A</v>
          </cell>
          <cell r="S1593" t="str">
            <v>kosić 1 - 2 razy w roku</v>
          </cell>
          <cell r="T1593" t="str">
            <v>30-25-032</v>
          </cell>
          <cell r="U1593" t="str">
            <v>N.Miasto</v>
          </cell>
          <cell r="V1593" t="str">
            <v>30-25-032-0009</v>
          </cell>
          <cell r="W1593" t="str">
            <v>Komorze</v>
          </cell>
          <cell r="X1593" t="str">
            <v>9290/2</v>
          </cell>
          <cell r="Y1593" t="str">
            <v>PO1D/00040643/3</v>
          </cell>
          <cell r="Z1593">
            <v>2</v>
          </cell>
          <cell r="AA1593">
            <v>0</v>
          </cell>
          <cell r="AB1593">
            <v>0</v>
          </cell>
          <cell r="AC1593">
            <v>1</v>
          </cell>
          <cell r="AD1593">
            <v>0.75</v>
          </cell>
          <cell r="AE1593">
            <v>0.17249999999999999</v>
          </cell>
          <cell r="AG1593">
            <v>1.5</v>
          </cell>
          <cell r="AH1593">
            <v>0.34500000000000003</v>
          </cell>
          <cell r="AI1593" t="str">
            <v/>
          </cell>
          <cell r="AJ1593" t="str">
            <v/>
          </cell>
          <cell r="AK1593" t="str">
            <v/>
          </cell>
          <cell r="AL1593" t="str">
            <v/>
          </cell>
        </row>
        <row r="1594">
          <cell r="C1594" t="str">
            <v>6272.3</v>
          </cell>
          <cell r="D1594" t="str">
            <v>6272|D|Tumidaj|78 h|R|IVA|8078/1|25,6|KZ1J/00028747/7</v>
          </cell>
          <cell r="E1594">
            <v>6272</v>
          </cell>
          <cell r="F1594">
            <v>3</v>
          </cell>
          <cell r="G1594" t="str">
            <v>Jakubowski Sebastian</v>
          </cell>
          <cell r="H1594" t="str">
            <v>Witaszyce ul. Kolejowa 21b/29</v>
          </cell>
          <cell r="I1594" t="str">
            <v>63-230 Witaszyce</v>
          </cell>
          <cell r="J1594" t="str">
            <v>Jarocin</v>
          </cell>
          <cell r="K1594" t="str">
            <v>14</v>
          </cell>
          <cell r="L1594" t="str">
            <v>Tumidaj</v>
          </cell>
          <cell r="M1594" t="str">
            <v>78 h</v>
          </cell>
          <cell r="N1594" t="str">
            <v/>
          </cell>
          <cell r="O1594">
            <v>-0.98</v>
          </cell>
          <cell r="P1594" t="str">
            <v>R</v>
          </cell>
          <cell r="Q1594" t="str">
            <v>IVA</v>
          </cell>
          <cell r="R1594" t="str">
            <v>D</v>
          </cell>
          <cell r="T1594" t="str">
            <v>30-06-032</v>
          </cell>
          <cell r="U1594" t="str">
            <v>Kotlin</v>
          </cell>
          <cell r="V1594" t="str">
            <v>30-06-032-0006</v>
          </cell>
          <cell r="W1594" t="str">
            <v>Racendów</v>
          </cell>
          <cell r="X1594" t="str">
            <v>8078/1</v>
          </cell>
          <cell r="Y1594" t="str">
            <v>KZ1J/00028747/7</v>
          </cell>
          <cell r="Z1594">
            <v>2</v>
          </cell>
          <cell r="AA1594">
            <v>25.6</v>
          </cell>
          <cell r="AB1594">
            <v>-25.09</v>
          </cell>
          <cell r="AC1594">
            <v>2</v>
          </cell>
          <cell r="AD1594">
            <v>1</v>
          </cell>
          <cell r="AE1594">
            <v>-0.98</v>
          </cell>
          <cell r="AF1594" t="str">
            <v>zmiana litery wydzielenia</v>
          </cell>
          <cell r="AG1594" t="str">
            <v/>
          </cell>
          <cell r="AH1594" t="str">
            <v/>
          </cell>
          <cell r="AI1594" t="str">
            <v>ZS.2217.1.205.2019</v>
          </cell>
          <cell r="AJ1594" t="str">
            <v>02-08-2019</v>
          </cell>
          <cell r="AK1594" t="str">
            <v>26-08-2019</v>
          </cell>
          <cell r="AL1594" t="str">
            <v>gospodarki rolnej</v>
          </cell>
        </row>
        <row r="1595">
          <cell r="C1595" t="str">
            <v>6272.10</v>
          </cell>
          <cell r="D1595" t="str">
            <v>6272|D|Tumidaj|78 f|R|IVA|8078/1|25,6| KZ1J/00028747/7</v>
          </cell>
          <cell r="E1595">
            <v>6272</v>
          </cell>
          <cell r="F1595">
            <v>10</v>
          </cell>
          <cell r="G1595" t="str">
            <v>Jakubowski Sebastian</v>
          </cell>
          <cell r="H1595" t="str">
            <v>Witaszyce ul. Kolejowa 21b/29</v>
          </cell>
          <cell r="I1595" t="str">
            <v>63-230 Witaszyce</v>
          </cell>
          <cell r="J1595" t="str">
            <v>Jarocin</v>
          </cell>
          <cell r="K1595" t="str">
            <v>14</v>
          </cell>
          <cell r="L1595" t="str">
            <v>Tumidaj</v>
          </cell>
          <cell r="M1595" t="str">
            <v>78 f</v>
          </cell>
          <cell r="N1595" t="str">
            <v/>
          </cell>
          <cell r="O1595">
            <v>0.98</v>
          </cell>
          <cell r="P1595" t="str">
            <v>R</v>
          </cell>
          <cell r="Q1595" t="str">
            <v>IVA</v>
          </cell>
          <cell r="R1595" t="str">
            <v>D</v>
          </cell>
          <cell r="T1595" t="str">
            <v>30-06-032</v>
          </cell>
          <cell r="U1595" t="str">
            <v>Kotlin</v>
          </cell>
          <cell r="V1595" t="str">
            <v>30-06-032-0006</v>
          </cell>
          <cell r="W1595" t="str">
            <v>Racendów</v>
          </cell>
          <cell r="X1595" t="str">
            <v>8078/1</v>
          </cell>
          <cell r="Y1595" t="str">
            <v>KZ1J/00028747/7</v>
          </cell>
          <cell r="Z1595">
            <v>2</v>
          </cell>
          <cell r="AA1595">
            <v>25.6</v>
          </cell>
          <cell r="AB1595">
            <v>25.09</v>
          </cell>
          <cell r="AC1595">
            <v>2</v>
          </cell>
          <cell r="AD1595">
            <v>1</v>
          </cell>
          <cell r="AE1595">
            <v>0.98</v>
          </cell>
          <cell r="AF1595" t="str">
            <v>zmiana litery wydzielenia</v>
          </cell>
          <cell r="AG1595">
            <v>1.5</v>
          </cell>
          <cell r="AH1595" t="str">
            <v/>
          </cell>
          <cell r="AI1595" t="str">
            <v>ZS.2217.1.205.2019</v>
          </cell>
          <cell r="AJ1595" t="str">
            <v>02-08-2019</v>
          </cell>
          <cell r="AK1595" t="str">
            <v>26-08-2019</v>
          </cell>
          <cell r="AL1595" t="str">
            <v>gospodarki rolnej</v>
          </cell>
        </row>
        <row r="1596">
          <cell r="C1596" t="str">
            <v>287.292</v>
          </cell>
          <cell r="D1596" t="str">
            <v>287|F|Tarce|102 a|R|IIIA|8102|0|KZ1J/00026792/3</v>
          </cell>
          <cell r="E1596">
            <v>287</v>
          </cell>
          <cell r="F1596">
            <v>292</v>
          </cell>
          <cell r="G1596" t="str">
            <v>Nadleśnictwo Jarocin</v>
          </cell>
          <cell r="H1596">
            <v>0</v>
          </cell>
          <cell r="I1596">
            <v>0</v>
          </cell>
          <cell r="J1596">
            <v>0</v>
          </cell>
          <cell r="K1596" t="str">
            <v>13</v>
          </cell>
          <cell r="L1596" t="str">
            <v>Tarce</v>
          </cell>
          <cell r="M1596" t="str">
            <v>102 a</v>
          </cell>
          <cell r="N1596" t="str">
            <v>F30-06-025RIIIA</v>
          </cell>
          <cell r="O1596">
            <v>4.1999999999999997E-3</v>
          </cell>
          <cell r="P1596" t="str">
            <v>R</v>
          </cell>
          <cell r="Q1596" t="str">
            <v>IIIA</v>
          </cell>
          <cell r="R1596" t="str">
            <v>F</v>
          </cell>
          <cell r="T1596" t="str">
            <v>30-06-025</v>
          </cell>
          <cell r="U1596" t="str">
            <v>Jarocin</v>
          </cell>
          <cell r="V1596" t="str">
            <v>30-06-025-0016</v>
          </cell>
          <cell r="W1596" t="str">
            <v>Tarce</v>
          </cell>
          <cell r="X1596" t="str">
            <v>8102</v>
          </cell>
          <cell r="Y1596" t="str">
            <v>KZ1J/00026792/3</v>
          </cell>
          <cell r="Z1596">
            <v>4</v>
          </cell>
          <cell r="AA1596">
            <v>0</v>
          </cell>
          <cell r="AB1596">
            <v>0</v>
          </cell>
          <cell r="AC1596">
            <v>1</v>
          </cell>
          <cell r="AD1596">
            <v>1.65</v>
          </cell>
          <cell r="AE1596">
            <v>6.8999999999999999E-3</v>
          </cell>
          <cell r="AG1596" t="str">
            <v/>
          </cell>
          <cell r="AH1596" t="str">
            <v/>
          </cell>
          <cell r="AI1596" t="str">
            <v/>
          </cell>
          <cell r="AJ1596" t="str">
            <v/>
          </cell>
          <cell r="AK1596" t="str">
            <v/>
          </cell>
          <cell r="AL1596" t="str">
            <v/>
          </cell>
        </row>
        <row r="1597">
          <cell r="C1597" t="str">
            <v>287.293</v>
          </cell>
          <cell r="D1597" t="str">
            <v>287|F|Tarce|102 a|R|IVA|8102|0|KZ1J/00026792/3</v>
          </cell>
          <cell r="E1597">
            <v>287</v>
          </cell>
          <cell r="F1597">
            <v>293</v>
          </cell>
          <cell r="G1597" t="str">
            <v>Nadleśnictwo Jarocin</v>
          </cell>
          <cell r="H1597">
            <v>0</v>
          </cell>
          <cell r="I1597">
            <v>0</v>
          </cell>
          <cell r="J1597">
            <v>0</v>
          </cell>
          <cell r="K1597" t="str">
            <v>13</v>
          </cell>
          <cell r="L1597" t="str">
            <v>Tarce</v>
          </cell>
          <cell r="M1597" t="str">
            <v>102 a</v>
          </cell>
          <cell r="N1597" t="str">
            <v>F30-06-025RIVA</v>
          </cell>
          <cell r="O1597">
            <v>5.6099999999999997E-2</v>
          </cell>
          <cell r="P1597" t="str">
            <v>R</v>
          </cell>
          <cell r="Q1597" t="str">
            <v>IVA</v>
          </cell>
          <cell r="R1597" t="str">
            <v>F</v>
          </cell>
          <cell r="T1597" t="str">
            <v>30-06-025</v>
          </cell>
          <cell r="U1597" t="str">
            <v>Jarocin</v>
          </cell>
          <cell r="V1597" t="str">
            <v>30-06-025-0016</v>
          </cell>
          <cell r="W1597" t="str">
            <v>Tarce</v>
          </cell>
          <cell r="X1597" t="str">
            <v>8102</v>
          </cell>
          <cell r="Y1597" t="str">
            <v>KZ1J/00026792/3</v>
          </cell>
          <cell r="Z1597">
            <v>4</v>
          </cell>
          <cell r="AA1597">
            <v>0</v>
          </cell>
          <cell r="AB1597">
            <v>0</v>
          </cell>
          <cell r="AC1597">
            <v>1</v>
          </cell>
          <cell r="AD1597">
            <v>1.1000000000000001</v>
          </cell>
          <cell r="AE1597">
            <v>6.1699999999999998E-2</v>
          </cell>
          <cell r="AG1597" t="str">
            <v/>
          </cell>
          <cell r="AH1597" t="str">
            <v/>
          </cell>
          <cell r="AI1597" t="str">
            <v/>
          </cell>
          <cell r="AJ1597" t="str">
            <v/>
          </cell>
          <cell r="AK1597" t="str">
            <v/>
          </cell>
          <cell r="AL1597" t="str">
            <v/>
          </cell>
        </row>
        <row r="1598">
          <cell r="C1598" t="str">
            <v>287.166</v>
          </cell>
          <cell r="D1598" t="str">
            <v>287|F|Cielcza|164 a|ROWY-R|0|8164/1|0|KZ1J/00026538/5</v>
          </cell>
          <cell r="E1598">
            <v>287</v>
          </cell>
          <cell r="F1598">
            <v>166</v>
          </cell>
          <cell r="G1598" t="str">
            <v>Nadleśnictwo Jarocin</v>
          </cell>
          <cell r="H1598">
            <v>0</v>
          </cell>
          <cell r="I1598">
            <v>0</v>
          </cell>
          <cell r="J1598">
            <v>0</v>
          </cell>
          <cell r="K1598" t="str">
            <v>08</v>
          </cell>
          <cell r="L1598" t="str">
            <v>Cielcza</v>
          </cell>
          <cell r="M1598" t="str">
            <v>164 a</v>
          </cell>
          <cell r="N1598" t="str">
            <v>F30-06-025ROWY-R0</v>
          </cell>
          <cell r="O1598">
            <v>-0.02</v>
          </cell>
          <cell r="P1598" t="str">
            <v>ROWY-R</v>
          </cell>
          <cell r="Q1598" t="str">
            <v>0</v>
          </cell>
          <cell r="R1598" t="str">
            <v>F</v>
          </cell>
          <cell r="T1598" t="str">
            <v>30-06-025</v>
          </cell>
          <cell r="U1598" t="str">
            <v>Jarocin</v>
          </cell>
          <cell r="V1598" t="str">
            <v>30-06-025-0003</v>
          </cell>
          <cell r="W1598" t="str">
            <v>Cielcza</v>
          </cell>
          <cell r="X1598" t="str">
            <v>8164/1</v>
          </cell>
          <cell r="Y1598" t="str">
            <v>KZ1J/00026538/5</v>
          </cell>
          <cell r="Z1598">
            <v>1</v>
          </cell>
          <cell r="AA1598">
            <v>0</v>
          </cell>
          <cell r="AB1598">
            <v>0</v>
          </cell>
          <cell r="AC1598">
            <v>1</v>
          </cell>
          <cell r="AD1598">
            <v>0</v>
          </cell>
          <cell r="AE1598">
            <v>0</v>
          </cell>
          <cell r="AF1598" t="str">
            <v>zmiana litery wydzielenia</v>
          </cell>
          <cell r="AG1598" t="str">
            <v/>
          </cell>
          <cell r="AH1598" t="str">
            <v/>
          </cell>
          <cell r="AI1598" t="str">
            <v/>
          </cell>
          <cell r="AJ1598" t="str">
            <v/>
          </cell>
          <cell r="AK1598" t="str">
            <v/>
          </cell>
          <cell r="AL1598" t="str">
            <v/>
          </cell>
        </row>
        <row r="1599">
          <cell r="C1599" t="str">
            <v>287.294</v>
          </cell>
          <cell r="D1599" t="str">
            <v>287|F|Cielcza|164 x|ROWY-R|0|8164/1|0| KZ1J/00026538/5</v>
          </cell>
          <cell r="E1599">
            <v>287</v>
          </cell>
          <cell r="F1599">
            <v>294</v>
          </cell>
          <cell r="G1599" t="str">
            <v>Nadleśnictwo Jarocin</v>
          </cell>
          <cell r="H1599">
            <v>0</v>
          </cell>
          <cell r="I1599">
            <v>0</v>
          </cell>
          <cell r="J1599">
            <v>0</v>
          </cell>
          <cell r="K1599" t="str">
            <v>08</v>
          </cell>
          <cell r="L1599" t="str">
            <v>Cielcza</v>
          </cell>
          <cell r="M1599" t="str">
            <v>164 x</v>
          </cell>
          <cell r="N1599" t="str">
            <v>F30-06-025ROWY-R0</v>
          </cell>
          <cell r="O1599">
            <v>0.02</v>
          </cell>
          <cell r="P1599" t="str">
            <v>ROWY-R</v>
          </cell>
          <cell r="Q1599" t="str">
            <v>0</v>
          </cell>
          <cell r="R1599" t="str">
            <v>F</v>
          </cell>
          <cell r="T1599" t="str">
            <v>30-06-025</v>
          </cell>
          <cell r="U1599" t="str">
            <v>Jarocin</v>
          </cell>
          <cell r="V1599" t="str">
            <v>30-06-025-0003</v>
          </cell>
          <cell r="W1599" t="str">
            <v>Cielcza</v>
          </cell>
          <cell r="X1599" t="str">
            <v>8164/1</v>
          </cell>
          <cell r="Y1599" t="str">
            <v>KZ1J/00026538/5</v>
          </cell>
          <cell r="Z1599">
            <v>1</v>
          </cell>
          <cell r="AA1599">
            <v>0</v>
          </cell>
          <cell r="AB1599">
            <v>0</v>
          </cell>
          <cell r="AC1599">
            <v>1</v>
          </cell>
          <cell r="AD1599">
            <v>0</v>
          </cell>
          <cell r="AE1599">
            <v>0</v>
          </cell>
          <cell r="AF1599" t="str">
            <v>zmiana litery wydzielenia</v>
          </cell>
          <cell r="AG1599" t="e">
            <v>#N/A</v>
          </cell>
          <cell r="AH1599" t="str">
            <v/>
          </cell>
          <cell r="AI1599" t="str">
            <v/>
          </cell>
          <cell r="AJ1599" t="str">
            <v/>
          </cell>
          <cell r="AK1599" t="str">
            <v/>
          </cell>
          <cell r="AL1599" t="str">
            <v/>
          </cell>
        </row>
        <row r="1600">
          <cell r="C1600" t="str">
            <v>287.29</v>
          </cell>
          <cell r="D1600" t="str">
            <v>287|F|Tarce|32 a|Ł|V|8032/2|0|KZ1J/00026792/3</v>
          </cell>
          <cell r="E1600">
            <v>287</v>
          </cell>
          <cell r="F1600">
            <v>29</v>
          </cell>
          <cell r="G1600" t="str">
            <v>Nadleśnictwo Jarocin</v>
          </cell>
          <cell r="H1600">
            <v>0</v>
          </cell>
          <cell r="I1600">
            <v>0</v>
          </cell>
          <cell r="J1600">
            <v>0</v>
          </cell>
          <cell r="K1600" t="str">
            <v>13</v>
          </cell>
          <cell r="L1600" t="str">
            <v>Tarce</v>
          </cell>
          <cell r="M1600" t="str">
            <v>32 a</v>
          </cell>
          <cell r="N1600" t="str">
            <v>F30-06-025ŁV</v>
          </cell>
          <cell r="O1600">
            <v>-5.5500000000000001E-2</v>
          </cell>
          <cell r="P1600" t="str">
            <v>Ł</v>
          </cell>
          <cell r="Q1600" t="str">
            <v>V</v>
          </cell>
          <cell r="R1600" t="str">
            <v>F</v>
          </cell>
          <cell r="T1600" t="str">
            <v>30-06-025</v>
          </cell>
          <cell r="U1600" t="str">
            <v>Jarocin</v>
          </cell>
          <cell r="V1600" t="str">
            <v>30-06-025-0016</v>
          </cell>
          <cell r="W1600" t="str">
            <v>Tarce</v>
          </cell>
          <cell r="X1600" t="str">
            <v>8032/2</v>
          </cell>
          <cell r="Y1600" t="str">
            <v>KZ1J/00026792/3</v>
          </cell>
          <cell r="Z1600">
            <v>2</v>
          </cell>
          <cell r="AA1600">
            <v>0</v>
          </cell>
          <cell r="AB1600">
            <v>0</v>
          </cell>
          <cell r="AC1600">
            <v>1</v>
          </cell>
          <cell r="AD1600">
            <v>0.2</v>
          </cell>
          <cell r="AE1600">
            <v>-1.11E-2</v>
          </cell>
          <cell r="AF1600" t="str">
            <v>zmiana pow.</v>
          </cell>
          <cell r="AG1600" t="str">
            <v/>
          </cell>
          <cell r="AH1600" t="str">
            <v/>
          </cell>
          <cell r="AI1600" t="str">
            <v/>
          </cell>
          <cell r="AJ1600" t="str">
            <v/>
          </cell>
          <cell r="AK1600" t="str">
            <v/>
          </cell>
          <cell r="AL1600" t="str">
            <v/>
          </cell>
        </row>
        <row r="1601">
          <cell r="C1601" t="str">
            <v>287.296</v>
          </cell>
          <cell r="D1601" t="str">
            <v>287|F|Tarce|32 a|Ł|V|8032/2|0| KZ1J/00026792/3</v>
          </cell>
          <cell r="E1601">
            <v>287</v>
          </cell>
          <cell r="F1601">
            <v>296</v>
          </cell>
          <cell r="G1601" t="str">
            <v>Nadleśnictwo Jarocin</v>
          </cell>
          <cell r="H1601">
            <v>0</v>
          </cell>
          <cell r="I1601">
            <v>0</v>
          </cell>
          <cell r="J1601">
            <v>0</v>
          </cell>
          <cell r="K1601" t="str">
            <v>13</v>
          </cell>
          <cell r="L1601" t="str">
            <v>Tarce</v>
          </cell>
          <cell r="M1601" t="str">
            <v>32 a</v>
          </cell>
          <cell r="N1601" t="str">
            <v>F30-06-025ŁV</v>
          </cell>
          <cell r="O1601">
            <v>0</v>
          </cell>
          <cell r="P1601" t="str">
            <v>Ł</v>
          </cell>
          <cell r="Q1601" t="str">
            <v>V</v>
          </cell>
          <cell r="R1601" t="str">
            <v>F</v>
          </cell>
          <cell r="T1601" t="str">
            <v>30-06-025</v>
          </cell>
          <cell r="U1601" t="str">
            <v>Jarocin</v>
          </cell>
          <cell r="V1601" t="str">
            <v>30-06-025-0016</v>
          </cell>
          <cell r="W1601" t="str">
            <v>Tarce</v>
          </cell>
          <cell r="X1601" t="str">
            <v>8032/2</v>
          </cell>
          <cell r="Y1601" t="str">
            <v>KZ1J/00026792/3</v>
          </cell>
          <cell r="Z1601">
            <v>2</v>
          </cell>
          <cell r="AA1601">
            <v>0</v>
          </cell>
          <cell r="AB1601">
            <v>0</v>
          </cell>
          <cell r="AC1601">
            <v>1</v>
          </cell>
          <cell r="AD1601">
            <v>0.2</v>
          </cell>
          <cell r="AE1601">
            <v>0</v>
          </cell>
          <cell r="AF1601" t="str">
            <v>zmiana pow.</v>
          </cell>
          <cell r="AG1601">
            <v>1.25</v>
          </cell>
          <cell r="AH1601" t="str">
            <v/>
          </cell>
          <cell r="AI1601" t="str">
            <v/>
          </cell>
          <cell r="AJ1601" t="str">
            <v/>
          </cell>
          <cell r="AK1601" t="str">
            <v/>
          </cell>
          <cell r="AL1601" t="str">
            <v/>
          </cell>
        </row>
        <row r="1602">
          <cell r="C1602" t="str">
            <v>6208.6</v>
          </cell>
          <cell r="D1602" t="str">
            <v>6208|D|Tarce|32 k|Ł|V|8032/2|8,21|KZ1J/00026792/3</v>
          </cell>
          <cell r="E1602">
            <v>6208</v>
          </cell>
          <cell r="F1602">
            <v>6</v>
          </cell>
          <cell r="G1602" t="str">
            <v>Rodziak Magdalena</v>
          </cell>
          <cell r="H1602" t="str">
            <v>Chromiec 27</v>
          </cell>
          <cell r="I1602" t="str">
            <v>63-040 Nowe Miasto nad Wartą</v>
          </cell>
          <cell r="J1602" t="str">
            <v>Nowe Miasto nad Wartą</v>
          </cell>
          <cell r="K1602" t="str">
            <v>13</v>
          </cell>
          <cell r="L1602" t="str">
            <v>Tarce</v>
          </cell>
          <cell r="M1602" t="str">
            <v>32 k</v>
          </cell>
          <cell r="N1602" t="str">
            <v/>
          </cell>
          <cell r="O1602">
            <v>-0.38</v>
          </cell>
          <cell r="P1602" t="str">
            <v>Ł</v>
          </cell>
          <cell r="Q1602" t="str">
            <v>V</v>
          </cell>
          <cell r="R1602" t="str">
            <v>D</v>
          </cell>
          <cell r="T1602" t="str">
            <v>30-06-025</v>
          </cell>
          <cell r="U1602" t="str">
            <v>Jarocin</v>
          </cell>
          <cell r="V1602" t="str">
            <v>30-06-025-0016</v>
          </cell>
          <cell r="W1602" t="str">
            <v>Tarce</v>
          </cell>
          <cell r="X1602" t="str">
            <v>8032/2</v>
          </cell>
          <cell r="Y1602" t="str">
            <v>KZ1J/00026792/3</v>
          </cell>
          <cell r="Z1602">
            <v>2</v>
          </cell>
          <cell r="AA1602">
            <v>8.2100000000000009</v>
          </cell>
          <cell r="AB1602">
            <v>-3.12</v>
          </cell>
          <cell r="AC1602">
            <v>1</v>
          </cell>
          <cell r="AD1602">
            <v>0.2</v>
          </cell>
          <cell r="AE1602">
            <v>-7.5999999999999998E-2</v>
          </cell>
          <cell r="AF1602" t="str">
            <v>zmiana pow.</v>
          </cell>
          <cell r="AG1602" t="str">
            <v/>
          </cell>
          <cell r="AH1602" t="str">
            <v/>
          </cell>
          <cell r="AI1602" t="str">
            <v>ZS.2217.1.205.2019</v>
          </cell>
          <cell r="AJ1602" t="str">
            <v>02-08-2019</v>
          </cell>
          <cell r="AK1602" t="str">
            <v>26-08-2019</v>
          </cell>
          <cell r="AL1602" t="str">
            <v>gospodarki rolnej</v>
          </cell>
        </row>
        <row r="1603">
          <cell r="C1603" t="str">
            <v>6208.36</v>
          </cell>
          <cell r="D1603" t="str">
            <v>6208|D|Tarce|32 o|Ł|V|8032/2|8,21| KZ1J/00026792/3</v>
          </cell>
          <cell r="E1603">
            <v>6208</v>
          </cell>
          <cell r="F1603">
            <v>36</v>
          </cell>
          <cell r="G1603" t="str">
            <v>Rodziak Magdalena</v>
          </cell>
          <cell r="H1603" t="str">
            <v>Chromiec 27</v>
          </cell>
          <cell r="I1603" t="str">
            <v>63-040 Nowe Miasto nad Wartą</v>
          </cell>
          <cell r="J1603" t="str">
            <v>Nowe Miasto nad Wartą</v>
          </cell>
          <cell r="K1603" t="str">
            <v>13</v>
          </cell>
          <cell r="L1603" t="str">
            <v>Tarce</v>
          </cell>
          <cell r="M1603" t="str">
            <v>32 o</v>
          </cell>
          <cell r="N1603" t="str">
            <v/>
          </cell>
          <cell r="O1603">
            <v>0.38</v>
          </cell>
          <cell r="P1603" t="str">
            <v>Ł</v>
          </cell>
          <cell r="Q1603" t="str">
            <v>V</v>
          </cell>
          <cell r="R1603" t="str">
            <v>D</v>
          </cell>
          <cell r="S1603" t="str">
            <v>kosić 1 - 2 razy w roku</v>
          </cell>
          <cell r="T1603" t="str">
            <v>30-06-025</v>
          </cell>
          <cell r="U1603" t="str">
            <v>Jarocin</v>
          </cell>
          <cell r="V1603" t="str">
            <v>30-06-025-0016</v>
          </cell>
          <cell r="W1603" t="str">
            <v>Tarce</v>
          </cell>
          <cell r="X1603" t="str">
            <v>8032/2</v>
          </cell>
          <cell r="Y1603" t="str">
            <v>KZ1J/00026792/3</v>
          </cell>
          <cell r="Z1603">
            <v>2</v>
          </cell>
          <cell r="AA1603">
            <v>8.2100000000000009</v>
          </cell>
          <cell r="AB1603">
            <v>3.12</v>
          </cell>
          <cell r="AC1603">
            <v>1</v>
          </cell>
          <cell r="AD1603">
            <v>0.2</v>
          </cell>
          <cell r="AE1603">
            <v>7.5999999999999998E-2</v>
          </cell>
          <cell r="AF1603" t="str">
            <v>zmiana pow.</v>
          </cell>
          <cell r="AG1603">
            <v>1.25</v>
          </cell>
          <cell r="AH1603" t="str">
            <v/>
          </cell>
          <cell r="AI1603" t="str">
            <v>ZS.2217.1.205.2019</v>
          </cell>
          <cell r="AJ1603" t="str">
            <v>02-08-2019</v>
          </cell>
          <cell r="AK1603" t="str">
            <v>26-08-2019</v>
          </cell>
          <cell r="AL1603" t="str">
            <v>gospodarki rolnej</v>
          </cell>
        </row>
        <row r="1604">
          <cell r="C1604" t="str">
            <v>6208.8</v>
          </cell>
          <cell r="D1604" t="str">
            <v>6208|D|Tarce|32 n|Ł|V|8032/2|8,21|KZ1J/00026792/3</v>
          </cell>
          <cell r="E1604">
            <v>6208</v>
          </cell>
          <cell r="F1604">
            <v>8</v>
          </cell>
          <cell r="G1604" t="str">
            <v>Rodziak Magdalena</v>
          </cell>
          <cell r="H1604" t="str">
            <v>Chromiec 27</v>
          </cell>
          <cell r="I1604" t="str">
            <v>63-040 Nowe Miasto nad Wartą</v>
          </cell>
          <cell r="J1604" t="str">
            <v>Nowe Miasto nad Wartą</v>
          </cell>
          <cell r="K1604" t="str">
            <v>13</v>
          </cell>
          <cell r="L1604" t="str">
            <v>Tarce</v>
          </cell>
          <cell r="M1604" t="str">
            <v>32 n</v>
          </cell>
          <cell r="N1604" t="str">
            <v/>
          </cell>
          <cell r="O1604">
            <v>-0.2303</v>
          </cell>
          <cell r="P1604" t="str">
            <v>Ł</v>
          </cell>
          <cell r="Q1604" t="str">
            <v>V</v>
          </cell>
          <cell r="R1604" t="str">
            <v>D</v>
          </cell>
          <cell r="T1604" t="str">
            <v>30-06-025</v>
          </cell>
          <cell r="U1604" t="str">
            <v>Jarocin</v>
          </cell>
          <cell r="V1604" t="str">
            <v>30-06-025-0016</v>
          </cell>
          <cell r="W1604" t="str">
            <v>Tarce</v>
          </cell>
          <cell r="X1604" t="str">
            <v>8032/2</v>
          </cell>
          <cell r="Y1604" t="str">
            <v>KZ1J/00026792/3</v>
          </cell>
          <cell r="Z1604">
            <v>2</v>
          </cell>
          <cell r="AA1604">
            <v>8.2100000000000009</v>
          </cell>
          <cell r="AB1604">
            <v>-1.89</v>
          </cell>
          <cell r="AC1604">
            <v>1</v>
          </cell>
          <cell r="AD1604">
            <v>0.2</v>
          </cell>
          <cell r="AE1604">
            <v>-4.6100000000000002E-2</v>
          </cell>
          <cell r="AF1604" t="str">
            <v>zmiana litery wydzielenia</v>
          </cell>
          <cell r="AG1604" t="str">
            <v/>
          </cell>
          <cell r="AH1604" t="str">
            <v/>
          </cell>
          <cell r="AI1604" t="str">
            <v>ZS.2217.1.205.2019</v>
          </cell>
          <cell r="AJ1604" t="str">
            <v>02-08-2019</v>
          </cell>
          <cell r="AK1604" t="str">
            <v>26-08-2019</v>
          </cell>
          <cell r="AL1604" t="str">
            <v>gospodarki rolnej</v>
          </cell>
        </row>
        <row r="1605">
          <cell r="C1605" t="str">
            <v>6208.38</v>
          </cell>
          <cell r="D1605" t="str">
            <v>6208|D|Tarce|32 l|Ł|V|8032/2|8,21| KZ1J/00026792/3</v>
          </cell>
          <cell r="E1605">
            <v>6208</v>
          </cell>
          <cell r="F1605">
            <v>38</v>
          </cell>
          <cell r="G1605" t="str">
            <v>Rodziak Magdalena</v>
          </cell>
          <cell r="H1605" t="str">
            <v>Chromiec 27</v>
          </cell>
          <cell r="I1605" t="str">
            <v>63-040 Nowe Miasto nad Wartą</v>
          </cell>
          <cell r="J1605" t="str">
            <v>Nowe Miasto nad Wartą</v>
          </cell>
          <cell r="K1605" t="str">
            <v>13</v>
          </cell>
          <cell r="L1605" t="str">
            <v>Tarce</v>
          </cell>
          <cell r="M1605" t="str">
            <v>32 l</v>
          </cell>
          <cell r="N1605" t="str">
            <v/>
          </cell>
          <cell r="O1605">
            <v>0.2303</v>
          </cell>
          <cell r="P1605" t="str">
            <v>Ł</v>
          </cell>
          <cell r="Q1605" t="str">
            <v>V</v>
          </cell>
          <cell r="R1605" t="str">
            <v>D</v>
          </cell>
          <cell r="T1605" t="str">
            <v>30-06-025</v>
          </cell>
          <cell r="U1605" t="str">
            <v>Jarocin</v>
          </cell>
          <cell r="V1605" t="str">
            <v>30-06-025-0016</v>
          </cell>
          <cell r="W1605" t="str">
            <v>Tarce</v>
          </cell>
          <cell r="X1605" t="str">
            <v>8032/2</v>
          </cell>
          <cell r="Y1605" t="str">
            <v>KZ1J/00026792/3</v>
          </cell>
          <cell r="Z1605">
            <v>2</v>
          </cell>
          <cell r="AA1605">
            <v>8.2100000000000009</v>
          </cell>
          <cell r="AB1605">
            <v>1.89</v>
          </cell>
          <cell r="AC1605">
            <v>1</v>
          </cell>
          <cell r="AD1605">
            <v>0.2</v>
          </cell>
          <cell r="AE1605">
            <v>4.6100000000000002E-2</v>
          </cell>
          <cell r="AF1605" t="str">
            <v>zmiana litery wydzielenia</v>
          </cell>
          <cell r="AG1605">
            <v>1.25</v>
          </cell>
          <cell r="AH1605" t="str">
            <v/>
          </cell>
          <cell r="AI1605" t="str">
            <v>ZS.2217.1.205.2019</v>
          </cell>
          <cell r="AJ1605" t="str">
            <v>02-08-2019</v>
          </cell>
          <cell r="AK1605" t="str">
            <v>26-08-2019</v>
          </cell>
          <cell r="AL1605" t="str">
            <v>gospodarki rolnej</v>
          </cell>
        </row>
        <row r="1606">
          <cell r="C1606" t="str">
            <v>287.13</v>
          </cell>
          <cell r="D1606" t="str">
            <v>287|F|Tarce|32 n|Ł|V|8032/2|0|KZ1J/00026792/3</v>
          </cell>
          <cell r="E1606">
            <v>287</v>
          </cell>
          <cell r="F1606">
            <v>13</v>
          </cell>
          <cell r="G1606" t="str">
            <v>Nadleśnictwo Jarocin</v>
          </cell>
          <cell r="H1606">
            <v>0</v>
          </cell>
          <cell r="I1606">
            <v>0</v>
          </cell>
          <cell r="J1606">
            <v>0</v>
          </cell>
          <cell r="K1606" t="str">
            <v>13</v>
          </cell>
          <cell r="L1606" t="str">
            <v>Tarce</v>
          </cell>
          <cell r="M1606" t="str">
            <v>32 n</v>
          </cell>
          <cell r="N1606" t="str">
            <v>F30-06-025ŁV</v>
          </cell>
          <cell r="O1606">
            <v>-9.7000000000000003E-3</v>
          </cell>
          <cell r="P1606" t="str">
            <v>Ł</v>
          </cell>
          <cell r="Q1606" t="str">
            <v>V</v>
          </cell>
          <cell r="R1606" t="str">
            <v>F</v>
          </cell>
          <cell r="T1606" t="str">
            <v>30-06-025</v>
          </cell>
          <cell r="U1606" t="str">
            <v>Jarocin</v>
          </cell>
          <cell r="V1606" t="str">
            <v>30-06-025-0016</v>
          </cell>
          <cell r="W1606" t="str">
            <v>Tarce</v>
          </cell>
          <cell r="X1606" t="str">
            <v>8032/2</v>
          </cell>
          <cell r="Y1606" t="str">
            <v>KZ1J/00026792/3</v>
          </cell>
          <cell r="Z1606">
            <v>2</v>
          </cell>
          <cell r="AA1606">
            <v>0</v>
          </cell>
          <cell r="AB1606">
            <v>0</v>
          </cell>
          <cell r="AC1606">
            <v>1</v>
          </cell>
          <cell r="AD1606">
            <v>0.2</v>
          </cell>
          <cell r="AE1606">
            <v>-1.9E-3</v>
          </cell>
          <cell r="AF1606" t="str">
            <v>zmiana pow.</v>
          </cell>
          <cell r="AG1606" t="str">
            <v/>
          </cell>
          <cell r="AH1606" t="str">
            <v/>
          </cell>
          <cell r="AI1606" t="str">
            <v/>
          </cell>
          <cell r="AJ1606" t="str">
            <v/>
          </cell>
          <cell r="AK1606" t="str">
            <v/>
          </cell>
          <cell r="AL1606" t="str">
            <v/>
          </cell>
        </row>
        <row r="1607">
          <cell r="C1607" t="str">
            <v>287.298</v>
          </cell>
          <cell r="D1607" t="str">
            <v>287|F|Tarce|32 n|Ł|V|8032/2|0| KZ1J/00026792/3</v>
          </cell>
          <cell r="E1607">
            <v>287</v>
          </cell>
          <cell r="F1607">
            <v>298</v>
          </cell>
          <cell r="G1607" t="str">
            <v>Nadleśnictwo Jarocin</v>
          </cell>
          <cell r="H1607">
            <v>0</v>
          </cell>
          <cell r="I1607">
            <v>0</v>
          </cell>
          <cell r="J1607">
            <v>0</v>
          </cell>
          <cell r="K1607" t="str">
            <v>13</v>
          </cell>
          <cell r="L1607" t="str">
            <v>Tarce</v>
          </cell>
          <cell r="M1607" t="str">
            <v>32 n</v>
          </cell>
          <cell r="N1607" t="str">
            <v>F30-06-025ŁV</v>
          </cell>
          <cell r="O1607">
            <v>0</v>
          </cell>
          <cell r="P1607" t="str">
            <v>Ł</v>
          </cell>
          <cell r="Q1607" t="str">
            <v>V</v>
          </cell>
          <cell r="R1607" t="str">
            <v>F</v>
          </cell>
          <cell r="T1607" t="str">
            <v>30-06-025</v>
          </cell>
          <cell r="U1607" t="str">
            <v>Jarocin</v>
          </cell>
          <cell r="V1607" t="str">
            <v>30-06-025-0016</v>
          </cell>
          <cell r="W1607" t="str">
            <v>Tarce</v>
          </cell>
          <cell r="X1607" t="str">
            <v>8032/2</v>
          </cell>
          <cell r="Y1607" t="str">
            <v>KZ1J/00026792/3</v>
          </cell>
          <cell r="Z1607">
            <v>2</v>
          </cell>
          <cell r="AA1607">
            <v>0</v>
          </cell>
          <cell r="AB1607">
            <v>0</v>
          </cell>
          <cell r="AC1607">
            <v>1</v>
          </cell>
          <cell r="AD1607">
            <v>0.2</v>
          </cell>
          <cell r="AE1607">
            <v>0</v>
          </cell>
          <cell r="AF1607" t="str">
            <v>zmiana pow.</v>
          </cell>
          <cell r="AG1607">
            <v>1.25</v>
          </cell>
          <cell r="AH1607" t="str">
            <v/>
          </cell>
          <cell r="AI1607" t="str">
            <v/>
          </cell>
          <cell r="AJ1607" t="str">
            <v/>
          </cell>
          <cell r="AK1607" t="str">
            <v/>
          </cell>
          <cell r="AL1607" t="str">
            <v/>
          </cell>
        </row>
        <row r="1608">
          <cell r="C1608" t="str">
            <v>287.300</v>
          </cell>
          <cell r="D1608" t="str">
            <v>287|F|Tarce|32 o|Ł|V|8032/2|0|KZ1J/00026792/3</v>
          </cell>
          <cell r="E1608">
            <v>287</v>
          </cell>
          <cell r="F1608">
            <v>300</v>
          </cell>
          <cell r="G1608" t="str">
            <v>Nadleśnictwo Jarocin</v>
          </cell>
          <cell r="H1608">
            <v>0</v>
          </cell>
          <cell r="I1608">
            <v>0</v>
          </cell>
          <cell r="J1608">
            <v>0</v>
          </cell>
          <cell r="K1608" t="str">
            <v>13</v>
          </cell>
          <cell r="L1608" t="str">
            <v>Tarce</v>
          </cell>
          <cell r="M1608" t="str">
            <v>32 o</v>
          </cell>
          <cell r="N1608" t="str">
            <v>F30-06-025ŁV</v>
          </cell>
          <cell r="O1608">
            <v>6.5199999999999994E-2</v>
          </cell>
          <cell r="P1608" t="str">
            <v>Ł</v>
          </cell>
          <cell r="Q1608" t="str">
            <v>V</v>
          </cell>
          <cell r="R1608" t="str">
            <v>F</v>
          </cell>
          <cell r="S1608" t="str">
            <v>kosić 1 - 2 razy w roku</v>
          </cell>
          <cell r="T1608" t="str">
            <v>30-06-025</v>
          </cell>
          <cell r="U1608" t="str">
            <v>Jarocin</v>
          </cell>
          <cell r="V1608" t="str">
            <v>30-06-025-0016</v>
          </cell>
          <cell r="W1608" t="str">
            <v>Tarce</v>
          </cell>
          <cell r="X1608" t="str">
            <v>8032/2</v>
          </cell>
          <cell r="Y1608" t="str">
            <v>KZ1J/00026792/3</v>
          </cell>
          <cell r="Z1608">
            <v>2</v>
          </cell>
          <cell r="AA1608">
            <v>0</v>
          </cell>
          <cell r="AB1608">
            <v>0</v>
          </cell>
          <cell r="AC1608">
            <v>1</v>
          </cell>
          <cell r="AD1608">
            <v>0.2</v>
          </cell>
          <cell r="AE1608">
            <v>1.2999999999999999E-2</v>
          </cell>
          <cell r="AG1608" t="str">
            <v/>
          </cell>
          <cell r="AH1608" t="str">
            <v/>
          </cell>
          <cell r="AI1608" t="str">
            <v/>
          </cell>
          <cell r="AJ1608" t="str">
            <v/>
          </cell>
          <cell r="AK1608" t="str">
            <v/>
          </cell>
          <cell r="AL1608" t="str">
            <v/>
          </cell>
        </row>
        <row r="1609">
          <cell r="C1609" t="str">
            <v>287.118</v>
          </cell>
          <cell r="D1609" t="str">
            <v>287|F|Tarce|59 c|Ł|V|8059/1|0|KZ1J/00026792/3</v>
          </cell>
          <cell r="E1609">
            <v>287</v>
          </cell>
          <cell r="F1609">
            <v>118</v>
          </cell>
          <cell r="G1609" t="str">
            <v>Nadleśnictwo Jarocin</v>
          </cell>
          <cell r="H1609">
            <v>0</v>
          </cell>
          <cell r="I1609">
            <v>0</v>
          </cell>
          <cell r="J1609">
            <v>0</v>
          </cell>
          <cell r="K1609" t="str">
            <v>13</v>
          </cell>
          <cell r="L1609" t="str">
            <v>Tarce</v>
          </cell>
          <cell r="M1609" t="str">
            <v>59 c</v>
          </cell>
          <cell r="N1609" t="str">
            <v>F30-06-025ŁV</v>
          </cell>
          <cell r="O1609">
            <v>-0.32300000000000001</v>
          </cell>
          <cell r="P1609" t="str">
            <v>Ł</v>
          </cell>
          <cell r="Q1609" t="str">
            <v>V</v>
          </cell>
          <cell r="R1609" t="str">
            <v>F</v>
          </cell>
          <cell r="S1609" t="str">
            <v>kosić 1 - 2 razy w roku</v>
          </cell>
          <cell r="T1609" t="str">
            <v>30-06-025</v>
          </cell>
          <cell r="U1609" t="str">
            <v>Jarocin</v>
          </cell>
          <cell r="V1609" t="str">
            <v>30-06-025-0016</v>
          </cell>
          <cell r="W1609" t="str">
            <v>Tarce</v>
          </cell>
          <cell r="X1609" t="str">
            <v>8059/1</v>
          </cell>
          <cell r="Y1609" t="str">
            <v>KZ1J/00026792/3</v>
          </cell>
          <cell r="Z1609">
            <v>6</v>
          </cell>
          <cell r="AA1609">
            <v>0</v>
          </cell>
          <cell r="AB1609">
            <v>0</v>
          </cell>
          <cell r="AC1609">
            <v>1</v>
          </cell>
          <cell r="AD1609">
            <v>0.2</v>
          </cell>
          <cell r="AE1609">
            <v>-6.4600000000000005E-2</v>
          </cell>
          <cell r="AF1609" t="str">
            <v>zmiana pow.</v>
          </cell>
          <cell r="AG1609" t="str">
            <v/>
          </cell>
          <cell r="AH1609" t="str">
            <v/>
          </cell>
          <cell r="AI1609" t="str">
            <v/>
          </cell>
          <cell r="AJ1609" t="str">
            <v/>
          </cell>
          <cell r="AK1609" t="str">
            <v/>
          </cell>
          <cell r="AL1609" t="str">
            <v/>
          </cell>
        </row>
        <row r="1610">
          <cell r="C1610" t="str">
            <v>3581.22</v>
          </cell>
          <cell r="D1610" t="str">
            <v>3581|D|Tarce|53 o|R|V|8053/1|11,5|KZ1J/00026792/3</v>
          </cell>
          <cell r="E1610">
            <v>3581</v>
          </cell>
          <cell r="F1610">
            <v>22</v>
          </cell>
          <cell r="G1610" t="str">
            <v>Herka Andrzej</v>
          </cell>
          <cell r="H1610" t="str">
            <v>Lubinia Mała 87</v>
          </cell>
          <cell r="I1610" t="str">
            <v>63-210 Żerków</v>
          </cell>
          <cell r="J1610" t="str">
            <v>Żerków</v>
          </cell>
          <cell r="K1610" t="str">
            <v>13</v>
          </cell>
          <cell r="L1610" t="str">
            <v>Tarce</v>
          </cell>
          <cell r="M1610" t="str">
            <v>53 o</v>
          </cell>
          <cell r="N1610" t="str">
            <v/>
          </cell>
          <cell r="O1610">
            <v>-1.2</v>
          </cell>
          <cell r="P1610" t="str">
            <v>R</v>
          </cell>
          <cell r="Q1610" t="str">
            <v>V</v>
          </cell>
          <cell r="R1610" t="str">
            <v>D</v>
          </cell>
          <cell r="T1610" t="str">
            <v>30-06-025</v>
          </cell>
          <cell r="U1610" t="str">
            <v>Jarocin</v>
          </cell>
          <cell r="V1610" t="str">
            <v>30-06-025-0016</v>
          </cell>
          <cell r="W1610" t="str">
            <v>Tarce</v>
          </cell>
          <cell r="X1610" t="str">
            <v>8053/1</v>
          </cell>
          <cell r="Y1610" t="str">
            <v>KZ1J/00026792/3</v>
          </cell>
          <cell r="Z1610">
            <v>6</v>
          </cell>
          <cell r="AA1610">
            <v>11.5</v>
          </cell>
          <cell r="AB1610">
            <v>-13.8</v>
          </cell>
          <cell r="AC1610">
            <v>1</v>
          </cell>
          <cell r="AD1610">
            <v>0.35</v>
          </cell>
          <cell r="AE1610">
            <v>-0.42</v>
          </cell>
          <cell r="AF1610" t="str">
            <v>zmiana litery wydzielenia</v>
          </cell>
          <cell r="AG1610" t="str">
            <v/>
          </cell>
          <cell r="AH1610" t="str">
            <v/>
          </cell>
          <cell r="AI1610" t="str">
            <v>ZS.2217.1.205.2019</v>
          </cell>
          <cell r="AJ1610" t="str">
            <v>02-08-2019</v>
          </cell>
          <cell r="AK1610" t="str">
            <v>26-08-2019</v>
          </cell>
          <cell r="AL1610" t="str">
            <v>gospodarki rolnej</v>
          </cell>
        </row>
        <row r="1611">
          <cell r="C1611" t="str">
            <v>3581.40</v>
          </cell>
          <cell r="D1611" t="str">
            <v>3581|D|Tarce|53 p|R|V|8053/1|11,5| KZ1J/00026792/3</v>
          </cell>
          <cell r="E1611">
            <v>3581</v>
          </cell>
          <cell r="F1611">
            <v>40</v>
          </cell>
          <cell r="G1611" t="str">
            <v>Herka Andrzej</v>
          </cell>
          <cell r="H1611" t="str">
            <v>Lubinia Mała 87</v>
          </cell>
          <cell r="I1611" t="str">
            <v>63-210 Żerków</v>
          </cell>
          <cell r="J1611" t="str">
            <v>Żerków</v>
          </cell>
          <cell r="K1611" t="str">
            <v>13</v>
          </cell>
          <cell r="L1611" t="str">
            <v>Tarce</v>
          </cell>
          <cell r="M1611" t="str">
            <v>53 p</v>
          </cell>
          <cell r="N1611" t="str">
            <v/>
          </cell>
          <cell r="O1611">
            <v>1.2</v>
          </cell>
          <cell r="P1611" t="str">
            <v>R</v>
          </cell>
          <cell r="Q1611" t="str">
            <v>V</v>
          </cell>
          <cell r="R1611" t="str">
            <v>D</v>
          </cell>
          <cell r="T1611" t="str">
            <v>30-06-025</v>
          </cell>
          <cell r="U1611" t="str">
            <v>Jarocin</v>
          </cell>
          <cell r="V1611" t="str">
            <v>30-06-025-0016</v>
          </cell>
          <cell r="W1611" t="str">
            <v>Tarce</v>
          </cell>
          <cell r="X1611" t="str">
            <v>8053/1</v>
          </cell>
          <cell r="Y1611" t="str">
            <v>KZ1J/00026792/3</v>
          </cell>
          <cell r="Z1611">
            <v>6</v>
          </cell>
          <cell r="AA1611">
            <v>11.5</v>
          </cell>
          <cell r="AB1611">
            <v>13.8</v>
          </cell>
          <cell r="AC1611">
            <v>1</v>
          </cell>
          <cell r="AD1611">
            <v>0.35</v>
          </cell>
          <cell r="AE1611">
            <v>0.42</v>
          </cell>
          <cell r="AF1611" t="str">
            <v>zmiana litery wydzielenia</v>
          </cell>
          <cell r="AG1611">
            <v>1.25</v>
          </cell>
          <cell r="AH1611" t="str">
            <v/>
          </cell>
          <cell r="AI1611" t="str">
            <v>ZS.2217.1.205.2019</v>
          </cell>
          <cell r="AJ1611" t="str">
            <v>02-08-2019</v>
          </cell>
          <cell r="AK1611" t="str">
            <v>26-08-2019</v>
          </cell>
          <cell r="AL1611" t="str">
            <v>gospodarki rolnej</v>
          </cell>
        </row>
        <row r="1612">
          <cell r="C1612" t="str">
            <v>6196.5</v>
          </cell>
          <cell r="D1612" t="str">
            <v>6196|D|Brzozowiec|24 c|R|IVB|9024/6|10|PO1D/00034832/0</v>
          </cell>
          <cell r="E1612">
            <v>6196</v>
          </cell>
          <cell r="F1612">
            <v>5</v>
          </cell>
          <cell r="G1612" t="str">
            <v>Matuszak Tobiasz</v>
          </cell>
          <cell r="H1612" t="str">
            <v>Witowo 82</v>
          </cell>
          <cell r="I1612" t="str">
            <v>63-025 Witowo</v>
          </cell>
          <cell r="J1612" t="str">
            <v>Witowo</v>
          </cell>
          <cell r="K1612" t="str">
            <v>19</v>
          </cell>
          <cell r="L1612" t="str">
            <v>Brzozowiec</v>
          </cell>
          <cell r="M1612" t="str">
            <v>24 c</v>
          </cell>
          <cell r="N1612" t="str">
            <v/>
          </cell>
          <cell r="O1612">
            <v>-0.15</v>
          </cell>
          <cell r="P1612" t="str">
            <v>R</v>
          </cell>
          <cell r="Q1612" t="str">
            <v>IVB</v>
          </cell>
          <cell r="R1612" t="str">
            <v>D</v>
          </cell>
          <cell r="T1612" t="str">
            <v>30-25-045</v>
          </cell>
          <cell r="U1612" t="str">
            <v>Środa Wlkp</v>
          </cell>
          <cell r="V1612" t="str">
            <v>30-25-045-0001</v>
          </cell>
          <cell r="W1612" t="str">
            <v>Brodowo</v>
          </cell>
          <cell r="X1612" t="str">
            <v>9024/6</v>
          </cell>
          <cell r="Y1612" t="str">
            <v>PO1D/00034832/0</v>
          </cell>
          <cell r="Z1612">
            <v>3</v>
          </cell>
          <cell r="AA1612">
            <v>10</v>
          </cell>
          <cell r="AB1612">
            <v>-1.5</v>
          </cell>
          <cell r="AC1612">
            <v>1</v>
          </cell>
          <cell r="AD1612">
            <v>0.8</v>
          </cell>
          <cell r="AE1612">
            <v>-0.12</v>
          </cell>
          <cell r="AF1612" t="str">
            <v>zmiana litery wydzielenia</v>
          </cell>
          <cell r="AG1612" t="str">
            <v/>
          </cell>
          <cell r="AH1612" t="str">
            <v/>
          </cell>
          <cell r="AI1612" t="str">
            <v>ZS.2217.1.205.2019</v>
          </cell>
          <cell r="AJ1612" t="str">
            <v>02-08-2019</v>
          </cell>
          <cell r="AK1612" t="str">
            <v>26-08-2019</v>
          </cell>
          <cell r="AL1612" t="str">
            <v>gospodarki rolnej</v>
          </cell>
        </row>
        <row r="1613">
          <cell r="C1613" t="str">
            <v>6196.16</v>
          </cell>
          <cell r="D1613" t="str">
            <v>6196|D|Brzozowiec|24 a|R|IVB|9024/6|10|PO1D/00034832/0</v>
          </cell>
          <cell r="E1613">
            <v>6196</v>
          </cell>
          <cell r="F1613">
            <v>16</v>
          </cell>
          <cell r="G1613" t="str">
            <v>Matuszak Tobiasz</v>
          </cell>
          <cell r="H1613" t="str">
            <v>Witowo 82</v>
          </cell>
          <cell r="I1613" t="str">
            <v>63-025 Witowo</v>
          </cell>
          <cell r="J1613" t="str">
            <v>Witowo</v>
          </cell>
          <cell r="K1613" t="str">
            <v>19</v>
          </cell>
          <cell r="L1613" t="str">
            <v>Brzozowiec</v>
          </cell>
          <cell r="M1613" t="str">
            <v>24 a</v>
          </cell>
          <cell r="N1613" t="str">
            <v/>
          </cell>
          <cell r="O1613">
            <v>0.15</v>
          </cell>
          <cell r="P1613" t="str">
            <v>R</v>
          </cell>
          <cell r="Q1613" t="str">
            <v>IVB</v>
          </cell>
          <cell r="R1613" t="str">
            <v>D</v>
          </cell>
          <cell r="T1613" t="str">
            <v>30-25-045</v>
          </cell>
          <cell r="U1613" t="str">
            <v>Środa Wlkp</v>
          </cell>
          <cell r="V1613" t="str">
            <v>30-25-045-0001</v>
          </cell>
          <cell r="W1613" t="str">
            <v>Brodowo</v>
          </cell>
          <cell r="X1613" t="str">
            <v>9024/6</v>
          </cell>
          <cell r="Y1613" t="str">
            <v>PO1D/00034832/0</v>
          </cell>
          <cell r="Z1613">
            <v>3</v>
          </cell>
          <cell r="AA1613">
            <v>10</v>
          </cell>
          <cell r="AB1613">
            <v>1.5</v>
          </cell>
          <cell r="AC1613">
            <v>1</v>
          </cell>
          <cell r="AD1613">
            <v>0.8</v>
          </cell>
          <cell r="AE1613">
            <v>0.12</v>
          </cell>
          <cell r="AF1613" t="str">
            <v>zmiana litery wydzielenia</v>
          </cell>
          <cell r="AG1613">
            <v>1.5</v>
          </cell>
          <cell r="AH1613" t="str">
            <v/>
          </cell>
          <cell r="AI1613" t="str">
            <v>ZS.2217.1.205.2019</v>
          </cell>
          <cell r="AJ1613" t="str">
            <v>02-08-2019</v>
          </cell>
          <cell r="AK1613" t="str">
            <v>26-08-2019</v>
          </cell>
          <cell r="AL1613" t="str">
            <v>gospodarki rolnej</v>
          </cell>
        </row>
        <row r="1614">
          <cell r="C1614" t="str">
            <v>287.303</v>
          </cell>
          <cell r="D1614" t="str">
            <v>287|F|Brzozowiec|24 a|R|IVB|9024/6|0|PO1D/00034832/0</v>
          </cell>
          <cell r="E1614">
            <v>287</v>
          </cell>
          <cell r="F1614">
            <v>303</v>
          </cell>
          <cell r="G1614" t="str">
            <v>Nadleśnictwo Jarocin</v>
          </cell>
          <cell r="H1614">
            <v>0</v>
          </cell>
          <cell r="I1614">
            <v>0</v>
          </cell>
          <cell r="J1614">
            <v>0</v>
          </cell>
          <cell r="K1614" t="str">
            <v>19</v>
          </cell>
          <cell r="L1614" t="str">
            <v>Brzozowiec</v>
          </cell>
          <cell r="M1614" t="str">
            <v>24 a</v>
          </cell>
          <cell r="N1614" t="str">
            <v>F30-25-045RIVB</v>
          </cell>
          <cell r="O1614">
            <v>0.04</v>
          </cell>
          <cell r="P1614" t="str">
            <v>R</v>
          </cell>
          <cell r="Q1614" t="str">
            <v>IVB</v>
          </cell>
          <cell r="R1614" t="str">
            <v>F</v>
          </cell>
          <cell r="T1614" t="str">
            <v>30-25-045</v>
          </cell>
          <cell r="U1614" t="str">
            <v>Środa Wlkp</v>
          </cell>
          <cell r="V1614" t="str">
            <v>30-25-045-0001</v>
          </cell>
          <cell r="W1614" t="str">
            <v>Brodowo</v>
          </cell>
          <cell r="X1614" t="str">
            <v>9024/6</v>
          </cell>
          <cell r="Y1614" t="str">
            <v>PO1D/00034832/0</v>
          </cell>
          <cell r="Z1614">
            <v>3</v>
          </cell>
          <cell r="AA1614">
            <v>0</v>
          </cell>
          <cell r="AB1614">
            <v>0</v>
          </cell>
          <cell r="AC1614">
            <v>1</v>
          </cell>
          <cell r="AD1614">
            <v>0.8</v>
          </cell>
          <cell r="AE1614">
            <v>3.2000000000000001E-2</v>
          </cell>
          <cell r="AG1614" t="str">
            <v/>
          </cell>
          <cell r="AH1614" t="str">
            <v/>
          </cell>
          <cell r="AI1614" t="str">
            <v/>
          </cell>
          <cell r="AJ1614" t="str">
            <v/>
          </cell>
          <cell r="AK1614" t="str">
            <v/>
          </cell>
          <cell r="AL1614" t="str">
            <v/>
          </cell>
        </row>
        <row r="1615">
          <cell r="C1615" t="str">
            <v>287.103</v>
          </cell>
          <cell r="D1615" t="str">
            <v>287|F|Rozmarynów|223 d|PS|IV|7223/1|0|KZ1J/00029705/8</v>
          </cell>
          <cell r="E1615">
            <v>287</v>
          </cell>
          <cell r="F1615">
            <v>103</v>
          </cell>
          <cell r="G1615" t="str">
            <v>Nadleśnictwo Jarocin</v>
          </cell>
          <cell r="H1615">
            <v>0</v>
          </cell>
          <cell r="I1615">
            <v>0</v>
          </cell>
          <cell r="J1615">
            <v>0</v>
          </cell>
          <cell r="K1615" t="str">
            <v>03</v>
          </cell>
          <cell r="L1615" t="str">
            <v>Rozmarynów</v>
          </cell>
          <cell r="M1615" t="str">
            <v>223 d</v>
          </cell>
          <cell r="N1615" t="str">
            <v>F30-06-045PSIV</v>
          </cell>
          <cell r="O1615">
            <v>-0.12330000000000001</v>
          </cell>
          <cell r="P1615" t="str">
            <v>PS</v>
          </cell>
          <cell r="Q1615" t="str">
            <v>IV</v>
          </cell>
          <cell r="R1615" t="str">
            <v>F</v>
          </cell>
          <cell r="S1615" t="str">
            <v>kosić 1 - 2 razy w roku</v>
          </cell>
          <cell r="T1615" t="str">
            <v>30-06-045</v>
          </cell>
          <cell r="U1615" t="str">
            <v>Żerków</v>
          </cell>
          <cell r="V1615" t="str">
            <v>30-06-045-0007</v>
          </cell>
          <cell r="W1615" t="str">
            <v>Lgów</v>
          </cell>
          <cell r="X1615" t="str">
            <v>7223/1</v>
          </cell>
          <cell r="Y1615" t="str">
            <v>KZ1J/00029705/8</v>
          </cell>
          <cell r="Z1615">
            <v>2</v>
          </cell>
          <cell r="AA1615">
            <v>0</v>
          </cell>
          <cell r="AB1615">
            <v>0</v>
          </cell>
          <cell r="AC1615">
            <v>1</v>
          </cell>
          <cell r="AD1615">
            <v>0.75</v>
          </cell>
          <cell r="AE1615">
            <v>-9.2499999999999999E-2</v>
          </cell>
          <cell r="AF1615" t="str">
            <v>zmiana pow.</v>
          </cell>
          <cell r="AG1615" t="str">
            <v/>
          </cell>
          <cell r="AH1615" t="str">
            <v/>
          </cell>
          <cell r="AI1615" t="str">
            <v/>
          </cell>
          <cell r="AJ1615" t="str">
            <v/>
          </cell>
          <cell r="AK1615" t="str">
            <v/>
          </cell>
          <cell r="AL1615" t="str">
            <v/>
          </cell>
        </row>
        <row r="1616">
          <cell r="C1616" t="str">
            <v>287.304</v>
          </cell>
          <cell r="D1616" t="str">
            <v>287|F|Rozmarynów|223 d|PS|IV|7223/1|0| KZ1J/00029705/8</v>
          </cell>
          <cell r="E1616">
            <v>287</v>
          </cell>
          <cell r="F1616">
            <v>304</v>
          </cell>
          <cell r="G1616" t="str">
            <v>Nadleśnictwo Jarocin</v>
          </cell>
          <cell r="H1616">
            <v>0</v>
          </cell>
          <cell r="I1616">
            <v>0</v>
          </cell>
          <cell r="J1616">
            <v>0</v>
          </cell>
          <cell r="K1616" t="str">
            <v>03</v>
          </cell>
          <cell r="L1616" t="str">
            <v>Rozmarynów</v>
          </cell>
          <cell r="M1616" t="str">
            <v>223 d</v>
          </cell>
          <cell r="N1616" t="str">
            <v>F30-06-045PSIV</v>
          </cell>
          <cell r="O1616">
            <v>0</v>
          </cell>
          <cell r="P1616" t="str">
            <v>PS</v>
          </cell>
          <cell r="Q1616" t="str">
            <v>IV</v>
          </cell>
          <cell r="R1616" t="str">
            <v>F</v>
          </cell>
          <cell r="S1616" t="str">
            <v>kosić 1 - 2 razy w roku</v>
          </cell>
          <cell r="T1616" t="str">
            <v>30-06-045</v>
          </cell>
          <cell r="U1616" t="str">
            <v>Żerków</v>
          </cell>
          <cell r="V1616" t="str">
            <v>30-06-045-0007</v>
          </cell>
          <cell r="W1616" t="str">
            <v>Lgów</v>
          </cell>
          <cell r="X1616" t="str">
            <v>7223/1</v>
          </cell>
          <cell r="Y1616" t="str">
            <v>KZ1J/00029705/8</v>
          </cell>
          <cell r="Z1616">
            <v>2</v>
          </cell>
          <cell r="AA1616">
            <v>0</v>
          </cell>
          <cell r="AB1616">
            <v>0</v>
          </cell>
          <cell r="AC1616">
            <v>1</v>
          </cell>
          <cell r="AD1616">
            <v>0.75</v>
          </cell>
          <cell r="AE1616">
            <v>0</v>
          </cell>
          <cell r="AF1616" t="str">
            <v>zmiana pow.</v>
          </cell>
          <cell r="AG1616">
            <v>0.75</v>
          </cell>
          <cell r="AH1616" t="str">
            <v/>
          </cell>
          <cell r="AI1616" t="str">
            <v/>
          </cell>
          <cell r="AJ1616" t="str">
            <v/>
          </cell>
          <cell r="AK1616" t="str">
            <v/>
          </cell>
          <cell r="AL1616" t="str">
            <v/>
          </cell>
        </row>
        <row r="1617">
          <cell r="C1617" t="str">
            <v>287.306</v>
          </cell>
          <cell r="D1617" t="str">
            <v>287|F|Rozmarynów|223 o|ROWY-R|0|7223/1|0|KZ1J/00029705/8</v>
          </cell>
          <cell r="E1617">
            <v>287</v>
          </cell>
          <cell r="F1617">
            <v>306</v>
          </cell>
          <cell r="G1617" t="str">
            <v>Nadleśnictwo Jarocin</v>
          </cell>
          <cell r="H1617">
            <v>0</v>
          </cell>
          <cell r="I1617">
            <v>0</v>
          </cell>
          <cell r="J1617">
            <v>0</v>
          </cell>
          <cell r="K1617" t="str">
            <v>03</v>
          </cell>
          <cell r="L1617" t="str">
            <v>Rozmarynów</v>
          </cell>
          <cell r="M1617" t="str">
            <v>223 o</v>
          </cell>
          <cell r="N1617" t="str">
            <v>F30-06-045ROWY-R0</v>
          </cell>
          <cell r="O1617">
            <v>0.19739999999999999</v>
          </cell>
          <cell r="P1617" t="str">
            <v>ROWY-R</v>
          </cell>
          <cell r="Q1617" t="str">
            <v>0</v>
          </cell>
          <cell r="R1617" t="str">
            <v>F</v>
          </cell>
          <cell r="T1617" t="str">
            <v>30-06-045</v>
          </cell>
          <cell r="U1617" t="str">
            <v>Żerków</v>
          </cell>
          <cell r="V1617" t="str">
            <v>30-06-045-0007</v>
          </cell>
          <cell r="W1617" t="str">
            <v>Lgów</v>
          </cell>
          <cell r="X1617" t="str">
            <v>7223/1</v>
          </cell>
          <cell r="Y1617" t="str">
            <v>KZ1J/00029705/8</v>
          </cell>
          <cell r="Z1617">
            <v>2</v>
          </cell>
          <cell r="AA1617">
            <v>0</v>
          </cell>
          <cell r="AB1617">
            <v>0</v>
          </cell>
          <cell r="AC1617">
            <v>1</v>
          </cell>
          <cell r="AD1617">
            <v>0</v>
          </cell>
          <cell r="AE1617">
            <v>0</v>
          </cell>
          <cell r="AG1617" t="str">
            <v/>
          </cell>
          <cell r="AH1617" t="str">
            <v/>
          </cell>
          <cell r="AI1617" t="str">
            <v/>
          </cell>
          <cell r="AJ1617" t="str">
            <v/>
          </cell>
          <cell r="AK1617" t="str">
            <v/>
          </cell>
          <cell r="AL1617" t="str">
            <v/>
          </cell>
        </row>
        <row r="1618">
          <cell r="C1618" t="str">
            <v>287.307</v>
          </cell>
          <cell r="D1618" t="str">
            <v>287|F|Rozmarynów|223 c|Ł|IV|7223/1|0|KZ1J/00029705/8</v>
          </cell>
          <cell r="E1618">
            <v>287</v>
          </cell>
          <cell r="F1618">
            <v>307</v>
          </cell>
          <cell r="G1618" t="str">
            <v>Nadleśnictwo Jarocin</v>
          </cell>
          <cell r="H1618">
            <v>0</v>
          </cell>
          <cell r="I1618">
            <v>0</v>
          </cell>
          <cell r="J1618">
            <v>0</v>
          </cell>
          <cell r="K1618" t="str">
            <v>03</v>
          </cell>
          <cell r="L1618" t="str">
            <v>Rozmarynów</v>
          </cell>
          <cell r="M1618" t="str">
            <v>223 c</v>
          </cell>
          <cell r="N1618" t="str">
            <v>F30-06-045ŁIV</v>
          </cell>
          <cell r="O1618">
            <v>8.4199999999999997E-2</v>
          </cell>
          <cell r="P1618" t="str">
            <v>Ł</v>
          </cell>
          <cell r="Q1618" t="str">
            <v>IV</v>
          </cell>
          <cell r="R1618" t="str">
            <v>F</v>
          </cell>
          <cell r="S1618" t="str">
            <v>kosić 1 - 2 razy w roku</v>
          </cell>
          <cell r="T1618" t="str">
            <v>30-06-045</v>
          </cell>
          <cell r="U1618" t="str">
            <v>Żerków</v>
          </cell>
          <cell r="V1618" t="str">
            <v>30-06-045-0007</v>
          </cell>
          <cell r="W1618" t="str">
            <v>Lgów</v>
          </cell>
          <cell r="X1618" t="str">
            <v>7223/1</v>
          </cell>
          <cell r="Y1618" t="str">
            <v>KZ1J/00029705/8</v>
          </cell>
          <cell r="Z1618">
            <v>2</v>
          </cell>
          <cell r="AA1618">
            <v>0</v>
          </cell>
          <cell r="AB1618">
            <v>0</v>
          </cell>
          <cell r="AC1618">
            <v>1</v>
          </cell>
          <cell r="AD1618">
            <v>0.75</v>
          </cell>
          <cell r="AE1618">
            <v>6.3200000000000006E-2</v>
          </cell>
          <cell r="AG1618" t="str">
            <v/>
          </cell>
          <cell r="AH1618" t="str">
            <v/>
          </cell>
          <cell r="AI1618" t="str">
            <v/>
          </cell>
          <cell r="AJ1618" t="str">
            <v/>
          </cell>
          <cell r="AK1618" t="str">
            <v/>
          </cell>
          <cell r="AL1618" t="str">
            <v/>
          </cell>
        </row>
        <row r="1619">
          <cell r="C1619" t="str">
            <v>3581.42</v>
          </cell>
          <cell r="D1619" t="str">
            <v>3581|D|Cielcza|110 j|R|IVB|8110|13,3| KZ1J/00026798/5</v>
          </cell>
          <cell r="E1619">
            <v>3581</v>
          </cell>
          <cell r="F1619">
            <v>42</v>
          </cell>
          <cell r="G1619" t="str">
            <v>Herka Andrzej</v>
          </cell>
          <cell r="H1619" t="str">
            <v>Lubinia Mała 87</v>
          </cell>
          <cell r="I1619" t="str">
            <v>63-210 Żerków</v>
          </cell>
          <cell r="J1619" t="str">
            <v>Żerków</v>
          </cell>
          <cell r="K1619" t="str">
            <v>08</v>
          </cell>
          <cell r="L1619" t="str">
            <v>Cielcza</v>
          </cell>
          <cell r="M1619" t="str">
            <v>110 j</v>
          </cell>
          <cell r="N1619" t="str">
            <v/>
          </cell>
          <cell r="O1619">
            <v>1.67</v>
          </cell>
          <cell r="P1619" t="str">
            <v>R</v>
          </cell>
          <cell r="Q1619" t="str">
            <v>IVB</v>
          </cell>
          <cell r="R1619" t="str">
            <v>D</v>
          </cell>
          <cell r="T1619" t="str">
            <v>30-06-025</v>
          </cell>
          <cell r="U1619" t="str">
            <v>Jarocin</v>
          </cell>
          <cell r="V1619" t="str">
            <v>30-06-025-0002</v>
          </cell>
          <cell r="W1619" t="str">
            <v>Bachorzew</v>
          </cell>
          <cell r="X1619" t="str">
            <v>8110</v>
          </cell>
          <cell r="Y1619" t="str">
            <v>KZ1J/00026798/5</v>
          </cell>
          <cell r="Z1619">
            <v>1</v>
          </cell>
          <cell r="AA1619">
            <v>13.3</v>
          </cell>
          <cell r="AB1619">
            <v>22.21</v>
          </cell>
          <cell r="AC1619">
            <v>1</v>
          </cell>
          <cell r="AD1619">
            <v>0.8</v>
          </cell>
          <cell r="AE1619">
            <v>1.3360000000000001</v>
          </cell>
          <cell r="AF1619" t="str">
            <v>zmiana działki</v>
          </cell>
          <cell r="AG1619">
            <v>1.5</v>
          </cell>
          <cell r="AH1619" t="str">
            <v/>
          </cell>
          <cell r="AI1619" t="str">
            <v>ZS.2217.1.205.2019</v>
          </cell>
          <cell r="AJ1619" t="str">
            <v>02-08-2019</v>
          </cell>
          <cell r="AK1619" t="str">
            <v>26-08-2019</v>
          </cell>
          <cell r="AL1619" t="str">
            <v>gospodarki rolnej</v>
          </cell>
        </row>
        <row r="1620">
          <cell r="C1620" t="str">
            <v>287.226</v>
          </cell>
          <cell r="D1620" t="str">
            <v>287|F|Góra|236 d|R|V|8236/6|0|KZ1J/00026537/8</v>
          </cell>
          <cell r="E1620">
            <v>287</v>
          </cell>
          <cell r="F1620">
            <v>226</v>
          </cell>
          <cell r="G1620" t="str">
            <v>Nadleśnictwo Jarocin</v>
          </cell>
          <cell r="H1620">
            <v>0</v>
          </cell>
          <cell r="I1620">
            <v>0</v>
          </cell>
          <cell r="J1620">
            <v>0</v>
          </cell>
          <cell r="K1620" t="str">
            <v>09</v>
          </cell>
          <cell r="L1620" t="str">
            <v>Góra</v>
          </cell>
          <cell r="M1620" t="str">
            <v>236 d</v>
          </cell>
          <cell r="N1620" t="str">
            <v>F30-06-025RV</v>
          </cell>
          <cell r="O1620">
            <v>-4.0800000000000003E-2</v>
          </cell>
          <cell r="P1620" t="str">
            <v>R</v>
          </cell>
          <cell r="Q1620" t="str">
            <v>V</v>
          </cell>
          <cell r="R1620" t="str">
            <v>F</v>
          </cell>
          <cell r="T1620" t="str">
            <v>30-06-024</v>
          </cell>
          <cell r="U1620" t="str">
            <v>Jarocin</v>
          </cell>
          <cell r="V1620" t="str">
            <v>30-06-024-0002</v>
          </cell>
          <cell r="W1620" t="str">
            <v>Bogusław-Ługi</v>
          </cell>
          <cell r="X1620" t="str">
            <v>8236/6</v>
          </cell>
          <cell r="Y1620" t="str">
            <v>KZ1J/00026537/8</v>
          </cell>
          <cell r="Z1620">
            <v>15</v>
          </cell>
          <cell r="AA1620">
            <v>0</v>
          </cell>
          <cell r="AB1620">
            <v>0</v>
          </cell>
          <cell r="AC1620">
            <v>1</v>
          </cell>
          <cell r="AD1620">
            <v>0.35</v>
          </cell>
          <cell r="AE1620">
            <v>-1.43E-2</v>
          </cell>
          <cell r="AF1620">
            <v>0</v>
          </cell>
          <cell r="AG1620" t="e">
            <v>#N/A</v>
          </cell>
          <cell r="AH1620" t="str">
            <v/>
          </cell>
          <cell r="AI1620" t="str">
            <v/>
          </cell>
          <cell r="AJ1620" t="str">
            <v/>
          </cell>
          <cell r="AK1620" t="str">
            <v/>
          </cell>
          <cell r="AL1620" t="str">
            <v/>
          </cell>
        </row>
        <row r="1621">
          <cell r="C1621" t="str">
            <v>1687.1</v>
          </cell>
          <cell r="D1621" t="str">
            <v>1687|D|Góra|236 d|R|V|8236/6|15,5|KZ1J/00026537/8</v>
          </cell>
          <cell r="E1621">
            <v>1687</v>
          </cell>
          <cell r="F1621">
            <v>1</v>
          </cell>
          <cell r="G1621" t="str">
            <v>Sobolewska Teresa</v>
          </cell>
          <cell r="H1621" t="str">
            <v>Os. T.Kościuszki 6/7</v>
          </cell>
          <cell r="I1621" t="str">
            <v>63-200 Jarocin</v>
          </cell>
          <cell r="J1621" t="str">
            <v>Jarocin</v>
          </cell>
          <cell r="K1621" t="str">
            <v>09</v>
          </cell>
          <cell r="L1621" t="str">
            <v>Góra</v>
          </cell>
          <cell r="M1621" t="str">
            <v>236 d</v>
          </cell>
          <cell r="N1621" t="str">
            <v/>
          </cell>
          <cell r="O1621">
            <v>4.0800000000000003E-2</v>
          </cell>
          <cell r="P1621" t="str">
            <v>R</v>
          </cell>
          <cell r="Q1621" t="str">
            <v>V</v>
          </cell>
          <cell r="R1621" t="str">
            <v>D</v>
          </cell>
          <cell r="T1621" t="str">
            <v>30-06-024</v>
          </cell>
          <cell r="U1621" t="str">
            <v>Jarocin</v>
          </cell>
          <cell r="V1621" t="str">
            <v>30-06-024-0002</v>
          </cell>
          <cell r="W1621" t="str">
            <v>Bogusław-Ługi</v>
          </cell>
          <cell r="X1621" t="str">
            <v>8236/6</v>
          </cell>
          <cell r="Y1621" t="str">
            <v>KZ1J/00026537/8</v>
          </cell>
          <cell r="Z1621">
            <v>15</v>
          </cell>
          <cell r="AA1621">
            <v>15.5</v>
          </cell>
          <cell r="AB1621">
            <v>0.63</v>
          </cell>
          <cell r="AC1621">
            <v>1</v>
          </cell>
          <cell r="AD1621">
            <v>0.35</v>
          </cell>
          <cell r="AE1621">
            <v>1.43E-2</v>
          </cell>
          <cell r="AG1621" t="str">
            <v/>
          </cell>
          <cell r="AH1621" t="str">
            <v/>
          </cell>
          <cell r="AI1621" t="str">
            <v>ZS.2217.1.116.2020</v>
          </cell>
          <cell r="AJ1621" t="str">
            <v>12-05-2020</v>
          </cell>
          <cell r="AK1621" t="str">
            <v/>
          </cell>
          <cell r="AL1621" t="str">
            <v>upraw ogrodniczo-sadowniczych, grunt jest miejscem rekreacji i wypoczynku (ogródki działkowe)</v>
          </cell>
        </row>
        <row r="1622">
          <cell r="C1622" t="str">
            <v>287.226</v>
          </cell>
          <cell r="D1622" t="str">
            <v>287|F|Góra|236 d|R|V|8236/6|0|KZ1J/00026537/8</v>
          </cell>
          <cell r="E1622">
            <v>287</v>
          </cell>
          <cell r="F1622">
            <v>226</v>
          </cell>
          <cell r="G1622" t="str">
            <v>Nadleśnictwo Jarocin</v>
          </cell>
          <cell r="H1622">
            <v>0</v>
          </cell>
          <cell r="I1622">
            <v>0</v>
          </cell>
          <cell r="J1622">
            <v>0</v>
          </cell>
          <cell r="K1622" t="str">
            <v>09</v>
          </cell>
          <cell r="L1622" t="str">
            <v>Góra</v>
          </cell>
          <cell r="M1622" t="str">
            <v>236 d</v>
          </cell>
          <cell r="N1622" t="str">
            <v>F30-06-025RV</v>
          </cell>
          <cell r="O1622">
            <v>-4.3999999999999997E-2</v>
          </cell>
          <cell r="P1622" t="str">
            <v>R</v>
          </cell>
          <cell r="Q1622" t="str">
            <v>V</v>
          </cell>
          <cell r="R1622" t="str">
            <v>F</v>
          </cell>
          <cell r="T1622" t="str">
            <v>30-06-024</v>
          </cell>
          <cell r="U1622" t="str">
            <v>Jarocin</v>
          </cell>
          <cell r="V1622" t="str">
            <v>30-06-024-0002</v>
          </cell>
          <cell r="W1622" t="str">
            <v>Bogusław-Ługi</v>
          </cell>
          <cell r="X1622" t="str">
            <v>8236/6</v>
          </cell>
          <cell r="Y1622" t="str">
            <v>KZ1J/00026537/8</v>
          </cell>
          <cell r="Z1622">
            <v>15</v>
          </cell>
          <cell r="AA1622">
            <v>0</v>
          </cell>
          <cell r="AB1622">
            <v>0</v>
          </cell>
          <cell r="AC1622">
            <v>1</v>
          </cell>
          <cell r="AD1622">
            <v>0.35</v>
          </cell>
          <cell r="AE1622">
            <v>-1.54E-2</v>
          </cell>
          <cell r="AF1622">
            <v>0</v>
          </cell>
          <cell r="AG1622" t="e">
            <v>#N/A</v>
          </cell>
          <cell r="AH1622" t="str">
            <v/>
          </cell>
          <cell r="AI1622" t="str">
            <v/>
          </cell>
          <cell r="AJ1622" t="str">
            <v/>
          </cell>
          <cell r="AK1622" t="str">
            <v/>
          </cell>
          <cell r="AL1622" t="str">
            <v/>
          </cell>
        </row>
        <row r="1623">
          <cell r="C1623" t="str">
            <v>3815.1</v>
          </cell>
          <cell r="D1623" t="str">
            <v>3815|D|Góra|236 d|R|V|8236/6|15,5|KZ1J/00026537/8</v>
          </cell>
          <cell r="E1623">
            <v>3815</v>
          </cell>
          <cell r="F1623">
            <v>1</v>
          </cell>
          <cell r="G1623" t="str">
            <v>Polerowicz Maria</v>
          </cell>
          <cell r="H1623" t="str">
            <v>Os. Konstytucji 3 Maja 9/29</v>
          </cell>
          <cell r="I1623" t="str">
            <v>63-200 Jarocin</v>
          </cell>
          <cell r="J1623" t="str">
            <v>Jarocin</v>
          </cell>
          <cell r="K1623" t="str">
            <v>09</v>
          </cell>
          <cell r="L1623" t="str">
            <v>Góra</v>
          </cell>
          <cell r="M1623" t="str">
            <v>236 d</v>
          </cell>
          <cell r="N1623" t="str">
            <v/>
          </cell>
          <cell r="O1623">
            <v>4.3999999999999997E-2</v>
          </cell>
          <cell r="P1623" t="str">
            <v>R</v>
          </cell>
          <cell r="Q1623" t="str">
            <v>V</v>
          </cell>
          <cell r="R1623" t="str">
            <v>D</v>
          </cell>
          <cell r="T1623" t="str">
            <v>30-06-024</v>
          </cell>
          <cell r="U1623" t="str">
            <v>Jarocin</v>
          </cell>
          <cell r="V1623" t="str">
            <v>30-06-024-0002</v>
          </cell>
          <cell r="W1623" t="str">
            <v>Bogusław-Ługi</v>
          </cell>
          <cell r="X1623" t="str">
            <v>8236/6</v>
          </cell>
          <cell r="Y1623" t="str">
            <v>KZ1J/00026537/8</v>
          </cell>
          <cell r="Z1623">
            <v>15</v>
          </cell>
          <cell r="AA1623">
            <v>15.5</v>
          </cell>
          <cell r="AB1623">
            <v>0.68</v>
          </cell>
          <cell r="AC1623">
            <v>1</v>
          </cell>
          <cell r="AD1623">
            <v>0.35</v>
          </cell>
          <cell r="AE1623">
            <v>1.54E-2</v>
          </cell>
          <cell r="AG1623" t="str">
            <v/>
          </cell>
          <cell r="AH1623" t="str">
            <v/>
          </cell>
          <cell r="AI1623" t="str">
            <v>ZS.2217.1.116.2020</v>
          </cell>
          <cell r="AJ1623" t="str">
            <v>12-05-2020</v>
          </cell>
          <cell r="AK1623" t="str">
            <v/>
          </cell>
          <cell r="AL1623" t="str">
            <v>upraw ogrodniczo-sadowniczych, grunt jest miejscem rekreacji i wypoczynku (ogródki działkowe)</v>
          </cell>
        </row>
        <row r="1624">
          <cell r="C1624" t="str">
            <v>287.226</v>
          </cell>
          <cell r="D1624" t="str">
            <v>287|F|Góra|236 d|R|V|8236/6|0|KZ1J/00026537/8</v>
          </cell>
          <cell r="E1624">
            <v>287</v>
          </cell>
          <cell r="F1624">
            <v>226</v>
          </cell>
          <cell r="G1624" t="str">
            <v>Nadleśnictwo Jarocin</v>
          </cell>
          <cell r="H1624">
            <v>0</v>
          </cell>
          <cell r="I1624">
            <v>0</v>
          </cell>
          <cell r="J1624">
            <v>0</v>
          </cell>
          <cell r="K1624" t="str">
            <v>09</v>
          </cell>
          <cell r="L1624" t="str">
            <v>Góra</v>
          </cell>
          <cell r="M1624" t="str">
            <v>236 d</v>
          </cell>
          <cell r="N1624" t="str">
            <v>F30-06-025RV</v>
          </cell>
          <cell r="O1624">
            <v>-4.0099999999999997E-2</v>
          </cell>
          <cell r="P1624" t="str">
            <v>R</v>
          </cell>
          <cell r="Q1624" t="str">
            <v>V</v>
          </cell>
          <cell r="R1624" t="str">
            <v>F</v>
          </cell>
          <cell r="T1624" t="str">
            <v>30-06-024</v>
          </cell>
          <cell r="U1624" t="str">
            <v>Jarocin</v>
          </cell>
          <cell r="V1624" t="str">
            <v>30-06-024-0002</v>
          </cell>
          <cell r="W1624" t="str">
            <v>Bogusław-Ługi</v>
          </cell>
          <cell r="X1624" t="str">
            <v>8236/6</v>
          </cell>
          <cell r="Y1624" t="str">
            <v>KZ1J/00026537/8</v>
          </cell>
          <cell r="Z1624">
            <v>15</v>
          </cell>
          <cell r="AA1624">
            <v>0</v>
          </cell>
          <cell r="AB1624">
            <v>0</v>
          </cell>
          <cell r="AC1624">
            <v>1</v>
          </cell>
          <cell r="AD1624">
            <v>0.35</v>
          </cell>
          <cell r="AE1624">
            <v>-1.4E-2</v>
          </cell>
          <cell r="AF1624">
            <v>0</v>
          </cell>
          <cell r="AG1624" t="e">
            <v>#N/A</v>
          </cell>
          <cell r="AH1624" t="str">
            <v/>
          </cell>
          <cell r="AI1624" t="str">
            <v/>
          </cell>
          <cell r="AJ1624" t="str">
            <v/>
          </cell>
          <cell r="AK1624" t="str">
            <v/>
          </cell>
          <cell r="AL1624" t="str">
            <v/>
          </cell>
        </row>
        <row r="1625">
          <cell r="C1625" t="str">
            <v>4738.1</v>
          </cell>
          <cell r="D1625" t="str">
            <v>4738|D|Góra|236 d|R|V|8236/6|15,5|KZ1J/00026537/8</v>
          </cell>
          <cell r="E1625">
            <v>4738</v>
          </cell>
          <cell r="F1625">
            <v>1</v>
          </cell>
          <cell r="G1625" t="str">
            <v>Pilarczyk Bolesław</v>
          </cell>
          <cell r="H1625" t="str">
            <v>Os.Rzeczypospolitej 1/4</v>
          </cell>
          <cell r="I1625" t="str">
            <v>63-200 Jarocin</v>
          </cell>
          <cell r="J1625" t="str">
            <v>Jarocin</v>
          </cell>
          <cell r="K1625" t="str">
            <v>09</v>
          </cell>
          <cell r="L1625" t="str">
            <v>Góra</v>
          </cell>
          <cell r="M1625" t="str">
            <v>236 d</v>
          </cell>
          <cell r="N1625" t="str">
            <v/>
          </cell>
          <cell r="O1625">
            <v>4.0099999999999997E-2</v>
          </cell>
          <cell r="P1625" t="str">
            <v>R</v>
          </cell>
          <cell r="Q1625" t="str">
            <v>V</v>
          </cell>
          <cell r="R1625" t="str">
            <v>D</v>
          </cell>
          <cell r="T1625" t="str">
            <v>30-06-024</v>
          </cell>
          <cell r="U1625" t="str">
            <v>Jarocin</v>
          </cell>
          <cell r="V1625" t="str">
            <v>30-06-024-0002</v>
          </cell>
          <cell r="W1625" t="str">
            <v>Bogusław-Ługi</v>
          </cell>
          <cell r="X1625" t="str">
            <v>8236/6</v>
          </cell>
          <cell r="Y1625" t="str">
            <v>KZ1J/00026537/8</v>
          </cell>
          <cell r="Z1625">
            <v>15</v>
          </cell>
          <cell r="AA1625">
            <v>15.5</v>
          </cell>
          <cell r="AB1625">
            <v>0.62</v>
          </cell>
          <cell r="AC1625">
            <v>1</v>
          </cell>
          <cell r="AD1625">
            <v>0.35</v>
          </cell>
          <cell r="AE1625">
            <v>1.4E-2</v>
          </cell>
          <cell r="AG1625" t="str">
            <v/>
          </cell>
          <cell r="AH1625" t="str">
            <v/>
          </cell>
          <cell r="AI1625" t="str">
            <v>ZS.2217.1.116.2020</v>
          </cell>
          <cell r="AJ1625" t="str">
            <v>12-05-2020</v>
          </cell>
          <cell r="AK1625" t="str">
            <v/>
          </cell>
          <cell r="AL1625" t="str">
            <v>upraw ogrodniczo-sadowniczych, grunt jest miejscem rekreacji i wypoczynku (ogródki działkowe)</v>
          </cell>
        </row>
        <row r="1626">
          <cell r="C1626" t="str">
            <v>287.226</v>
          </cell>
          <cell r="D1626" t="str">
            <v>287|F|Góra|236 d|R|V|8236/6|0|KZ1J/00026537/8</v>
          </cell>
          <cell r="E1626">
            <v>287</v>
          </cell>
          <cell r="F1626">
            <v>226</v>
          </cell>
          <cell r="G1626" t="str">
            <v>Nadleśnictwo Jarocin</v>
          </cell>
          <cell r="H1626">
            <v>0</v>
          </cell>
          <cell r="I1626">
            <v>0</v>
          </cell>
          <cell r="J1626">
            <v>0</v>
          </cell>
          <cell r="K1626" t="str">
            <v>09</v>
          </cell>
          <cell r="L1626" t="str">
            <v>Góra</v>
          </cell>
          <cell r="M1626" t="str">
            <v>236 d</v>
          </cell>
          <cell r="N1626" t="str">
            <v>F30-06-025RV</v>
          </cell>
          <cell r="O1626">
            <v>-4.3499999999999997E-2</v>
          </cell>
          <cell r="P1626" t="str">
            <v>R</v>
          </cell>
          <cell r="Q1626" t="str">
            <v>V</v>
          </cell>
          <cell r="R1626" t="str">
            <v>F</v>
          </cell>
          <cell r="T1626" t="str">
            <v>30-06-024</v>
          </cell>
          <cell r="U1626" t="str">
            <v>Jarocin</v>
          </cell>
          <cell r="V1626" t="str">
            <v>30-06-024-0002</v>
          </cell>
          <cell r="W1626" t="str">
            <v>Bogusław-Ługi</v>
          </cell>
          <cell r="X1626" t="str">
            <v>8236/6</v>
          </cell>
          <cell r="Y1626" t="str">
            <v>KZ1J/00026537/8</v>
          </cell>
          <cell r="Z1626">
            <v>15</v>
          </cell>
          <cell r="AA1626">
            <v>0</v>
          </cell>
          <cell r="AB1626">
            <v>0</v>
          </cell>
          <cell r="AC1626">
            <v>1</v>
          </cell>
          <cell r="AD1626">
            <v>0.35</v>
          </cell>
          <cell r="AE1626">
            <v>-1.52E-2</v>
          </cell>
          <cell r="AF1626">
            <v>0</v>
          </cell>
          <cell r="AG1626" t="e">
            <v>#N/A</v>
          </cell>
          <cell r="AH1626" t="str">
            <v/>
          </cell>
          <cell r="AI1626" t="str">
            <v/>
          </cell>
          <cell r="AJ1626" t="str">
            <v/>
          </cell>
          <cell r="AK1626" t="str">
            <v/>
          </cell>
          <cell r="AL1626" t="str">
            <v/>
          </cell>
        </row>
        <row r="1627">
          <cell r="C1627" t="str">
            <v>1981.1</v>
          </cell>
          <cell r="D1627" t="str">
            <v>1981|D|Góra|236 d|R|V|8236/6|15,5|KZ1J/00026537/8</v>
          </cell>
          <cell r="E1627">
            <v>1981</v>
          </cell>
          <cell r="F1627">
            <v>1</v>
          </cell>
          <cell r="G1627" t="str">
            <v>Kałużny Jan</v>
          </cell>
          <cell r="H1627" t="str">
            <v>Os.Konstytucji 3 Maja 13/24</v>
          </cell>
          <cell r="I1627" t="str">
            <v>63-200 Jarocin</v>
          </cell>
          <cell r="J1627" t="str">
            <v>Jarocin</v>
          </cell>
          <cell r="K1627" t="str">
            <v>09</v>
          </cell>
          <cell r="L1627" t="str">
            <v>Góra</v>
          </cell>
          <cell r="M1627" t="str">
            <v>236 d</v>
          </cell>
          <cell r="N1627" t="str">
            <v/>
          </cell>
          <cell r="O1627">
            <v>4.3499999999999997E-2</v>
          </cell>
          <cell r="P1627" t="str">
            <v>R</v>
          </cell>
          <cell r="Q1627" t="str">
            <v>V</v>
          </cell>
          <cell r="R1627" t="str">
            <v>D</v>
          </cell>
          <cell r="T1627" t="str">
            <v>30-06-024</v>
          </cell>
          <cell r="U1627" t="str">
            <v>Jarocin</v>
          </cell>
          <cell r="V1627" t="str">
            <v>30-06-024-0002</v>
          </cell>
          <cell r="W1627" t="str">
            <v>Bogusław-Ługi</v>
          </cell>
          <cell r="X1627" t="str">
            <v>8236/6</v>
          </cell>
          <cell r="Y1627" t="str">
            <v>KZ1J/00026537/8</v>
          </cell>
          <cell r="Z1627">
            <v>15</v>
          </cell>
          <cell r="AA1627">
            <v>15.5</v>
          </cell>
          <cell r="AB1627">
            <v>0.67</v>
          </cell>
          <cell r="AC1627">
            <v>1</v>
          </cell>
          <cell r="AD1627">
            <v>0.35</v>
          </cell>
          <cell r="AE1627">
            <v>1.52E-2</v>
          </cell>
          <cell r="AG1627" t="str">
            <v/>
          </cell>
          <cell r="AH1627" t="str">
            <v/>
          </cell>
          <cell r="AI1627" t="str">
            <v>ZS.2217.1.116.2020</v>
          </cell>
          <cell r="AJ1627" t="str">
            <v>12-05-2020</v>
          </cell>
          <cell r="AK1627" t="str">
            <v/>
          </cell>
          <cell r="AL1627" t="str">
            <v>upraw ogrodniczo-sadowniczych, grunt jest miejscem rekreacji i wypoczynku (ogródki działkowe)</v>
          </cell>
        </row>
        <row r="1628">
          <cell r="C1628" t="str">
            <v>287.226</v>
          </cell>
          <cell r="D1628" t="str">
            <v>287|F|Góra|236 d|R|V|8236/6|0|KZ1J/00026537/8</v>
          </cell>
          <cell r="E1628">
            <v>287</v>
          </cell>
          <cell r="F1628">
            <v>226</v>
          </cell>
          <cell r="G1628" t="str">
            <v>Nadleśnictwo Jarocin</v>
          </cell>
          <cell r="H1628">
            <v>0</v>
          </cell>
          <cell r="I1628">
            <v>0</v>
          </cell>
          <cell r="J1628">
            <v>0</v>
          </cell>
          <cell r="K1628" t="str">
            <v>09</v>
          </cell>
          <cell r="L1628" t="str">
            <v>Góra</v>
          </cell>
          <cell r="M1628" t="str">
            <v>236 d</v>
          </cell>
          <cell r="N1628" t="str">
            <v>F30-06-025RV</v>
          </cell>
          <cell r="O1628">
            <v>-4.1000000000000002E-2</v>
          </cell>
          <cell r="P1628" t="str">
            <v>R</v>
          </cell>
          <cell r="Q1628" t="str">
            <v>V</v>
          </cell>
          <cell r="R1628" t="str">
            <v>F</v>
          </cell>
          <cell r="T1628" t="str">
            <v>30-06-024</v>
          </cell>
          <cell r="U1628" t="str">
            <v>Jarocin</v>
          </cell>
          <cell r="V1628" t="str">
            <v>30-06-024-0002</v>
          </cell>
          <cell r="W1628" t="str">
            <v>Bogusław-Ługi</v>
          </cell>
          <cell r="X1628" t="str">
            <v>8236/6</v>
          </cell>
          <cell r="Y1628" t="str">
            <v>KZ1J/00026537/8</v>
          </cell>
          <cell r="Z1628">
            <v>15</v>
          </cell>
          <cell r="AA1628">
            <v>0</v>
          </cell>
          <cell r="AB1628">
            <v>0</v>
          </cell>
          <cell r="AC1628">
            <v>1</v>
          </cell>
          <cell r="AD1628">
            <v>0.35</v>
          </cell>
          <cell r="AE1628">
            <v>-1.44E-2</v>
          </cell>
          <cell r="AF1628">
            <v>0</v>
          </cell>
          <cell r="AG1628" t="e">
            <v>#N/A</v>
          </cell>
          <cell r="AH1628" t="str">
            <v/>
          </cell>
          <cell r="AI1628" t="str">
            <v/>
          </cell>
          <cell r="AJ1628" t="str">
            <v/>
          </cell>
          <cell r="AK1628" t="str">
            <v/>
          </cell>
          <cell r="AL1628" t="str">
            <v/>
          </cell>
        </row>
        <row r="1629">
          <cell r="C1629" t="str">
            <v>729.1</v>
          </cell>
          <cell r="D1629" t="str">
            <v>729|D|Góra|236 d|R|V|8236/6|15,5|KZ1J/00026537/8</v>
          </cell>
          <cell r="E1629">
            <v>729</v>
          </cell>
          <cell r="F1629">
            <v>1</v>
          </cell>
          <cell r="G1629" t="str">
            <v>Zając Tadeusz</v>
          </cell>
          <cell r="H1629" t="str">
            <v>Wrocławska;54m8</v>
          </cell>
          <cell r="I1629" t="str">
            <v>63-200 Jarocin</v>
          </cell>
          <cell r="J1629" t="str">
            <v>Jarocin</v>
          </cell>
          <cell r="K1629" t="str">
            <v>09</v>
          </cell>
          <cell r="L1629" t="str">
            <v>Góra</v>
          </cell>
          <cell r="M1629" t="str">
            <v>236 d</v>
          </cell>
          <cell r="N1629" t="str">
            <v/>
          </cell>
          <cell r="O1629">
            <v>4.1000000000000002E-2</v>
          </cell>
          <cell r="P1629" t="str">
            <v>R</v>
          </cell>
          <cell r="Q1629" t="str">
            <v>V</v>
          </cell>
          <cell r="R1629" t="str">
            <v>D</v>
          </cell>
          <cell r="T1629" t="str">
            <v>30-06-024</v>
          </cell>
          <cell r="U1629" t="str">
            <v>Jarocin</v>
          </cell>
          <cell r="V1629" t="str">
            <v>30-06-024-0002</v>
          </cell>
          <cell r="W1629" t="str">
            <v>Bogusław-Ługi</v>
          </cell>
          <cell r="X1629" t="str">
            <v>8236/6</v>
          </cell>
          <cell r="Y1629" t="str">
            <v>KZ1J/00026537/8</v>
          </cell>
          <cell r="Z1629">
            <v>15</v>
          </cell>
          <cell r="AA1629">
            <v>15.5</v>
          </cell>
          <cell r="AB1629">
            <v>0.64</v>
          </cell>
          <cell r="AC1629">
            <v>1</v>
          </cell>
          <cell r="AD1629">
            <v>0.35</v>
          </cell>
          <cell r="AE1629">
            <v>1.44E-2</v>
          </cell>
          <cell r="AG1629" t="str">
            <v/>
          </cell>
          <cell r="AH1629" t="str">
            <v/>
          </cell>
          <cell r="AI1629" t="str">
            <v>ZS.2217.1.116.2020</v>
          </cell>
          <cell r="AJ1629" t="str">
            <v>12-05-2020</v>
          </cell>
          <cell r="AK1629" t="str">
            <v/>
          </cell>
          <cell r="AL1629" t="str">
            <v>upraw ogrodniczo-sadowniczych, grunt jest miejscem rekreacji i wypoczynku (ogródki działkowe)</v>
          </cell>
        </row>
        <row r="1630">
          <cell r="C1630" t="str">
            <v>287.226</v>
          </cell>
          <cell r="D1630" t="str">
            <v>287|F|Góra|236 d|R|V|8236/6|0|KZ1J/00026537/8</v>
          </cell>
          <cell r="E1630">
            <v>287</v>
          </cell>
          <cell r="F1630">
            <v>226</v>
          </cell>
          <cell r="G1630" t="str">
            <v>Nadleśnictwo Jarocin</v>
          </cell>
          <cell r="H1630">
            <v>0</v>
          </cell>
          <cell r="I1630">
            <v>0</v>
          </cell>
          <cell r="J1630">
            <v>0</v>
          </cell>
          <cell r="K1630" t="str">
            <v>09</v>
          </cell>
          <cell r="L1630" t="str">
            <v>Góra</v>
          </cell>
          <cell r="M1630" t="str">
            <v>236 d</v>
          </cell>
          <cell r="N1630" t="str">
            <v>F30-06-025RV</v>
          </cell>
          <cell r="O1630">
            <v>-2.4400000000000002E-2</v>
          </cell>
          <cell r="P1630" t="str">
            <v>R</v>
          </cell>
          <cell r="Q1630" t="str">
            <v>V</v>
          </cell>
          <cell r="R1630" t="str">
            <v>F</v>
          </cell>
          <cell r="T1630" t="str">
            <v>30-06-024</v>
          </cell>
          <cell r="U1630" t="str">
            <v>Jarocin</v>
          </cell>
          <cell r="V1630" t="str">
            <v>30-06-024-0002</v>
          </cell>
          <cell r="W1630" t="str">
            <v>Bogusław-Ługi</v>
          </cell>
          <cell r="X1630" t="str">
            <v>8236/6</v>
          </cell>
          <cell r="Y1630" t="str">
            <v>KZ1J/00026537/8</v>
          </cell>
          <cell r="Z1630">
            <v>15</v>
          </cell>
          <cell r="AA1630">
            <v>0</v>
          </cell>
          <cell r="AB1630">
            <v>0</v>
          </cell>
          <cell r="AC1630">
            <v>1</v>
          </cell>
          <cell r="AD1630">
            <v>0.35</v>
          </cell>
          <cell r="AE1630">
            <v>-8.5000000000000006E-3</v>
          </cell>
          <cell r="AF1630">
            <v>0</v>
          </cell>
          <cell r="AG1630" t="e">
            <v>#N/A</v>
          </cell>
          <cell r="AH1630" t="str">
            <v/>
          </cell>
          <cell r="AI1630" t="str">
            <v/>
          </cell>
          <cell r="AJ1630" t="str">
            <v/>
          </cell>
          <cell r="AK1630" t="str">
            <v/>
          </cell>
          <cell r="AL1630" t="str">
            <v/>
          </cell>
        </row>
        <row r="1631">
          <cell r="C1631" t="str">
            <v>671.1</v>
          </cell>
          <cell r="D1631" t="str">
            <v>671|D|Góra|236 d|R|V|8236/6|15,5|KZ1J/00026537/8</v>
          </cell>
          <cell r="E1631">
            <v>671</v>
          </cell>
          <cell r="F1631">
            <v>1</v>
          </cell>
          <cell r="G1631" t="str">
            <v>Olejnik Tadeusz</v>
          </cell>
          <cell r="H1631" t="str">
            <v>Os. Konstytucji 3 Maja 12/22</v>
          </cell>
          <cell r="I1631" t="str">
            <v>63-200 Jarocin</v>
          </cell>
          <cell r="J1631" t="str">
            <v>Jarocin</v>
          </cell>
          <cell r="K1631" t="str">
            <v>09</v>
          </cell>
          <cell r="L1631" t="str">
            <v>Góra</v>
          </cell>
          <cell r="M1631" t="str">
            <v>236 d</v>
          </cell>
          <cell r="N1631" t="str">
            <v/>
          </cell>
          <cell r="O1631">
            <v>2.4400000000000002E-2</v>
          </cell>
          <cell r="P1631" t="str">
            <v>R</v>
          </cell>
          <cell r="Q1631" t="str">
            <v>V</v>
          </cell>
          <cell r="R1631" t="str">
            <v>D</v>
          </cell>
          <cell r="T1631" t="str">
            <v>30-06-024</v>
          </cell>
          <cell r="U1631" t="str">
            <v>Jarocin</v>
          </cell>
          <cell r="V1631" t="str">
            <v>30-06-024-0002</v>
          </cell>
          <cell r="W1631" t="str">
            <v>Bogusław-Ługi</v>
          </cell>
          <cell r="X1631" t="str">
            <v>8236/6</v>
          </cell>
          <cell r="Y1631" t="str">
            <v>KZ1J/00026537/8</v>
          </cell>
          <cell r="Z1631">
            <v>15</v>
          </cell>
          <cell r="AA1631">
            <v>15.5</v>
          </cell>
          <cell r="AB1631">
            <v>0.38</v>
          </cell>
          <cell r="AC1631">
            <v>1</v>
          </cell>
          <cell r="AD1631">
            <v>0.35</v>
          </cell>
          <cell r="AE1631">
            <v>8.5000000000000006E-3</v>
          </cell>
          <cell r="AG1631" t="str">
            <v/>
          </cell>
          <cell r="AH1631" t="str">
            <v/>
          </cell>
          <cell r="AI1631" t="str">
            <v>ZS.2217.1.116.2020</v>
          </cell>
          <cell r="AJ1631" t="str">
            <v>12-05-2020</v>
          </cell>
          <cell r="AK1631" t="str">
            <v/>
          </cell>
          <cell r="AL1631" t="str">
            <v>upraw ogrodniczo-sadowniczych, grunt jest miejscem rekreacji i wypoczynku (ogródki działkowe)</v>
          </cell>
        </row>
        <row r="1632">
          <cell r="C1632" t="str">
            <v>287.226</v>
          </cell>
          <cell r="D1632" t="str">
            <v>287|F|Góra|236 d|R|V|8236/6|0|KZ1J/00026537/8</v>
          </cell>
          <cell r="E1632">
            <v>287</v>
          </cell>
          <cell r="F1632">
            <v>226</v>
          </cell>
          <cell r="G1632" t="str">
            <v>Nadleśnictwo Jarocin</v>
          </cell>
          <cell r="H1632">
            <v>0</v>
          </cell>
          <cell r="I1632">
            <v>0</v>
          </cell>
          <cell r="J1632">
            <v>0</v>
          </cell>
          <cell r="K1632" t="str">
            <v>09</v>
          </cell>
          <cell r="L1632" t="str">
            <v>Góra</v>
          </cell>
          <cell r="M1632" t="str">
            <v>236 d</v>
          </cell>
          <cell r="N1632" t="str">
            <v>F30-06-025RV</v>
          </cell>
          <cell r="O1632">
            <v>-2.9700000000000001E-2</v>
          </cell>
          <cell r="P1632" t="str">
            <v>R</v>
          </cell>
          <cell r="Q1632" t="str">
            <v>V</v>
          </cell>
          <cell r="R1632" t="str">
            <v>F</v>
          </cell>
          <cell r="T1632" t="str">
            <v>30-06-024</v>
          </cell>
          <cell r="U1632" t="str">
            <v>Jarocin</v>
          </cell>
          <cell r="V1632" t="str">
            <v>30-06-024-0002</v>
          </cell>
          <cell r="W1632" t="str">
            <v>Bogusław-Ługi</v>
          </cell>
          <cell r="X1632" t="str">
            <v>8236/6</v>
          </cell>
          <cell r="Y1632" t="str">
            <v>KZ1J/00026537/8</v>
          </cell>
          <cell r="Z1632">
            <v>15</v>
          </cell>
          <cell r="AA1632">
            <v>0</v>
          </cell>
          <cell r="AB1632">
            <v>0</v>
          </cell>
          <cell r="AC1632">
            <v>1</v>
          </cell>
          <cell r="AD1632">
            <v>0.35</v>
          </cell>
          <cell r="AE1632">
            <v>-1.04E-2</v>
          </cell>
          <cell r="AF1632">
            <v>0</v>
          </cell>
          <cell r="AG1632" t="e">
            <v>#N/A</v>
          </cell>
          <cell r="AH1632" t="str">
            <v/>
          </cell>
          <cell r="AI1632" t="str">
            <v/>
          </cell>
          <cell r="AJ1632" t="str">
            <v/>
          </cell>
          <cell r="AK1632" t="str">
            <v/>
          </cell>
          <cell r="AL1632" t="str">
            <v/>
          </cell>
        </row>
        <row r="1633">
          <cell r="C1633" t="str">
            <v>771.1</v>
          </cell>
          <cell r="D1633" t="str">
            <v>771|D|Góra|236 d|R|V|8236/6|15,5|KZ1J/00026537/8</v>
          </cell>
          <cell r="E1633">
            <v>771</v>
          </cell>
          <cell r="F1633">
            <v>1</v>
          </cell>
          <cell r="G1633" t="str">
            <v>Gola Krzysztof</v>
          </cell>
          <cell r="H1633" t="str">
            <v>Os. Konstytucji 3 Maja 12/20</v>
          </cell>
          <cell r="I1633" t="str">
            <v>63-200 Jarocin</v>
          </cell>
          <cell r="J1633" t="str">
            <v>Jarocin</v>
          </cell>
          <cell r="K1633" t="str">
            <v>09</v>
          </cell>
          <cell r="L1633" t="str">
            <v>Góra</v>
          </cell>
          <cell r="M1633" t="str">
            <v>236 d</v>
          </cell>
          <cell r="N1633" t="str">
            <v/>
          </cell>
          <cell r="O1633">
            <v>2.9700000000000001E-2</v>
          </cell>
          <cell r="P1633" t="str">
            <v>R</v>
          </cell>
          <cell r="Q1633" t="str">
            <v>V</v>
          </cell>
          <cell r="R1633" t="str">
            <v>D</v>
          </cell>
          <cell r="T1633" t="str">
            <v>30-06-024</v>
          </cell>
          <cell r="U1633" t="str">
            <v>Jarocin</v>
          </cell>
          <cell r="V1633" t="str">
            <v>30-06-024-0002</v>
          </cell>
          <cell r="W1633" t="str">
            <v>Bogusław-Ługi</v>
          </cell>
          <cell r="X1633" t="str">
            <v>8236/6</v>
          </cell>
          <cell r="Y1633" t="str">
            <v>KZ1J/00026537/8</v>
          </cell>
          <cell r="Z1633">
            <v>15</v>
          </cell>
          <cell r="AA1633">
            <v>15.5</v>
          </cell>
          <cell r="AB1633">
            <v>0.46</v>
          </cell>
          <cell r="AC1633">
            <v>1</v>
          </cell>
          <cell r="AD1633">
            <v>0.35</v>
          </cell>
          <cell r="AE1633">
            <v>1.04E-2</v>
          </cell>
          <cell r="AG1633" t="str">
            <v/>
          </cell>
          <cell r="AH1633" t="str">
            <v/>
          </cell>
          <cell r="AI1633" t="str">
            <v>ZS.2217.1.116.2020</v>
          </cell>
          <cell r="AJ1633" t="str">
            <v>12-05-2020</v>
          </cell>
          <cell r="AK1633" t="str">
            <v/>
          </cell>
          <cell r="AL1633" t="str">
            <v>upraw ogrodniczo-sadowniczych, grunt jest miejscem rekreacji i wypoczynku (ogródki działkowe)</v>
          </cell>
        </row>
        <row r="1634">
          <cell r="C1634" t="str">
            <v>287.226</v>
          </cell>
          <cell r="D1634" t="str">
            <v>287|F|Góra|236 d|R|V|8236/6|0|KZ1J/00026537/8</v>
          </cell>
          <cell r="E1634">
            <v>287</v>
          </cell>
          <cell r="F1634">
            <v>226</v>
          </cell>
          <cell r="G1634" t="str">
            <v>Nadleśnictwo Jarocin</v>
          </cell>
          <cell r="H1634">
            <v>0</v>
          </cell>
          <cell r="I1634">
            <v>0</v>
          </cell>
          <cell r="J1634">
            <v>0</v>
          </cell>
          <cell r="K1634" t="str">
            <v>09</v>
          </cell>
          <cell r="L1634" t="str">
            <v>Góra</v>
          </cell>
          <cell r="M1634" t="str">
            <v>236 d</v>
          </cell>
          <cell r="N1634" t="str">
            <v>F30-06-025RV</v>
          </cell>
          <cell r="O1634">
            <v>-3.1600000000000003E-2</v>
          </cell>
          <cell r="P1634" t="str">
            <v>R</v>
          </cell>
          <cell r="Q1634" t="str">
            <v>V</v>
          </cell>
          <cell r="R1634" t="str">
            <v>F</v>
          </cell>
          <cell r="T1634" t="str">
            <v>30-06-024</v>
          </cell>
          <cell r="U1634" t="str">
            <v>Jarocin</v>
          </cell>
          <cell r="V1634" t="str">
            <v>30-06-024-0002</v>
          </cell>
          <cell r="W1634" t="str">
            <v>Bogusław-Ługi</v>
          </cell>
          <cell r="X1634" t="str">
            <v>8236/6</v>
          </cell>
          <cell r="Y1634" t="str">
            <v>KZ1J/00026537/8</v>
          </cell>
          <cell r="Z1634">
            <v>15</v>
          </cell>
          <cell r="AA1634">
            <v>0</v>
          </cell>
          <cell r="AB1634">
            <v>0</v>
          </cell>
          <cell r="AC1634">
            <v>1</v>
          </cell>
          <cell r="AD1634">
            <v>0.35</v>
          </cell>
          <cell r="AE1634">
            <v>-1.11E-2</v>
          </cell>
          <cell r="AF1634">
            <v>0</v>
          </cell>
          <cell r="AG1634" t="e">
            <v>#N/A</v>
          </cell>
          <cell r="AH1634" t="str">
            <v/>
          </cell>
          <cell r="AI1634" t="str">
            <v/>
          </cell>
          <cell r="AJ1634" t="str">
            <v/>
          </cell>
          <cell r="AK1634" t="str">
            <v/>
          </cell>
          <cell r="AL1634" t="str">
            <v/>
          </cell>
        </row>
        <row r="1635">
          <cell r="C1635" t="str">
            <v>641.1</v>
          </cell>
          <cell r="D1635" t="str">
            <v>641|D|Góra|236 d|R|V|8236/6|15,5|KZ1J/00026537/8</v>
          </cell>
          <cell r="E1635">
            <v>641</v>
          </cell>
          <cell r="F1635">
            <v>1</v>
          </cell>
          <cell r="G1635" t="str">
            <v>Kłosowska Krystyna</v>
          </cell>
          <cell r="H1635" t="str">
            <v>Os. Konstytucji 3 Maja;12m19</v>
          </cell>
          <cell r="I1635" t="str">
            <v>63-200 Jarocin</v>
          </cell>
          <cell r="J1635" t="str">
            <v>Jarocin</v>
          </cell>
          <cell r="K1635" t="str">
            <v>09</v>
          </cell>
          <cell r="L1635" t="str">
            <v>Góra</v>
          </cell>
          <cell r="M1635" t="str">
            <v>236 d</v>
          </cell>
          <cell r="N1635" t="str">
            <v/>
          </cell>
          <cell r="O1635">
            <v>3.1600000000000003E-2</v>
          </cell>
          <cell r="P1635" t="str">
            <v>R</v>
          </cell>
          <cell r="Q1635" t="str">
            <v>V</v>
          </cell>
          <cell r="R1635" t="str">
            <v>D</v>
          </cell>
          <cell r="T1635" t="str">
            <v>30-06-024</v>
          </cell>
          <cell r="U1635" t="str">
            <v>Jarocin</v>
          </cell>
          <cell r="V1635" t="str">
            <v>30-06-024-0002</v>
          </cell>
          <cell r="W1635" t="str">
            <v>Bogusław-Ługi</v>
          </cell>
          <cell r="X1635" t="str">
            <v>8236/6</v>
          </cell>
          <cell r="Y1635" t="str">
            <v>KZ1J/00026537/8</v>
          </cell>
          <cell r="Z1635">
            <v>15</v>
          </cell>
          <cell r="AA1635">
            <v>15.5</v>
          </cell>
          <cell r="AB1635">
            <v>0.49</v>
          </cell>
          <cell r="AC1635">
            <v>1</v>
          </cell>
          <cell r="AD1635">
            <v>0.35</v>
          </cell>
          <cell r="AE1635">
            <v>1.11E-2</v>
          </cell>
          <cell r="AG1635" t="str">
            <v/>
          </cell>
          <cell r="AH1635" t="str">
            <v/>
          </cell>
          <cell r="AI1635" t="str">
            <v>ZS.2217.1.116.2020</v>
          </cell>
          <cell r="AJ1635" t="str">
            <v>12-05-2020</v>
          </cell>
          <cell r="AK1635" t="str">
            <v/>
          </cell>
          <cell r="AL1635" t="str">
            <v>upraw ogrodniczo-sadowniczych, grunt jest miejscem rekreacji i wypoczynku (ogródki działkowe)</v>
          </cell>
        </row>
        <row r="1636">
          <cell r="C1636" t="str">
            <v>287.226</v>
          </cell>
          <cell r="D1636" t="str">
            <v>287|F|Góra|236 d|R|V|8236/6|0|KZ1J/00026537/8</v>
          </cell>
          <cell r="E1636">
            <v>287</v>
          </cell>
          <cell r="F1636">
            <v>226</v>
          </cell>
          <cell r="G1636" t="str">
            <v>Nadleśnictwo Jarocin</v>
          </cell>
          <cell r="H1636">
            <v>0</v>
          </cell>
          <cell r="I1636">
            <v>0</v>
          </cell>
          <cell r="J1636">
            <v>0</v>
          </cell>
          <cell r="K1636" t="str">
            <v>09</v>
          </cell>
          <cell r="L1636" t="str">
            <v>Góra</v>
          </cell>
          <cell r="M1636" t="str">
            <v>236 d</v>
          </cell>
          <cell r="N1636" t="str">
            <v>F30-06-025RV</v>
          </cell>
          <cell r="O1636">
            <v>-3.5000000000000003E-2</v>
          </cell>
          <cell r="P1636" t="str">
            <v>R</v>
          </cell>
          <cell r="Q1636" t="str">
            <v>V</v>
          </cell>
          <cell r="R1636" t="str">
            <v>F</v>
          </cell>
          <cell r="T1636" t="str">
            <v>30-06-024</v>
          </cell>
          <cell r="U1636" t="str">
            <v>Jarocin</v>
          </cell>
          <cell r="V1636" t="str">
            <v>30-06-024-0002</v>
          </cell>
          <cell r="W1636" t="str">
            <v>Bogusław-Ługi</v>
          </cell>
          <cell r="X1636" t="str">
            <v>8236/6</v>
          </cell>
          <cell r="Y1636" t="str">
            <v>KZ1J/00026537/8</v>
          </cell>
          <cell r="Z1636">
            <v>15</v>
          </cell>
          <cell r="AA1636">
            <v>0</v>
          </cell>
          <cell r="AB1636">
            <v>0</v>
          </cell>
          <cell r="AC1636">
            <v>1</v>
          </cell>
          <cell r="AD1636">
            <v>0.35</v>
          </cell>
          <cell r="AE1636">
            <v>-1.23E-2</v>
          </cell>
          <cell r="AF1636">
            <v>0</v>
          </cell>
          <cell r="AG1636" t="e">
            <v>#N/A</v>
          </cell>
          <cell r="AH1636" t="str">
            <v/>
          </cell>
          <cell r="AI1636" t="str">
            <v/>
          </cell>
          <cell r="AJ1636" t="str">
            <v/>
          </cell>
          <cell r="AK1636" t="str">
            <v/>
          </cell>
          <cell r="AL1636" t="str">
            <v/>
          </cell>
        </row>
        <row r="1637">
          <cell r="C1637" t="str">
            <v>642.3</v>
          </cell>
          <cell r="D1637" t="str">
            <v>642|A|Góra|236 d|R|V|8236/6|15,5|KZ1J/00026537/8</v>
          </cell>
          <cell r="E1637">
            <v>642</v>
          </cell>
          <cell r="F1637">
            <v>3</v>
          </cell>
          <cell r="G1637" t="str">
            <v>Kornobis Iwona</v>
          </cell>
          <cell r="H1637" t="str">
            <v>Os.Kon.3 Maja 12/21</v>
          </cell>
          <cell r="I1637" t="str">
            <v>63-200 Jarocin</v>
          </cell>
          <cell r="J1637" t="str">
            <v>Jarocin</v>
          </cell>
          <cell r="K1637" t="str">
            <v>09</v>
          </cell>
          <cell r="L1637" t="str">
            <v>Góra</v>
          </cell>
          <cell r="M1637" t="str">
            <v>236 d</v>
          </cell>
          <cell r="N1637" t="str">
            <v/>
          </cell>
          <cell r="O1637">
            <v>3.5000000000000003E-2</v>
          </cell>
          <cell r="P1637" t="str">
            <v>R</v>
          </cell>
          <cell r="Q1637" t="str">
            <v>V</v>
          </cell>
          <cell r="R1637" t="str">
            <v>A</v>
          </cell>
          <cell r="T1637" t="str">
            <v>30-06-024</v>
          </cell>
          <cell r="U1637" t="str">
            <v>Jarocin</v>
          </cell>
          <cell r="V1637" t="str">
            <v>30-06-024-0002</v>
          </cell>
          <cell r="W1637" t="str">
            <v>Bogusław-Ługi</v>
          </cell>
          <cell r="X1637" t="str">
            <v>8236/6</v>
          </cell>
          <cell r="Y1637" t="str">
            <v>KZ1J/00026537/8</v>
          </cell>
          <cell r="Z1637">
            <v>15</v>
          </cell>
          <cell r="AA1637">
            <v>0</v>
          </cell>
          <cell r="AB1637">
            <v>0</v>
          </cell>
          <cell r="AC1637">
            <v>1</v>
          </cell>
          <cell r="AD1637">
            <v>0.35</v>
          </cell>
          <cell r="AE1637">
            <v>1.23E-2</v>
          </cell>
          <cell r="AG1637">
            <v>1.25</v>
          </cell>
          <cell r="AH1637" t="str">
            <v/>
          </cell>
          <cell r="AI1637" t="str">
            <v>ZS.2217.1.116.2020</v>
          </cell>
          <cell r="AJ1637" t="str">
            <v>12-05-2020</v>
          </cell>
          <cell r="AK1637" t="str">
            <v/>
          </cell>
          <cell r="AL1637" t="str">
            <v>upraw ogrodniczo-sadowniczych, grunt jest miejscem rekreacji i wypoczynku (ogródki działkowe)</v>
          </cell>
        </row>
        <row r="1638">
          <cell r="C1638" t="str">
            <v>287.226</v>
          </cell>
          <cell r="D1638" t="str">
            <v>287|F|Góra|236 d|R|V|8236/6|0|KZ1J/00026537/8</v>
          </cell>
          <cell r="E1638">
            <v>287</v>
          </cell>
          <cell r="F1638">
            <v>226</v>
          </cell>
          <cell r="G1638" t="str">
            <v>Nadleśnictwo Jarocin</v>
          </cell>
          <cell r="H1638">
            <v>0</v>
          </cell>
          <cell r="I1638">
            <v>0</v>
          </cell>
          <cell r="J1638">
            <v>0</v>
          </cell>
          <cell r="K1638" t="str">
            <v>09</v>
          </cell>
          <cell r="L1638" t="str">
            <v>Góra</v>
          </cell>
          <cell r="M1638" t="str">
            <v>236 d</v>
          </cell>
          <cell r="N1638" t="str">
            <v>F30-06-025RV</v>
          </cell>
          <cell r="O1638">
            <v>-3.4599999999999999E-2</v>
          </cell>
          <cell r="P1638" t="str">
            <v>R</v>
          </cell>
          <cell r="Q1638" t="str">
            <v>V</v>
          </cell>
          <cell r="R1638" t="str">
            <v>F</v>
          </cell>
          <cell r="T1638" t="str">
            <v>30-06-024</v>
          </cell>
          <cell r="U1638" t="str">
            <v>Jarocin</v>
          </cell>
          <cell r="V1638" t="str">
            <v>30-06-024-0002</v>
          </cell>
          <cell r="W1638" t="str">
            <v>Bogusław-Ługi</v>
          </cell>
          <cell r="X1638" t="str">
            <v>8236/6</v>
          </cell>
          <cell r="Y1638" t="str">
            <v>KZ1J/00026537/8</v>
          </cell>
          <cell r="Z1638">
            <v>15</v>
          </cell>
          <cell r="AA1638">
            <v>0</v>
          </cell>
          <cell r="AB1638">
            <v>0</v>
          </cell>
          <cell r="AC1638">
            <v>1</v>
          </cell>
          <cell r="AD1638">
            <v>0.35</v>
          </cell>
          <cell r="AE1638">
            <v>-1.21E-2</v>
          </cell>
          <cell r="AF1638">
            <v>0</v>
          </cell>
          <cell r="AG1638" t="e">
            <v>#N/A</v>
          </cell>
          <cell r="AH1638" t="str">
            <v/>
          </cell>
          <cell r="AI1638" t="str">
            <v/>
          </cell>
          <cell r="AJ1638" t="str">
            <v/>
          </cell>
          <cell r="AK1638" t="str">
            <v/>
          </cell>
          <cell r="AL1638" t="str">
            <v/>
          </cell>
        </row>
        <row r="1639">
          <cell r="C1639" t="str">
            <v>4739.1</v>
          </cell>
          <cell r="D1639" t="str">
            <v>4739|D|Góra|236 d|R|V|8236/6|15,5|KZ1J/00026537/8</v>
          </cell>
          <cell r="E1639">
            <v>4739</v>
          </cell>
          <cell r="F1639">
            <v>1</v>
          </cell>
          <cell r="G1639" t="str">
            <v>Wesołek Stanisław</v>
          </cell>
          <cell r="H1639" t="str">
            <v>Os.Konstytucji 3 Maja 13/25</v>
          </cell>
          <cell r="I1639" t="str">
            <v>63-200 Jarocin</v>
          </cell>
          <cell r="J1639" t="str">
            <v>Jarocin</v>
          </cell>
          <cell r="K1639" t="str">
            <v>09</v>
          </cell>
          <cell r="L1639" t="str">
            <v>Góra</v>
          </cell>
          <cell r="M1639" t="str">
            <v>236 d</v>
          </cell>
          <cell r="N1639" t="str">
            <v/>
          </cell>
          <cell r="O1639">
            <v>3.4599999999999999E-2</v>
          </cell>
          <cell r="P1639" t="str">
            <v>R</v>
          </cell>
          <cell r="Q1639" t="str">
            <v>V</v>
          </cell>
          <cell r="R1639" t="str">
            <v>D</v>
          </cell>
          <cell r="T1639" t="str">
            <v>30-06-024</v>
          </cell>
          <cell r="U1639" t="str">
            <v>Jarocin</v>
          </cell>
          <cell r="V1639" t="str">
            <v>30-06-024-0002</v>
          </cell>
          <cell r="W1639" t="str">
            <v>Bogusław-Ługi</v>
          </cell>
          <cell r="X1639" t="str">
            <v>8236/6</v>
          </cell>
          <cell r="Y1639" t="str">
            <v>KZ1J/00026537/8</v>
          </cell>
          <cell r="Z1639">
            <v>15</v>
          </cell>
          <cell r="AA1639">
            <v>15.5</v>
          </cell>
          <cell r="AB1639">
            <v>0.54</v>
          </cell>
          <cell r="AC1639">
            <v>1</v>
          </cell>
          <cell r="AD1639">
            <v>0.35</v>
          </cell>
          <cell r="AE1639">
            <v>1.21E-2</v>
          </cell>
          <cell r="AG1639" t="str">
            <v/>
          </cell>
          <cell r="AH1639" t="str">
            <v/>
          </cell>
          <cell r="AI1639" t="str">
            <v>ZS.2217.1.116.2020</v>
          </cell>
          <cell r="AJ1639" t="str">
            <v>12-05-2020</v>
          </cell>
          <cell r="AK1639" t="str">
            <v/>
          </cell>
          <cell r="AL1639" t="str">
            <v>upraw ogrodniczo-sadowniczych, grunt jest miejscem rekreacji i wypoczynku (ogródki działkowe)</v>
          </cell>
        </row>
        <row r="1640">
          <cell r="C1640" t="str">
            <v>287.226</v>
          </cell>
          <cell r="D1640" t="str">
            <v>287|F|Góra|236 d|R|V|8236/6|0|KZ1J/00026537/8</v>
          </cell>
          <cell r="E1640">
            <v>287</v>
          </cell>
          <cell r="F1640">
            <v>226</v>
          </cell>
          <cell r="G1640" t="str">
            <v>Nadleśnictwo Jarocin</v>
          </cell>
          <cell r="H1640">
            <v>0</v>
          </cell>
          <cell r="I1640">
            <v>0</v>
          </cell>
          <cell r="J1640">
            <v>0</v>
          </cell>
          <cell r="K1640" t="str">
            <v>09</v>
          </cell>
          <cell r="L1640" t="str">
            <v>Góra</v>
          </cell>
          <cell r="M1640" t="str">
            <v>236 d</v>
          </cell>
          <cell r="N1640" t="str">
            <v>F30-06-025RV</v>
          </cell>
          <cell r="O1640">
            <v>-3.6499999999999998E-2</v>
          </cell>
          <cell r="P1640" t="str">
            <v>R</v>
          </cell>
          <cell r="Q1640" t="str">
            <v>V</v>
          </cell>
          <cell r="R1640" t="str">
            <v>F</v>
          </cell>
          <cell r="T1640" t="str">
            <v>30-06-024</v>
          </cell>
          <cell r="U1640" t="str">
            <v>Jarocin</v>
          </cell>
          <cell r="V1640" t="str">
            <v>30-06-024-0002</v>
          </cell>
          <cell r="W1640" t="str">
            <v>Bogusław-Ługi</v>
          </cell>
          <cell r="X1640" t="str">
            <v>8236/6</v>
          </cell>
          <cell r="Y1640" t="str">
            <v>KZ1J/00026537/8</v>
          </cell>
          <cell r="Z1640">
            <v>15</v>
          </cell>
          <cell r="AA1640">
            <v>0</v>
          </cell>
          <cell r="AB1640">
            <v>0</v>
          </cell>
          <cell r="AC1640">
            <v>1</v>
          </cell>
          <cell r="AD1640">
            <v>0.35</v>
          </cell>
          <cell r="AE1640">
            <v>-1.2800000000000001E-2</v>
          </cell>
          <cell r="AF1640">
            <v>0</v>
          </cell>
          <cell r="AG1640" t="e">
            <v>#N/A</v>
          </cell>
          <cell r="AH1640" t="str">
            <v/>
          </cell>
          <cell r="AI1640" t="str">
            <v/>
          </cell>
          <cell r="AJ1640" t="str">
            <v/>
          </cell>
          <cell r="AK1640" t="str">
            <v/>
          </cell>
          <cell r="AL1640" t="str">
            <v/>
          </cell>
        </row>
        <row r="1641">
          <cell r="C1641" t="str">
            <v>802.1</v>
          </cell>
          <cell r="D1641" t="str">
            <v>802|D|Góra|236 d|R|V|8236/6|15,5|KZ1J/00026537/8</v>
          </cell>
          <cell r="E1641">
            <v>802</v>
          </cell>
          <cell r="F1641">
            <v>1</v>
          </cell>
          <cell r="G1641" t="str">
            <v>Kujawiak Zdzisław</v>
          </cell>
          <cell r="H1641" t="str">
            <v>Os. Konstytucji 3 Maja 12/11</v>
          </cell>
          <cell r="I1641" t="str">
            <v>63-200 Jarocin</v>
          </cell>
          <cell r="J1641" t="str">
            <v>Jarocin</v>
          </cell>
          <cell r="K1641" t="str">
            <v>09</v>
          </cell>
          <cell r="L1641" t="str">
            <v>Góra</v>
          </cell>
          <cell r="M1641" t="str">
            <v>236 d</v>
          </cell>
          <cell r="N1641" t="str">
            <v/>
          </cell>
          <cell r="O1641">
            <v>3.6499999999999998E-2</v>
          </cell>
          <cell r="P1641" t="str">
            <v>R</v>
          </cell>
          <cell r="Q1641" t="str">
            <v>V</v>
          </cell>
          <cell r="R1641" t="str">
            <v>D</v>
          </cell>
          <cell r="T1641" t="str">
            <v>30-06-024</v>
          </cell>
          <cell r="U1641" t="str">
            <v>Jarocin</v>
          </cell>
          <cell r="V1641" t="str">
            <v>30-06-024-0002</v>
          </cell>
          <cell r="W1641" t="str">
            <v>Bogusław-Ługi</v>
          </cell>
          <cell r="X1641" t="str">
            <v>8236/6</v>
          </cell>
          <cell r="Y1641" t="str">
            <v>KZ1J/00026537/8</v>
          </cell>
          <cell r="Z1641">
            <v>15</v>
          </cell>
          <cell r="AA1641">
            <v>15.5</v>
          </cell>
          <cell r="AB1641">
            <v>0.56999999999999995</v>
          </cell>
          <cell r="AC1641">
            <v>1</v>
          </cell>
          <cell r="AD1641">
            <v>0.35</v>
          </cell>
          <cell r="AE1641">
            <v>1.2800000000000001E-2</v>
          </cell>
          <cell r="AG1641" t="str">
            <v/>
          </cell>
          <cell r="AH1641" t="str">
            <v/>
          </cell>
          <cell r="AI1641" t="str">
            <v>ZS.2217.1.116.2020</v>
          </cell>
          <cell r="AJ1641" t="str">
            <v>12-05-2020</v>
          </cell>
          <cell r="AK1641" t="str">
            <v/>
          </cell>
          <cell r="AL1641" t="str">
            <v>upraw ogrodniczo-sadowniczych, grunt jest miejscem rekreacji i wypoczynku (ogródki działkowe)</v>
          </cell>
        </row>
        <row r="1642">
          <cell r="C1642" t="str">
            <v>287.226</v>
          </cell>
          <cell r="D1642" t="str">
            <v>287|F|Góra|236 d|R|V|8236/6|0|KZ1J/00026537/8</v>
          </cell>
          <cell r="E1642">
            <v>287</v>
          </cell>
          <cell r="F1642">
            <v>226</v>
          </cell>
          <cell r="G1642" t="str">
            <v>Nadleśnictwo Jarocin</v>
          </cell>
          <cell r="H1642">
            <v>0</v>
          </cell>
          <cell r="I1642">
            <v>0</v>
          </cell>
          <cell r="J1642">
            <v>0</v>
          </cell>
          <cell r="K1642" t="str">
            <v>09</v>
          </cell>
          <cell r="L1642" t="str">
            <v>Góra</v>
          </cell>
          <cell r="M1642" t="str">
            <v>236 d</v>
          </cell>
          <cell r="N1642" t="str">
            <v>F30-06-025RV</v>
          </cell>
          <cell r="O1642">
            <v>-7.4999999999999997E-3</v>
          </cell>
          <cell r="P1642" t="str">
            <v>R</v>
          </cell>
          <cell r="Q1642" t="str">
            <v>V</v>
          </cell>
          <cell r="R1642" t="str">
            <v>F</v>
          </cell>
          <cell r="T1642" t="str">
            <v>30-06-024</v>
          </cell>
          <cell r="U1642" t="str">
            <v>Jarocin</v>
          </cell>
          <cell r="V1642" t="str">
            <v>30-06-024-0002</v>
          </cell>
          <cell r="W1642" t="str">
            <v>Bogusław-Ługi</v>
          </cell>
          <cell r="X1642" t="str">
            <v>8236/6</v>
          </cell>
          <cell r="Y1642" t="str">
            <v>KZ1J/00026537/8</v>
          </cell>
          <cell r="Z1642">
            <v>15</v>
          </cell>
          <cell r="AA1642">
            <v>0</v>
          </cell>
          <cell r="AB1642">
            <v>0</v>
          </cell>
          <cell r="AC1642">
            <v>1</v>
          </cell>
          <cell r="AD1642">
            <v>0.35</v>
          </cell>
          <cell r="AE1642">
            <v>-2.5999999999999999E-3</v>
          </cell>
          <cell r="AF1642">
            <v>0</v>
          </cell>
          <cell r="AG1642" t="e">
            <v>#N/A</v>
          </cell>
          <cell r="AH1642" t="str">
            <v/>
          </cell>
          <cell r="AI1642" t="str">
            <v/>
          </cell>
          <cell r="AJ1642" t="str">
            <v/>
          </cell>
          <cell r="AK1642" t="str">
            <v/>
          </cell>
          <cell r="AL1642" t="str">
            <v/>
          </cell>
        </row>
        <row r="1643">
          <cell r="C1643" t="str">
            <v>1684.1</v>
          </cell>
          <cell r="D1643" t="str">
            <v>1684|D|Góra|236 d|R|V|8236/6|15,5|KZ1J/00026537/8</v>
          </cell>
          <cell r="E1643">
            <v>1684</v>
          </cell>
          <cell r="F1643">
            <v>1</v>
          </cell>
          <cell r="G1643" t="str">
            <v>Paterka Andrzej</v>
          </cell>
          <cell r="H1643" t="str">
            <v>Os. Konstytucji 3 Maja 6/6</v>
          </cell>
          <cell r="I1643" t="str">
            <v>63-200 Jarocin</v>
          </cell>
          <cell r="J1643" t="str">
            <v>Jarocin</v>
          </cell>
          <cell r="K1643" t="str">
            <v>09</v>
          </cell>
          <cell r="L1643" t="str">
            <v>Góra</v>
          </cell>
          <cell r="M1643" t="str">
            <v>236 d</v>
          </cell>
          <cell r="N1643" t="str">
            <v/>
          </cell>
          <cell r="O1643">
            <v>7.4999999999999997E-3</v>
          </cell>
          <cell r="P1643" t="str">
            <v>R</v>
          </cell>
          <cell r="Q1643" t="str">
            <v>V</v>
          </cell>
          <cell r="R1643" t="str">
            <v>D</v>
          </cell>
          <cell r="T1643" t="str">
            <v>30-06-024</v>
          </cell>
          <cell r="U1643" t="str">
            <v>Jarocin</v>
          </cell>
          <cell r="V1643" t="str">
            <v>30-06-024-0002</v>
          </cell>
          <cell r="W1643" t="str">
            <v>Bogusław-Ługi</v>
          </cell>
          <cell r="X1643" t="str">
            <v>8236/6</v>
          </cell>
          <cell r="Y1643" t="str">
            <v>KZ1J/00026537/8</v>
          </cell>
          <cell r="Z1643">
            <v>15</v>
          </cell>
          <cell r="AA1643">
            <v>15.5</v>
          </cell>
          <cell r="AB1643">
            <v>0.12</v>
          </cell>
          <cell r="AC1643">
            <v>1</v>
          </cell>
          <cell r="AD1643">
            <v>0.35</v>
          </cell>
          <cell r="AE1643">
            <v>2.5999999999999999E-3</v>
          </cell>
          <cell r="AG1643" t="str">
            <v/>
          </cell>
          <cell r="AH1643" t="str">
            <v/>
          </cell>
          <cell r="AI1643" t="str">
            <v>ZS.2217.1.116.2020</v>
          </cell>
          <cell r="AJ1643" t="str">
            <v>12-05-2020</v>
          </cell>
          <cell r="AK1643" t="str">
            <v/>
          </cell>
          <cell r="AL1643" t="str">
            <v>upraw ogrodniczo-sadowniczych, grunt jest miejscem rekreacji i wypoczynku (ogródki działkowe)</v>
          </cell>
        </row>
        <row r="1644">
          <cell r="C1644" t="str">
            <v>4456.3</v>
          </cell>
          <cell r="D1644" t="str">
            <v>4456|D|Tumidaj|150 i|R|IVA|8150/6|19,7|KZ1J/00026539/2</v>
          </cell>
          <cell r="E1644">
            <v>4456</v>
          </cell>
          <cell r="F1644">
            <v>3</v>
          </cell>
          <cell r="G1644" t="str">
            <v>Piechowiak Bronisława</v>
          </cell>
          <cell r="H1644" t="str">
            <v>Witaszyczki  42 A</v>
          </cell>
          <cell r="I1644" t="str">
            <v>63-230 Witaszyce</v>
          </cell>
          <cell r="J1644" t="str">
            <v>Jarocin</v>
          </cell>
          <cell r="K1644" t="str">
            <v>14</v>
          </cell>
          <cell r="L1644" t="str">
            <v>Tumidaj</v>
          </cell>
          <cell r="M1644" t="str">
            <v>150 i</v>
          </cell>
          <cell r="N1644" t="str">
            <v/>
          </cell>
          <cell r="O1644">
            <v>-0.24440000000000001</v>
          </cell>
          <cell r="P1644" t="str">
            <v>R</v>
          </cell>
          <cell r="Q1644" t="str">
            <v>IVA</v>
          </cell>
          <cell r="R1644" t="str">
            <v>D</v>
          </cell>
          <cell r="T1644" t="str">
            <v>30-06-025</v>
          </cell>
          <cell r="U1644" t="str">
            <v>Jarocin</v>
          </cell>
          <cell r="V1644" t="str">
            <v>30-06-025-0020</v>
          </cell>
          <cell r="W1644" t="str">
            <v>Witaszyczki</v>
          </cell>
          <cell r="X1644" t="str">
            <v>8150/6</v>
          </cell>
          <cell r="Y1644" t="str">
            <v>KZ1J/00026539/2</v>
          </cell>
          <cell r="Z1644">
            <v>2</v>
          </cell>
          <cell r="AA1644">
            <v>-19.7</v>
          </cell>
          <cell r="AB1644">
            <v>-4.8099999999999996</v>
          </cell>
          <cell r="AC1644">
            <v>1</v>
          </cell>
          <cell r="AD1644">
            <v>0</v>
          </cell>
          <cell r="AE1644">
            <v>0</v>
          </cell>
          <cell r="AF1644" t="str">
            <v>pisemna rezygnacja</v>
          </cell>
          <cell r="AG1644">
            <v>0</v>
          </cell>
          <cell r="AH1644" t="str">
            <v/>
          </cell>
          <cell r="AI1644" t="str">
            <v>ZS.2217.1.215.2019</v>
          </cell>
          <cell r="AJ1644" t="str">
            <v>13-08-2019</v>
          </cell>
          <cell r="AK1644" t="str">
            <v>wniosek-bezprzetargowo</v>
          </cell>
          <cell r="AL1644" t="str">
            <v>gospodarki rolnej</v>
          </cell>
        </row>
        <row r="1645">
          <cell r="C1645" t="str">
            <v>0.</v>
          </cell>
          <cell r="D1645" t="str">
            <v>0|F|Tumidaj|150 i|R|IVA|8150/6|0|KZ1J/00026539/2</v>
          </cell>
          <cell r="E1645">
            <v>0</v>
          </cell>
          <cell r="F1645" t="str">
            <v/>
          </cell>
          <cell r="G1645" t="str">
            <v>brak</v>
          </cell>
          <cell r="H1645" t="str">
            <v>brak</v>
          </cell>
          <cell r="I1645" t="str">
            <v>brak</v>
          </cell>
          <cell r="J1645" t="str">
            <v>brak</v>
          </cell>
          <cell r="K1645" t="str">
            <v>14</v>
          </cell>
          <cell r="L1645" t="str">
            <v>Tumidaj</v>
          </cell>
          <cell r="M1645" t="str">
            <v>150 i</v>
          </cell>
          <cell r="N1645" t="str">
            <v>F30-06-025RIVA</v>
          </cell>
          <cell r="O1645">
            <v>0.24440000000000001</v>
          </cell>
          <cell r="P1645" t="str">
            <v>R</v>
          </cell>
          <cell r="Q1645" t="str">
            <v>IVA</v>
          </cell>
          <cell r="R1645" t="str">
            <v>F</v>
          </cell>
          <cell r="T1645" t="str">
            <v>30-06-025</v>
          </cell>
          <cell r="U1645" t="str">
            <v>Jarocin</v>
          </cell>
          <cell r="V1645" t="str">
            <v>30-06-025-0020</v>
          </cell>
          <cell r="W1645" t="str">
            <v>Witaszyczki</v>
          </cell>
          <cell r="X1645" t="str">
            <v>8150/6</v>
          </cell>
          <cell r="Y1645" t="str">
            <v>KZ1J/00026539/2</v>
          </cell>
          <cell r="Z1645">
            <v>2</v>
          </cell>
          <cell r="AA1645" t="str">
            <v/>
          </cell>
          <cell r="AB1645" t="str">
            <v/>
          </cell>
          <cell r="AC1645">
            <v>1</v>
          </cell>
          <cell r="AD1645">
            <v>0</v>
          </cell>
          <cell r="AE1645">
            <v>0</v>
          </cell>
          <cell r="AG1645" t="str">
            <v/>
          </cell>
          <cell r="AH1645" t="str">
            <v/>
          </cell>
          <cell r="AI1645" t="str">
            <v>ZS.2217.1.215.2019</v>
          </cell>
          <cell r="AJ1645" t="str">
            <v>13-08-2019</v>
          </cell>
          <cell r="AK1645" t="str">
            <v/>
          </cell>
          <cell r="AL1645" t="str">
            <v>gospodarki rolnej</v>
          </cell>
        </row>
        <row r="1646">
          <cell r="C1646" t="str">
            <v>287.309</v>
          </cell>
          <cell r="D1646" t="str">
            <v>287|A|Rozmarynów|214 c|R|II|7214/4|0|KZ1J/00029736/4</v>
          </cell>
          <cell r="E1646">
            <v>287</v>
          </cell>
          <cell r="F1646">
            <v>309</v>
          </cell>
          <cell r="G1646" t="str">
            <v>Nadleśnictwo Jarocin</v>
          </cell>
          <cell r="H1646">
            <v>0</v>
          </cell>
          <cell r="I1646">
            <v>0</v>
          </cell>
          <cell r="J1646" t="str">
            <v>Jarocin</v>
          </cell>
          <cell r="K1646" t="str">
            <v>03</v>
          </cell>
          <cell r="L1646" t="str">
            <v>Rozmarynów</v>
          </cell>
          <cell r="M1646" t="str">
            <v>214 f</v>
          </cell>
          <cell r="N1646" t="str">
            <v xml:space="preserve"> </v>
          </cell>
          <cell r="O1646">
            <v>-0.42659999999999998</v>
          </cell>
          <cell r="P1646" t="str">
            <v>R</v>
          </cell>
          <cell r="Q1646" t="str">
            <v>II</v>
          </cell>
          <cell r="R1646" t="str">
            <v>F</v>
          </cell>
          <cell r="T1646" t="str">
            <v>30-06-045</v>
          </cell>
          <cell r="U1646" t="str">
            <v>Żerków</v>
          </cell>
          <cell r="V1646" t="str">
            <v>30-06-045-0001</v>
          </cell>
          <cell r="W1646" t="str">
            <v>Antonin</v>
          </cell>
          <cell r="X1646" t="str">
            <v>7214/4</v>
          </cell>
          <cell r="Y1646" t="str">
            <v>KZ1J/00029736/4</v>
          </cell>
          <cell r="Z1646">
            <v>2</v>
          </cell>
          <cell r="AA1646">
            <v>0</v>
          </cell>
          <cell r="AB1646">
            <v>0</v>
          </cell>
          <cell r="AC1646">
            <v>1</v>
          </cell>
          <cell r="AD1646">
            <v>1.8</v>
          </cell>
          <cell r="AE1646">
            <v>-0.76790000000000003</v>
          </cell>
          <cell r="AF1646" t="str">
            <v xml:space="preserve"> </v>
          </cell>
          <cell r="AG1646" t="e">
            <v>#N/A</v>
          </cell>
          <cell r="AH1646" t="e">
            <v>#N/A</v>
          </cell>
          <cell r="AI1646" t="str">
            <v/>
          </cell>
          <cell r="AJ1646" t="str">
            <v/>
          </cell>
          <cell r="AK1646" t="str">
            <v/>
          </cell>
          <cell r="AL1646" t="str">
            <v/>
          </cell>
        </row>
        <row r="1647">
          <cell r="C1647" t="str">
            <v>5391.7</v>
          </cell>
          <cell r="D1647" t="str">
            <v>5391|A|Rozmarynów|214 c|R|II|7214/4|0| KZ1J/00029736/4</v>
          </cell>
          <cell r="E1647">
            <v>5391</v>
          </cell>
          <cell r="F1647">
            <v>7</v>
          </cell>
          <cell r="G1647" t="str">
            <v>Spychalska Daria</v>
          </cell>
          <cell r="H1647" t="str">
            <v>ul.Wiślana 10</v>
          </cell>
          <cell r="I1647" t="str">
            <v>63-200 Jarocin</v>
          </cell>
          <cell r="J1647" t="str">
            <v>Jarocin</v>
          </cell>
          <cell r="K1647" t="str">
            <v>03</v>
          </cell>
          <cell r="L1647" t="str">
            <v>Rozmarynów</v>
          </cell>
          <cell r="M1647" t="str">
            <v>214 c</v>
          </cell>
          <cell r="N1647" t="str">
            <v/>
          </cell>
          <cell r="O1647">
            <v>0.42659999999999998</v>
          </cell>
          <cell r="P1647" t="str">
            <v>R</v>
          </cell>
          <cell r="Q1647" t="str">
            <v>II</v>
          </cell>
          <cell r="R1647" t="str">
            <v>A</v>
          </cell>
          <cell r="T1647" t="str">
            <v>30-06-045</v>
          </cell>
          <cell r="U1647" t="str">
            <v>Żerków</v>
          </cell>
          <cell r="V1647" t="str">
            <v>30-06-045-0001</v>
          </cell>
          <cell r="W1647" t="str">
            <v>Antonin</v>
          </cell>
          <cell r="X1647" t="str">
            <v>7214/4</v>
          </cell>
          <cell r="Y1647" t="str">
            <v>KZ1J/00029736/4</v>
          </cell>
          <cell r="Z1647">
            <v>2</v>
          </cell>
          <cell r="AA1647">
            <v>0</v>
          </cell>
          <cell r="AB1647">
            <v>0</v>
          </cell>
          <cell r="AC1647">
            <v>1</v>
          </cell>
          <cell r="AD1647">
            <v>1.8</v>
          </cell>
          <cell r="AE1647">
            <v>0.76790000000000003</v>
          </cell>
          <cell r="AF1647" t="str">
            <v xml:space="preserve"> </v>
          </cell>
          <cell r="AG1647">
            <v>2</v>
          </cell>
          <cell r="AH1647">
            <v>0.85299999999999998</v>
          </cell>
          <cell r="AI1647" t="str">
            <v/>
          </cell>
          <cell r="AJ1647" t="str">
            <v/>
          </cell>
          <cell r="AK1647" t="str">
            <v/>
          </cell>
          <cell r="AL1647" t="str">
            <v/>
          </cell>
        </row>
        <row r="1648">
          <cell r="C1648" t="str">
            <v>1687.1</v>
          </cell>
          <cell r="D1648" t="str">
            <v>1687|D|Góra|236 d|R|V|8236/6|15,5|KZ1J/00026537/8</v>
          </cell>
          <cell r="E1648">
            <v>1687</v>
          </cell>
          <cell r="F1648">
            <v>1</v>
          </cell>
          <cell r="G1648" t="str">
            <v>Sobolewska Teresa</v>
          </cell>
          <cell r="H1648" t="str">
            <v>Os. T.Kościuszki 6/7</v>
          </cell>
          <cell r="I1648" t="str">
            <v>63-200 Jarocin</v>
          </cell>
          <cell r="J1648" t="str">
            <v>Jarocin</v>
          </cell>
          <cell r="K1648" t="str">
            <v>09</v>
          </cell>
          <cell r="L1648" t="str">
            <v>Góra</v>
          </cell>
          <cell r="M1648" t="str">
            <v>236 d</v>
          </cell>
          <cell r="N1648" t="str">
            <v/>
          </cell>
          <cell r="O1648">
            <v>-4.0800000000000003E-2</v>
          </cell>
          <cell r="P1648" t="str">
            <v>R</v>
          </cell>
          <cell r="Q1648" t="str">
            <v>V</v>
          </cell>
          <cell r="R1648" t="str">
            <v>D</v>
          </cell>
          <cell r="T1648" t="str">
            <v>30-06-024</v>
          </cell>
          <cell r="U1648" t="str">
            <v>Jarocin</v>
          </cell>
          <cell r="V1648" t="str">
            <v>30-06-024-0002</v>
          </cell>
          <cell r="W1648" t="str">
            <v>Bogusław-Ługi</v>
          </cell>
          <cell r="X1648" t="str">
            <v>8236/6</v>
          </cell>
          <cell r="Y1648" t="str">
            <v>KZ1J/00026537/8</v>
          </cell>
          <cell r="Z1648">
            <v>15</v>
          </cell>
          <cell r="AA1648">
            <v>-15.5</v>
          </cell>
          <cell r="AB1648">
            <v>-15.5</v>
          </cell>
          <cell r="AC1648">
            <v>1</v>
          </cell>
          <cell r="AD1648">
            <v>0.35</v>
          </cell>
          <cell r="AE1648">
            <v>-1.43E-2</v>
          </cell>
          <cell r="AF1648" t="str">
            <v>pisemna rezygnacja</v>
          </cell>
          <cell r="AG1648" t="str">
            <v/>
          </cell>
          <cell r="AH1648" t="str">
            <v/>
          </cell>
          <cell r="AI1648" t="str">
            <v>ZS.2217.1.116.2020</v>
          </cell>
          <cell r="AJ1648" t="str">
            <v>12-05-2020</v>
          </cell>
          <cell r="AK1648" t="str">
            <v/>
          </cell>
          <cell r="AL1648" t="str">
            <v>upraw ogrodniczo-sadowniczych, grunt jest miejscem rekreacji i wypoczynku (ogródki działkowe)</v>
          </cell>
        </row>
        <row r="1649">
          <cell r="C1649" t="str">
            <v>0.</v>
          </cell>
          <cell r="D1649" t="str">
            <v>0|F|Góra|236 d|R|V|8236/6|0|KZ1J/00026537/8</v>
          </cell>
          <cell r="E1649">
            <v>0</v>
          </cell>
          <cell r="F1649" t="str">
            <v/>
          </cell>
          <cell r="G1649" t="str">
            <v>brak</v>
          </cell>
          <cell r="H1649" t="str">
            <v>brak</v>
          </cell>
          <cell r="I1649" t="str">
            <v>brak</v>
          </cell>
          <cell r="J1649" t="str">
            <v>brak</v>
          </cell>
          <cell r="K1649" t="str">
            <v>09</v>
          </cell>
          <cell r="L1649" t="str">
            <v>Góra</v>
          </cell>
          <cell r="M1649" t="str">
            <v>236 d</v>
          </cell>
          <cell r="N1649" t="str">
            <v>F30-06-024RV</v>
          </cell>
          <cell r="O1649">
            <v>4.0800000000000003E-2</v>
          </cell>
          <cell r="P1649" t="str">
            <v>R</v>
          </cell>
          <cell r="Q1649" t="str">
            <v>V</v>
          </cell>
          <cell r="R1649" t="str">
            <v>F</v>
          </cell>
          <cell r="T1649" t="str">
            <v>30-06-024</v>
          </cell>
          <cell r="U1649" t="str">
            <v>Jarocin</v>
          </cell>
          <cell r="V1649" t="str">
            <v>30-06-024-0002</v>
          </cell>
          <cell r="W1649" t="str">
            <v>Bogusław-Ługi</v>
          </cell>
          <cell r="X1649" t="str">
            <v>8236/6</v>
          </cell>
          <cell r="Y1649" t="str">
            <v>KZ1J/00026537/8</v>
          </cell>
          <cell r="Z1649">
            <v>15</v>
          </cell>
          <cell r="AA1649" t="str">
            <v/>
          </cell>
          <cell r="AB1649" t="str">
            <v/>
          </cell>
          <cell r="AC1649">
            <v>1</v>
          </cell>
          <cell r="AD1649">
            <v>0.35</v>
          </cell>
          <cell r="AE1649">
            <v>1.43E-2</v>
          </cell>
          <cell r="AG1649" t="str">
            <v/>
          </cell>
          <cell r="AH1649" t="str">
            <v/>
          </cell>
          <cell r="AI1649" t="str">
            <v/>
          </cell>
          <cell r="AJ1649" t="str">
            <v/>
          </cell>
          <cell r="AK1649" t="str">
            <v/>
          </cell>
          <cell r="AL1649" t="str">
            <v/>
          </cell>
        </row>
        <row r="1650">
          <cell r="C1650" t="str">
            <v>1863.4</v>
          </cell>
          <cell r="D1650" t="str">
            <v>1863|D|Góra|278 n|S-R|V|8278/4|15,5|KZ1J/00027606/0</v>
          </cell>
          <cell r="E1650">
            <v>1863</v>
          </cell>
          <cell r="F1650">
            <v>4</v>
          </cell>
          <cell r="G1650" t="str">
            <v>Andrzejczak Ryszard</v>
          </cell>
          <cell r="H1650" t="str">
            <v>Góra ul. Zaleska 13</v>
          </cell>
          <cell r="I1650" t="str">
            <v>63-233 Jaraczewo</v>
          </cell>
          <cell r="J1650" t="str">
            <v>Jaraczewo</v>
          </cell>
          <cell r="K1650" t="str">
            <v>09</v>
          </cell>
          <cell r="L1650" t="str">
            <v>Góra</v>
          </cell>
          <cell r="M1650" t="str">
            <v>278 n</v>
          </cell>
          <cell r="N1650" t="str">
            <v/>
          </cell>
          <cell r="O1650">
            <v>-0.1459</v>
          </cell>
          <cell r="P1650" t="str">
            <v>S-R</v>
          </cell>
          <cell r="Q1650" t="str">
            <v>V</v>
          </cell>
          <cell r="R1650" t="str">
            <v>D</v>
          </cell>
          <cell r="T1650" t="str">
            <v>30-06-015</v>
          </cell>
          <cell r="U1650" t="str">
            <v>Jaraczewo</v>
          </cell>
          <cell r="V1650" t="str">
            <v>30-06-015-0005</v>
          </cell>
          <cell r="W1650" t="str">
            <v>Góra</v>
          </cell>
          <cell r="X1650" t="str">
            <v>8278/4</v>
          </cell>
          <cell r="Y1650" t="str">
            <v>KZ1J/00027606/0</v>
          </cell>
          <cell r="Z1650">
            <v>1</v>
          </cell>
          <cell r="AA1650">
            <v>-15.5</v>
          </cell>
          <cell r="AB1650">
            <v>-2.2599999999999998</v>
          </cell>
          <cell r="AC1650">
            <v>1</v>
          </cell>
          <cell r="AD1650">
            <v>0.35</v>
          </cell>
          <cell r="AE1650">
            <v>-5.11E-2</v>
          </cell>
          <cell r="AF1650">
            <v>0</v>
          </cell>
          <cell r="AG1650">
            <v>1.25</v>
          </cell>
          <cell r="AH1650" t="str">
            <v/>
          </cell>
          <cell r="AI1650" t="str">
            <v>ZS.2217.1.212.2019</v>
          </cell>
          <cell r="AJ1650">
            <v>43679</v>
          </cell>
          <cell r="AK1650" t="str">
            <v>Wniosek</v>
          </cell>
          <cell r="AL1650" t="str">
            <v>prowadzenia gospodarstwa domowego</v>
          </cell>
        </row>
        <row r="1651">
          <cell r="C1651" t="str">
            <v>0.</v>
          </cell>
          <cell r="D1651" t="str">
            <v>0|F|Góra|278 n|S-R|V|8278/4|0|KZ1J/00027606/0</v>
          </cell>
          <cell r="E1651">
            <v>0</v>
          </cell>
          <cell r="F1651" t="str">
            <v/>
          </cell>
          <cell r="G1651" t="str">
            <v>brak</v>
          </cell>
          <cell r="H1651" t="str">
            <v>brak</v>
          </cell>
          <cell r="I1651" t="str">
            <v>brak</v>
          </cell>
          <cell r="J1651" t="str">
            <v>brak</v>
          </cell>
          <cell r="K1651" t="str">
            <v>09</v>
          </cell>
          <cell r="L1651" t="str">
            <v>Góra</v>
          </cell>
          <cell r="M1651" t="str">
            <v>278 n</v>
          </cell>
          <cell r="N1651" t="str">
            <v>F30-06-015S-RV</v>
          </cell>
          <cell r="O1651">
            <v>0.1459</v>
          </cell>
          <cell r="P1651" t="str">
            <v>S-R</v>
          </cell>
          <cell r="Q1651" t="str">
            <v>V</v>
          </cell>
          <cell r="R1651" t="str">
            <v>F</v>
          </cell>
          <cell r="T1651" t="str">
            <v>30-06-015</v>
          </cell>
          <cell r="U1651" t="str">
            <v>Jaraczewo</v>
          </cell>
          <cell r="V1651" t="str">
            <v>30-06-015-0005</v>
          </cell>
          <cell r="W1651" t="str">
            <v>Góra</v>
          </cell>
          <cell r="X1651" t="str">
            <v>8278/4</v>
          </cell>
          <cell r="Y1651" t="str">
            <v>KZ1J/00027606/0</v>
          </cell>
          <cell r="Z1651">
            <v>1</v>
          </cell>
          <cell r="AA1651">
            <v>0</v>
          </cell>
          <cell r="AB1651">
            <v>0</v>
          </cell>
          <cell r="AC1651">
            <v>1</v>
          </cell>
          <cell r="AD1651">
            <v>0.35</v>
          </cell>
          <cell r="AE1651">
            <v>5.11E-2</v>
          </cell>
          <cell r="AG1651" t="str">
            <v/>
          </cell>
          <cell r="AH1651" t="str">
            <v/>
          </cell>
          <cell r="AI1651" t="str">
            <v>ZS.2217.1.212.2019</v>
          </cell>
          <cell r="AJ1651">
            <v>43679</v>
          </cell>
          <cell r="AK1651" t="str">
            <v/>
          </cell>
          <cell r="AL1651" t="str">
            <v>prowadzenia gospodarstwa domowego</v>
          </cell>
        </row>
        <row r="1652">
          <cell r="C1652" t="str">
            <v>5153.1</v>
          </cell>
          <cell r="D1652" t="str">
            <v>5153|D|Czeszewo|175 i|Ł|IV|7175/2|10|KZ1J/00029735/7</v>
          </cell>
          <cell r="E1652">
            <v>5153</v>
          </cell>
          <cell r="F1652">
            <v>1</v>
          </cell>
          <cell r="G1652" t="str">
            <v>Bartkowiak Elżbieta</v>
          </cell>
          <cell r="H1652" t="str">
            <v>Bieździadów 60</v>
          </cell>
          <cell r="I1652" t="str">
            <v>63-210 Żerków</v>
          </cell>
          <cell r="J1652" t="str">
            <v>Żerków</v>
          </cell>
          <cell r="K1652" t="str">
            <v>02</v>
          </cell>
          <cell r="L1652" t="str">
            <v>Czeszewo</v>
          </cell>
          <cell r="M1652" t="str">
            <v>175 i</v>
          </cell>
          <cell r="N1652" t="str">
            <v/>
          </cell>
          <cell r="O1652">
            <v>-2.4340000000000002</v>
          </cell>
          <cell r="P1652" t="str">
            <v>Ł</v>
          </cell>
          <cell r="Q1652" t="str">
            <v>IV</v>
          </cell>
          <cell r="R1652" t="str">
            <v>D</v>
          </cell>
          <cell r="T1652" t="str">
            <v>30-06-045</v>
          </cell>
          <cell r="U1652" t="str">
            <v>Żerków</v>
          </cell>
          <cell r="V1652" t="str">
            <v>30-06-045-0017</v>
          </cell>
          <cell r="W1652" t="str">
            <v>Śmiełów</v>
          </cell>
          <cell r="X1652" t="str">
            <v>7175/2</v>
          </cell>
          <cell r="Y1652" t="str">
            <v>KZ1J/00029735/7</v>
          </cell>
          <cell r="Z1652">
            <v>1</v>
          </cell>
          <cell r="AA1652">
            <v>10</v>
          </cell>
          <cell r="AB1652">
            <v>-24.34</v>
          </cell>
          <cell r="AC1652">
            <v>1</v>
          </cell>
          <cell r="AD1652">
            <v>0.75</v>
          </cell>
          <cell r="AE1652">
            <v>-1.8254999999999999</v>
          </cell>
          <cell r="AF1652" t="str">
            <v>Rezygnacja z dnia 30-07-2020</v>
          </cell>
          <cell r="AG1652" t="str">
            <v/>
          </cell>
          <cell r="AH1652" t="str">
            <v/>
          </cell>
          <cell r="AI1652" t="str">
            <v>ZS.2217.1.205.2019</v>
          </cell>
          <cell r="AJ1652" t="str">
            <v>02-08-2019</v>
          </cell>
          <cell r="AK1652" t="str">
            <v>26-08-2019</v>
          </cell>
          <cell r="AL1652" t="str">
            <v>gospodarki rolnej</v>
          </cell>
        </row>
        <row r="1653">
          <cell r="C1653" t="str">
            <v>0.</v>
          </cell>
          <cell r="D1653" t="str">
            <v>0|F|Czeszewo|175 i|Ł|IV|7175/2|0|KZ1J/00029735/7</v>
          </cell>
          <cell r="E1653">
            <v>0</v>
          </cell>
          <cell r="F1653" t="str">
            <v/>
          </cell>
          <cell r="G1653" t="str">
            <v>brak</v>
          </cell>
          <cell r="H1653" t="str">
            <v>brak</v>
          </cell>
          <cell r="I1653" t="str">
            <v>brak</v>
          </cell>
          <cell r="J1653" t="str">
            <v>brak</v>
          </cell>
          <cell r="K1653" t="str">
            <v>02</v>
          </cell>
          <cell r="L1653" t="str">
            <v>Czeszewo</v>
          </cell>
          <cell r="M1653" t="str">
            <v>175 i</v>
          </cell>
          <cell r="N1653" t="str">
            <v>F30-06-045ŁIV</v>
          </cell>
          <cell r="O1653">
            <v>2.4340000000000002</v>
          </cell>
          <cell r="P1653" t="str">
            <v>Ł</v>
          </cell>
          <cell r="Q1653" t="str">
            <v>IV</v>
          </cell>
          <cell r="R1653" t="str">
            <v>F</v>
          </cell>
          <cell r="T1653" t="str">
            <v>30-06-045</v>
          </cell>
          <cell r="U1653" t="str">
            <v>Żerków</v>
          </cell>
          <cell r="V1653" t="str">
            <v>30-06-045-0017</v>
          </cell>
          <cell r="W1653" t="str">
            <v>Śmiełów</v>
          </cell>
          <cell r="X1653" t="str">
            <v>7175/2</v>
          </cell>
          <cell r="Y1653" t="str">
            <v>KZ1J/00029735/7</v>
          </cell>
          <cell r="Z1653">
            <v>1</v>
          </cell>
          <cell r="AA1653" t="str">
            <v/>
          </cell>
          <cell r="AB1653" t="str">
            <v/>
          </cell>
          <cell r="AC1653">
            <v>1</v>
          </cell>
          <cell r="AD1653">
            <v>0.75</v>
          </cell>
          <cell r="AE1653">
            <v>1.8254999999999999</v>
          </cell>
          <cell r="AG1653" t="str">
            <v/>
          </cell>
          <cell r="AH1653" t="str">
            <v/>
          </cell>
          <cell r="AI1653" t="str">
            <v>ZS.2217.1.205.2019</v>
          </cell>
          <cell r="AJ1653" t="str">
            <v>02-08-2019</v>
          </cell>
          <cell r="AK1653" t="str">
            <v/>
          </cell>
          <cell r="AL1653" t="str">
            <v>gospodarki rolnej</v>
          </cell>
        </row>
        <row r="1654">
          <cell r="C1654" t="str">
            <v>5153.18</v>
          </cell>
          <cell r="D1654" t="str">
            <v>5153|D|Rozmarynów|206A k|R|VI|9206/1|10|PO1D/00035144/7</v>
          </cell>
          <cell r="E1654">
            <v>5153</v>
          </cell>
          <cell r="F1654">
            <v>18</v>
          </cell>
          <cell r="G1654" t="str">
            <v>Bartkowiak Elżbieta</v>
          </cell>
          <cell r="H1654" t="str">
            <v>Bieździadów 60</v>
          </cell>
          <cell r="I1654" t="str">
            <v>63-210 Żerków</v>
          </cell>
          <cell r="J1654" t="str">
            <v>Żerków</v>
          </cell>
          <cell r="K1654" t="str">
            <v>03</v>
          </cell>
          <cell r="L1654" t="str">
            <v>Rozmarynów</v>
          </cell>
          <cell r="M1654" t="str">
            <v>206A k</v>
          </cell>
          <cell r="N1654" t="str">
            <v/>
          </cell>
          <cell r="O1654">
            <v>-1.25</v>
          </cell>
          <cell r="P1654" t="str">
            <v>R</v>
          </cell>
          <cell r="Q1654" t="str">
            <v>VI</v>
          </cell>
          <cell r="R1654" t="str">
            <v>D</v>
          </cell>
          <cell r="T1654" t="str">
            <v>30-25-032</v>
          </cell>
          <cell r="U1654" t="str">
            <v>N.Miasto</v>
          </cell>
          <cell r="V1654" t="str">
            <v>30-25-032-0007</v>
          </cell>
          <cell r="W1654" t="str">
            <v>Dębno</v>
          </cell>
          <cell r="X1654" t="str">
            <v>9206/1</v>
          </cell>
          <cell r="Y1654" t="str">
            <v>PO1D/00035144/7</v>
          </cell>
          <cell r="Z1654">
            <v>3</v>
          </cell>
          <cell r="AA1654">
            <v>10</v>
          </cell>
          <cell r="AB1654">
            <v>-12.5</v>
          </cell>
          <cell r="AC1654">
            <v>1</v>
          </cell>
          <cell r="AD1654">
            <v>0.2</v>
          </cell>
          <cell r="AE1654">
            <v>-0.25</v>
          </cell>
          <cell r="AF1654" t="str">
            <v>Rezygnacja z 30-07-2020</v>
          </cell>
          <cell r="AG1654">
            <v>1</v>
          </cell>
          <cell r="AH1654" t="str">
            <v/>
          </cell>
          <cell r="AI1654" t="str">
            <v>ZS.2217.1.205.2019</v>
          </cell>
          <cell r="AJ1654" t="str">
            <v>02-08-2019</v>
          </cell>
          <cell r="AK1654" t="str">
            <v>26-08-2019</v>
          </cell>
          <cell r="AL1654" t="str">
            <v>gospodarki rolnej</v>
          </cell>
        </row>
        <row r="1655">
          <cell r="C1655" t="str">
            <v>0.</v>
          </cell>
          <cell r="D1655" t="str">
            <v>0|F|Rozmarynów|206A k|R|VI|9206/1|0|PO1D/00035144/7</v>
          </cell>
          <cell r="E1655">
            <v>0</v>
          </cell>
          <cell r="F1655" t="str">
            <v/>
          </cell>
          <cell r="G1655" t="str">
            <v>brak</v>
          </cell>
          <cell r="H1655" t="str">
            <v>brak</v>
          </cell>
          <cell r="I1655" t="str">
            <v>brak</v>
          </cell>
          <cell r="J1655" t="str">
            <v>brak</v>
          </cell>
          <cell r="K1655" t="str">
            <v>03</v>
          </cell>
          <cell r="L1655" t="str">
            <v>Rozmarynów</v>
          </cell>
          <cell r="M1655" t="str">
            <v>206A k</v>
          </cell>
          <cell r="N1655" t="str">
            <v>F30-25-032RVI</v>
          </cell>
          <cell r="O1655">
            <v>1.25</v>
          </cell>
          <cell r="P1655" t="str">
            <v>R</v>
          </cell>
          <cell r="Q1655" t="str">
            <v>VI</v>
          </cell>
          <cell r="R1655" t="str">
            <v>F</v>
          </cell>
          <cell r="T1655" t="str">
            <v>30-25-032</v>
          </cell>
          <cell r="U1655" t="str">
            <v>N.Miasto</v>
          </cell>
          <cell r="V1655" t="str">
            <v>30-25-032-0007</v>
          </cell>
          <cell r="W1655" t="str">
            <v>Dębno</v>
          </cell>
          <cell r="X1655" t="str">
            <v>9206/1</v>
          </cell>
          <cell r="Y1655" t="str">
            <v>PO1D/00035144/7</v>
          </cell>
          <cell r="Z1655">
            <v>3</v>
          </cell>
          <cell r="AA1655" t="str">
            <v/>
          </cell>
          <cell r="AB1655" t="str">
            <v/>
          </cell>
          <cell r="AC1655">
            <v>1</v>
          </cell>
          <cell r="AD1655">
            <v>0.2</v>
          </cell>
          <cell r="AE1655">
            <v>0.25</v>
          </cell>
          <cell r="AG1655" t="str">
            <v/>
          </cell>
          <cell r="AH1655" t="str">
            <v/>
          </cell>
          <cell r="AI1655" t="str">
            <v>ZS.2217.1.205.2019</v>
          </cell>
          <cell r="AJ1655" t="str">
            <v>02-08-2019</v>
          </cell>
          <cell r="AK1655" t="str">
            <v/>
          </cell>
          <cell r="AL1655" t="str">
            <v>gospodarki rolnej</v>
          </cell>
        </row>
        <row r="1656">
          <cell r="C1656" t="str">
            <v>5153.16</v>
          </cell>
          <cell r="D1656" t="str">
            <v>5153|D|Radliniec|217 i|R|VI|9217|12,5|PO1D/00040644/0</v>
          </cell>
          <cell r="E1656">
            <v>5153</v>
          </cell>
          <cell r="F1656">
            <v>16</v>
          </cell>
          <cell r="G1656" t="str">
            <v>Bartkowiak Elżbieta</v>
          </cell>
          <cell r="H1656" t="str">
            <v>Bieździadów 60</v>
          </cell>
          <cell r="I1656" t="str">
            <v>63-210 Żerków</v>
          </cell>
          <cell r="J1656" t="str">
            <v>Żerków</v>
          </cell>
          <cell r="K1656" t="str">
            <v>22</v>
          </cell>
          <cell r="L1656" t="str">
            <v>Radliniec</v>
          </cell>
          <cell r="M1656" t="str">
            <v>217 i</v>
          </cell>
          <cell r="N1656" t="str">
            <v/>
          </cell>
          <cell r="O1656">
            <v>-1.39</v>
          </cell>
          <cell r="P1656" t="str">
            <v>R</v>
          </cell>
          <cell r="Q1656" t="str">
            <v>VI</v>
          </cell>
          <cell r="R1656" t="str">
            <v>D</v>
          </cell>
          <cell r="T1656" t="str">
            <v>30-25-032</v>
          </cell>
          <cell r="U1656" t="str">
            <v>N.Miasto</v>
          </cell>
          <cell r="V1656" t="str">
            <v>30-25-032-0020</v>
          </cell>
          <cell r="W1656" t="str">
            <v>Wolica Kozia</v>
          </cell>
          <cell r="X1656" t="str">
            <v>9217</v>
          </cell>
          <cell r="Y1656" t="str">
            <v>PO1D/00040644/0</v>
          </cell>
          <cell r="Z1656">
            <v>2</v>
          </cell>
          <cell r="AA1656">
            <v>10</v>
          </cell>
          <cell r="AB1656">
            <v>-17.38</v>
          </cell>
          <cell r="AC1656">
            <v>1</v>
          </cell>
          <cell r="AD1656">
            <v>0.2</v>
          </cell>
          <cell r="AE1656">
            <v>-0.27800000000000002</v>
          </cell>
          <cell r="AF1656" t="str">
            <v>Rezygnacja z 30-07-2020</v>
          </cell>
          <cell r="AG1656">
            <v>0</v>
          </cell>
          <cell r="AH1656" t="str">
            <v/>
          </cell>
          <cell r="AI1656" t="str">
            <v>ZS.2217.1.205.2019</v>
          </cell>
          <cell r="AJ1656" t="str">
            <v>02-08-2019</v>
          </cell>
          <cell r="AK1656" t="str">
            <v>26-08-2019</v>
          </cell>
          <cell r="AL1656" t="str">
            <v>gospodarki rolnej</v>
          </cell>
        </row>
        <row r="1657">
          <cell r="C1657" t="str">
            <v>0.</v>
          </cell>
          <cell r="D1657" t="str">
            <v>0|F|Radliniec|217 i|R|VI|9217|0|PO1D/00040644/0</v>
          </cell>
          <cell r="E1657">
            <v>0</v>
          </cell>
          <cell r="F1657" t="str">
            <v/>
          </cell>
          <cell r="G1657" t="str">
            <v>brak</v>
          </cell>
          <cell r="H1657" t="str">
            <v>brak</v>
          </cell>
          <cell r="I1657" t="str">
            <v>brak</v>
          </cell>
          <cell r="J1657" t="str">
            <v>brak</v>
          </cell>
          <cell r="K1657" t="str">
            <v>22</v>
          </cell>
          <cell r="L1657" t="str">
            <v>Radliniec</v>
          </cell>
          <cell r="M1657" t="str">
            <v>217 i</v>
          </cell>
          <cell r="N1657" t="str">
            <v>F30-25-032RVI</v>
          </cell>
          <cell r="O1657">
            <v>1.39</v>
          </cell>
          <cell r="P1657" t="str">
            <v>R</v>
          </cell>
          <cell r="Q1657" t="str">
            <v>VI</v>
          </cell>
          <cell r="R1657" t="str">
            <v>F</v>
          </cell>
          <cell r="T1657" t="str">
            <v>30-25-032</v>
          </cell>
          <cell r="U1657" t="str">
            <v>N.Miasto</v>
          </cell>
          <cell r="V1657" t="str">
            <v>30-25-032-0020</v>
          </cell>
          <cell r="W1657" t="str">
            <v>Wolica Kozia</v>
          </cell>
          <cell r="X1657" t="str">
            <v>9217</v>
          </cell>
          <cell r="Y1657" t="str">
            <v>PO1D/00040644/0</v>
          </cell>
          <cell r="Z1657">
            <v>2</v>
          </cell>
          <cell r="AA1657" t="str">
            <v/>
          </cell>
          <cell r="AB1657" t="str">
            <v/>
          </cell>
          <cell r="AC1657">
            <v>1</v>
          </cell>
          <cell r="AD1657">
            <v>0.2</v>
          </cell>
          <cell r="AE1657">
            <v>0.27800000000000002</v>
          </cell>
          <cell r="AG1657" t="str">
            <v/>
          </cell>
          <cell r="AH1657" t="str">
            <v/>
          </cell>
          <cell r="AI1657" t="str">
            <v>ZS.2217.1.205.2019</v>
          </cell>
          <cell r="AJ1657" t="str">
            <v>02-08-2019</v>
          </cell>
          <cell r="AK1657" t="str">
            <v/>
          </cell>
          <cell r="AL1657" t="str">
            <v>gospodarki rolnej</v>
          </cell>
        </row>
        <row r="1658">
          <cell r="C1658" t="str">
            <v>6209.1</v>
          </cell>
          <cell r="D1658" t="str">
            <v>6209|D|Lubonieczek|166 p|Ł|V|9166/1|9,21|PO1D/00041594/1</v>
          </cell>
          <cell r="E1658">
            <v>6209</v>
          </cell>
          <cell r="F1658">
            <v>1</v>
          </cell>
          <cell r="G1658" t="str">
            <v>Roszyk Tomasz</v>
          </cell>
          <cell r="H1658" t="str">
            <v>ul. Jarocińska 6</v>
          </cell>
          <cell r="I1658" t="str">
            <v>63-040 Nowe Miasto nad Wartą</v>
          </cell>
          <cell r="J1658" t="str">
            <v>Nowe Miasto nad Wartą</v>
          </cell>
          <cell r="K1658" t="str">
            <v>18</v>
          </cell>
          <cell r="L1658" t="str">
            <v>Lubonieczek</v>
          </cell>
          <cell r="M1658" t="str">
            <v>166 p</v>
          </cell>
          <cell r="N1658" t="str">
            <v/>
          </cell>
          <cell r="O1658">
            <v>-0.95</v>
          </cell>
          <cell r="P1658" t="str">
            <v>Ł</v>
          </cell>
          <cell r="Q1658" t="str">
            <v>V</v>
          </cell>
          <cell r="R1658" t="str">
            <v>D</v>
          </cell>
          <cell r="T1658" t="str">
            <v>30-25-052</v>
          </cell>
          <cell r="U1658" t="str">
            <v>Zaniemyśl</v>
          </cell>
          <cell r="V1658" t="str">
            <v>30-25-052-0006</v>
          </cell>
          <cell r="W1658" t="str">
            <v>Kępa Wielka</v>
          </cell>
          <cell r="X1658" t="str">
            <v>9166/1</v>
          </cell>
          <cell r="Y1658" t="str">
            <v>PO1D/00041594/1</v>
          </cell>
          <cell r="Z1658">
            <v>2</v>
          </cell>
          <cell r="AA1658">
            <v>9.2100000000000009</v>
          </cell>
          <cell r="AB1658">
            <v>-8.75</v>
          </cell>
          <cell r="AC1658">
            <v>1</v>
          </cell>
          <cell r="AD1658">
            <v>0.2</v>
          </cell>
          <cell r="AE1658">
            <v>-0.19</v>
          </cell>
          <cell r="AF1658" t="str">
            <v>zmiana liery wydzielenia z p na o</v>
          </cell>
          <cell r="AG1658" t="str">
            <v/>
          </cell>
          <cell r="AH1658" t="str">
            <v/>
          </cell>
          <cell r="AI1658" t="str">
            <v>ZS.2217.1.205.2019</v>
          </cell>
          <cell r="AJ1658" t="str">
            <v>02-08-2019</v>
          </cell>
          <cell r="AK1658" t="str">
            <v>26-08-2019</v>
          </cell>
          <cell r="AL1658" t="str">
            <v>gospodarki rolnej</v>
          </cell>
        </row>
        <row r="1659">
          <cell r="C1659" t="str">
            <v>6209.11</v>
          </cell>
          <cell r="D1659" t="str">
            <v>6209|D|Lubonieczek|166 o|Ł|V|9166/1|9,21|PO1D/00041594/1</v>
          </cell>
          <cell r="E1659">
            <v>6209</v>
          </cell>
          <cell r="F1659">
            <v>11</v>
          </cell>
          <cell r="G1659" t="str">
            <v>Roszyk Tomasz</v>
          </cell>
          <cell r="H1659" t="str">
            <v>ul. Jarocińska 6</v>
          </cell>
          <cell r="I1659" t="str">
            <v>63-040 Nowe Miasto nad Wartą</v>
          </cell>
          <cell r="J1659" t="str">
            <v>Nowe Miasto nad Wartą</v>
          </cell>
          <cell r="K1659" t="str">
            <v>18</v>
          </cell>
          <cell r="L1659" t="str">
            <v>Lubonieczek</v>
          </cell>
          <cell r="M1659" t="str">
            <v>166 o</v>
          </cell>
          <cell r="N1659" t="str">
            <v/>
          </cell>
          <cell r="O1659">
            <v>0.95</v>
          </cell>
          <cell r="P1659" t="str">
            <v>Ł</v>
          </cell>
          <cell r="Q1659" t="str">
            <v>V</v>
          </cell>
          <cell r="R1659" t="str">
            <v>D</v>
          </cell>
          <cell r="T1659" t="str">
            <v>30-25-052</v>
          </cell>
          <cell r="U1659" t="str">
            <v>Zaniemyśl</v>
          </cell>
          <cell r="V1659" t="str">
            <v>30-25-052-0006</v>
          </cell>
          <cell r="W1659" t="str">
            <v>Kępa Wielka</v>
          </cell>
          <cell r="X1659" t="str">
            <v>9166/1</v>
          </cell>
          <cell r="Y1659" t="str">
            <v>PO1D/00041594/1</v>
          </cell>
          <cell r="Z1659">
            <v>2</v>
          </cell>
          <cell r="AA1659">
            <v>9.2100000000000009</v>
          </cell>
          <cell r="AB1659">
            <v>8.75</v>
          </cell>
          <cell r="AC1659">
            <v>1</v>
          </cell>
          <cell r="AD1659">
            <v>0.2</v>
          </cell>
          <cell r="AE1659">
            <v>0.19</v>
          </cell>
          <cell r="AF1659" t="str">
            <v>zmiana liery wydzielenia z p na o</v>
          </cell>
          <cell r="AG1659" t="str">
            <v/>
          </cell>
          <cell r="AH1659" t="str">
            <v/>
          </cell>
          <cell r="AI1659" t="str">
            <v>ZS.2217.1.205.2019</v>
          </cell>
          <cell r="AJ1659" t="str">
            <v>02-08-2019</v>
          </cell>
          <cell r="AK1659" t="str">
            <v>26-08-2019</v>
          </cell>
          <cell r="AL1659" t="str">
            <v>gospodarki rolnej</v>
          </cell>
        </row>
        <row r="1660">
          <cell r="C1660" t="str">
            <v>5684.5</v>
          </cell>
          <cell r="D1660" t="str">
            <v>5684|A|Murzynówko|9A k|R|VI|9009/13|0|PO1D/00035931/1</v>
          </cell>
          <cell r="E1660">
            <v>5684</v>
          </cell>
          <cell r="F1660">
            <v>5</v>
          </cell>
          <cell r="G1660" t="str">
            <v>Pochylska Alicja</v>
          </cell>
          <cell r="H1660" t="str">
            <v>ul. Wrocławska 106</v>
          </cell>
          <cell r="I1660" t="str">
            <v>63-200 Jarocin</v>
          </cell>
          <cell r="J1660" t="str">
            <v>Jarocin</v>
          </cell>
          <cell r="K1660" t="str">
            <v>20</v>
          </cell>
          <cell r="L1660" t="str">
            <v>Murzynówko</v>
          </cell>
          <cell r="M1660" t="str">
            <v>9A k</v>
          </cell>
          <cell r="N1660" t="str">
            <v/>
          </cell>
          <cell r="O1660">
            <v>1.61</v>
          </cell>
          <cell r="P1660" t="str">
            <v>R</v>
          </cell>
          <cell r="Q1660" t="str">
            <v>VI</v>
          </cell>
          <cell r="R1660" t="str">
            <v>A</v>
          </cell>
          <cell r="S1660" t="str">
            <v/>
          </cell>
          <cell r="T1660" t="str">
            <v>30-25-045</v>
          </cell>
          <cell r="U1660" t="str">
            <v>Środa Wlkp</v>
          </cell>
          <cell r="V1660" t="str">
            <v>30-25-045-0017</v>
          </cell>
          <cell r="W1660" t="str">
            <v>Nietrzanowo</v>
          </cell>
          <cell r="X1660" t="str">
            <v>9009/13</v>
          </cell>
          <cell r="Y1660" t="str">
            <v>PO1D/00035931/1</v>
          </cell>
          <cell r="Z1660">
            <v>3</v>
          </cell>
          <cell r="AA1660">
            <v>0</v>
          </cell>
          <cell r="AB1660">
            <v>0</v>
          </cell>
          <cell r="AC1660">
            <v>1</v>
          </cell>
          <cell r="AD1660">
            <v>0.2</v>
          </cell>
          <cell r="AE1660">
            <v>0.32200000000000001</v>
          </cell>
          <cell r="AG1660">
            <v>1</v>
          </cell>
          <cell r="AH1660">
            <v>1.61</v>
          </cell>
          <cell r="AI1660" t="str">
            <v/>
          </cell>
          <cell r="AJ1660" t="str">
            <v/>
          </cell>
          <cell r="AK1660" t="str">
            <v/>
          </cell>
          <cell r="AL1660" t="str">
            <v/>
          </cell>
        </row>
        <row r="1661">
          <cell r="C1661" t="str">
            <v>6196.4</v>
          </cell>
          <cell r="D1661" t="str">
            <v>6196|D|Brzozowiec|24 b|R|IVB|9024/6|10|PO1D/00034832/0</v>
          </cell>
          <cell r="E1661">
            <v>6196</v>
          </cell>
          <cell r="F1661">
            <v>4</v>
          </cell>
          <cell r="G1661" t="str">
            <v>Matuszak Tobiasz</v>
          </cell>
          <cell r="H1661" t="str">
            <v>Witowo 82</v>
          </cell>
          <cell r="I1661" t="str">
            <v>63-025 Witowo</v>
          </cell>
          <cell r="J1661" t="str">
            <v>Witowo</v>
          </cell>
          <cell r="K1661" t="str">
            <v>19</v>
          </cell>
          <cell r="L1661" t="str">
            <v>Brzozowiec</v>
          </cell>
          <cell r="M1661" t="str">
            <v>24 b</v>
          </cell>
          <cell r="N1661" t="str">
            <v/>
          </cell>
          <cell r="O1661">
            <v>-0.04</v>
          </cell>
          <cell r="P1661" t="str">
            <v>R</v>
          </cell>
          <cell r="Q1661" t="str">
            <v>IVB</v>
          </cell>
          <cell r="R1661" t="str">
            <v>D</v>
          </cell>
          <cell r="T1661" t="str">
            <v>30-25-045</v>
          </cell>
          <cell r="U1661" t="str">
            <v>Środa Wlkp</v>
          </cell>
          <cell r="V1661" t="str">
            <v>30-25-045-0001</v>
          </cell>
          <cell r="W1661" t="str">
            <v>Brodowo</v>
          </cell>
          <cell r="X1661" t="str">
            <v>9024/6</v>
          </cell>
          <cell r="Y1661" t="str">
            <v>PO1D/00034832/0</v>
          </cell>
          <cell r="Z1661">
            <v>3</v>
          </cell>
          <cell r="AA1661">
            <v>10</v>
          </cell>
          <cell r="AB1661">
            <v>-0.4</v>
          </cell>
          <cell r="AC1661">
            <v>1</v>
          </cell>
          <cell r="AD1661">
            <v>0.8</v>
          </cell>
          <cell r="AE1661">
            <v>-3.2000000000000001E-2</v>
          </cell>
          <cell r="AF1661" t="str">
            <v>zmiana liery wydzielenia z b na a</v>
          </cell>
          <cell r="AG1661" t="str">
            <v/>
          </cell>
          <cell r="AH1661" t="str">
            <v/>
          </cell>
          <cell r="AI1661" t="str">
            <v>ZS.2217.1.205.2019</v>
          </cell>
          <cell r="AJ1661" t="str">
            <v>02-08-2019</v>
          </cell>
          <cell r="AK1661" t="str">
            <v>26-08-2019</v>
          </cell>
          <cell r="AL1661" t="str">
            <v>gospodarki rolnej</v>
          </cell>
        </row>
        <row r="1662">
          <cell r="C1662" t="str">
            <v>6196.18</v>
          </cell>
          <cell r="D1662" t="str">
            <v>6196|D|Brzozowiec|24 a|R|IVB|9024/6|10|PO1D/00034832/0</v>
          </cell>
          <cell r="E1662">
            <v>6196</v>
          </cell>
          <cell r="F1662">
            <v>18</v>
          </cell>
          <cell r="G1662" t="str">
            <v>Matuszak Tobiasz</v>
          </cell>
          <cell r="H1662" t="str">
            <v>Witowo 82</v>
          </cell>
          <cell r="I1662" t="str">
            <v>63-025 Witowo</v>
          </cell>
          <cell r="J1662" t="str">
            <v>Witowo</v>
          </cell>
          <cell r="K1662" t="str">
            <v>19</v>
          </cell>
          <cell r="L1662" t="str">
            <v>Brzozowiec</v>
          </cell>
          <cell r="M1662" t="str">
            <v>24 a</v>
          </cell>
          <cell r="N1662" t="str">
            <v/>
          </cell>
          <cell r="O1662">
            <v>0.04</v>
          </cell>
          <cell r="P1662" t="str">
            <v>R</v>
          </cell>
          <cell r="Q1662" t="str">
            <v>IVB</v>
          </cell>
          <cell r="R1662" t="str">
            <v>D</v>
          </cell>
          <cell r="T1662" t="str">
            <v>30-25-045</v>
          </cell>
          <cell r="U1662" t="str">
            <v>Środa Wlkp</v>
          </cell>
          <cell r="V1662" t="str">
            <v>30-25-045-0001</v>
          </cell>
          <cell r="W1662" t="str">
            <v>Brodowo</v>
          </cell>
          <cell r="X1662" t="str">
            <v>9024/6</v>
          </cell>
          <cell r="Y1662" t="str">
            <v>PO1D/00034832/0</v>
          </cell>
          <cell r="Z1662">
            <v>3</v>
          </cell>
          <cell r="AA1662">
            <v>10</v>
          </cell>
          <cell r="AB1662">
            <v>0.4</v>
          </cell>
          <cell r="AC1662">
            <v>1</v>
          </cell>
          <cell r="AD1662">
            <v>0.8</v>
          </cell>
          <cell r="AE1662">
            <v>3.2000000000000001E-2</v>
          </cell>
          <cell r="AF1662" t="str">
            <v>zmiana liery wydzielenia z b na a</v>
          </cell>
          <cell r="AG1662" t="str">
            <v/>
          </cell>
          <cell r="AH1662" t="str">
            <v/>
          </cell>
          <cell r="AI1662" t="str">
            <v>ZS.2217.1.205.2019</v>
          </cell>
          <cell r="AJ1662" t="str">
            <v>02-08-2019</v>
          </cell>
          <cell r="AK1662" t="str">
            <v>26-08-2019</v>
          </cell>
          <cell r="AL1662" t="str">
            <v>gospodarki rolnej</v>
          </cell>
        </row>
        <row r="1663">
          <cell r="C1663" t="str">
            <v>287.303</v>
          </cell>
          <cell r="D1663" t="str">
            <v>287|F|Brzozowiec|24 a|R|IVB|9024/6|0|PO1D/00034832/0</v>
          </cell>
          <cell r="E1663">
            <v>287</v>
          </cell>
          <cell r="F1663">
            <v>303</v>
          </cell>
          <cell r="G1663" t="str">
            <v>Nadleśnictwo Jarocin</v>
          </cell>
          <cell r="H1663">
            <v>0</v>
          </cell>
          <cell r="I1663">
            <v>0</v>
          </cell>
          <cell r="J1663">
            <v>0</v>
          </cell>
          <cell r="K1663" t="str">
            <v>19</v>
          </cell>
          <cell r="L1663" t="str">
            <v>Brzozowiec</v>
          </cell>
          <cell r="M1663" t="str">
            <v>24 a</v>
          </cell>
          <cell r="N1663" t="str">
            <v>F30-25-045RIVB</v>
          </cell>
          <cell r="O1663">
            <v>-0.04</v>
          </cell>
          <cell r="P1663" t="str">
            <v>R</v>
          </cell>
          <cell r="Q1663" t="str">
            <v>IVB</v>
          </cell>
          <cell r="R1663" t="str">
            <v>F</v>
          </cell>
          <cell r="T1663" t="str">
            <v>30-25-045</v>
          </cell>
          <cell r="U1663" t="str">
            <v>Środa Wlkp</v>
          </cell>
          <cell r="V1663" t="str">
            <v>30-25-045-0001</v>
          </cell>
          <cell r="W1663" t="str">
            <v>Brodowo</v>
          </cell>
          <cell r="X1663" t="str">
            <v>9024/6</v>
          </cell>
          <cell r="Y1663" t="str">
            <v>PO1D/00034832/0</v>
          </cell>
          <cell r="Z1663">
            <v>3</v>
          </cell>
          <cell r="AA1663">
            <v>0</v>
          </cell>
          <cell r="AB1663">
            <v>0</v>
          </cell>
          <cell r="AC1663">
            <v>1</v>
          </cell>
          <cell r="AD1663">
            <v>0.8</v>
          </cell>
          <cell r="AE1663">
            <v>-3.2000000000000001E-2</v>
          </cell>
          <cell r="AF1663" t="str">
            <v>zmiana liery wydzielenia z a na  b (d-stan)</v>
          </cell>
          <cell r="AG1663" t="str">
            <v/>
          </cell>
          <cell r="AH1663" t="str">
            <v/>
          </cell>
          <cell r="AI1663" t="str">
            <v/>
          </cell>
          <cell r="AJ1663" t="str">
            <v/>
          </cell>
          <cell r="AK1663" t="str">
            <v/>
          </cell>
          <cell r="AL1663" t="str">
            <v/>
          </cell>
        </row>
        <row r="1664">
          <cell r="C1664" t="str">
            <v>287.322</v>
          </cell>
          <cell r="D1664" t="str">
            <v>287|F|Brzozowiec|24 b|R|IVB|9024/6|0|PO1D/00034832/0</v>
          </cell>
          <cell r="E1664">
            <v>287</v>
          </cell>
          <cell r="F1664">
            <v>322</v>
          </cell>
          <cell r="G1664" t="str">
            <v>Nadleśnictwo Jarocin</v>
          </cell>
          <cell r="H1664">
            <v>0</v>
          </cell>
          <cell r="I1664">
            <v>0</v>
          </cell>
          <cell r="J1664">
            <v>0</v>
          </cell>
          <cell r="K1664" t="str">
            <v>19</v>
          </cell>
          <cell r="L1664" t="str">
            <v>Brzozowiec</v>
          </cell>
          <cell r="M1664" t="str">
            <v>24 b</v>
          </cell>
          <cell r="N1664" t="str">
            <v>F30-25-045RIVB</v>
          </cell>
          <cell r="O1664">
            <v>0.04</v>
          </cell>
          <cell r="P1664" t="str">
            <v>R</v>
          </cell>
          <cell r="Q1664" t="str">
            <v>IVB</v>
          </cell>
          <cell r="R1664" t="str">
            <v>F</v>
          </cell>
          <cell r="T1664" t="str">
            <v>30-25-045</v>
          </cell>
          <cell r="U1664" t="str">
            <v>Środa Wlkp</v>
          </cell>
          <cell r="V1664" t="str">
            <v>30-25-045-0001</v>
          </cell>
          <cell r="W1664" t="str">
            <v>Brodowo</v>
          </cell>
          <cell r="X1664" t="str">
            <v>9024/6</v>
          </cell>
          <cell r="Y1664" t="str">
            <v>PO1D/00034832/0</v>
          </cell>
          <cell r="Z1664">
            <v>3</v>
          </cell>
          <cell r="AA1664">
            <v>0</v>
          </cell>
          <cell r="AB1664">
            <v>0</v>
          </cell>
          <cell r="AC1664">
            <v>1</v>
          </cell>
          <cell r="AD1664">
            <v>0.8</v>
          </cell>
          <cell r="AE1664">
            <v>3.2000000000000001E-2</v>
          </cell>
          <cell r="AF1664" t="str">
            <v>zmiana liery wydzielenia z a na  b (d-stan)</v>
          </cell>
          <cell r="AG1664" t="str">
            <v/>
          </cell>
          <cell r="AH1664" t="str">
            <v/>
          </cell>
          <cell r="AI1664" t="str">
            <v/>
          </cell>
          <cell r="AJ1664" t="str">
            <v/>
          </cell>
          <cell r="AK1664" t="str">
            <v/>
          </cell>
          <cell r="AL1664" t="str">
            <v/>
          </cell>
        </row>
        <row r="1665">
          <cell r="C1665" t="str">
            <v>586.4</v>
          </cell>
          <cell r="D1665" t="str">
            <v>586|A|Brzozowiec|125 g|R|VI|9125|0|PO1D/00042956/4</v>
          </cell>
          <cell r="E1665">
            <v>586</v>
          </cell>
          <cell r="F1665">
            <v>4</v>
          </cell>
          <cell r="G1665" t="str">
            <v>Czerniejewski Jacek</v>
          </cell>
          <cell r="H1665" t="str">
            <v>ul. Podgórna 6</v>
          </cell>
          <cell r="I1665" t="str">
            <v>63-023 Sulęcinek</v>
          </cell>
          <cell r="J1665" t="str">
            <v>Krzykosy</v>
          </cell>
          <cell r="K1665" t="str">
            <v>19</v>
          </cell>
          <cell r="L1665" t="str">
            <v>Brzozowiec</v>
          </cell>
          <cell r="M1665" t="str">
            <v>125 g</v>
          </cell>
          <cell r="N1665" t="str">
            <v/>
          </cell>
          <cell r="O1665">
            <v>-1.1000000000000001</v>
          </cell>
          <cell r="P1665" t="str">
            <v>R</v>
          </cell>
          <cell r="Q1665" t="str">
            <v>VI</v>
          </cell>
          <cell r="R1665" t="str">
            <v>A</v>
          </cell>
          <cell r="T1665" t="str">
            <v>30-25-022</v>
          </cell>
          <cell r="U1665" t="str">
            <v>Krzykosy</v>
          </cell>
          <cell r="V1665" t="str">
            <v>30-25-022-0006</v>
          </cell>
          <cell r="W1665" t="str">
            <v>Murzynowo Leśne</v>
          </cell>
          <cell r="X1665" t="str">
            <v>9125</v>
          </cell>
          <cell r="Y1665" t="str">
            <v>PO1D/00042956/4</v>
          </cell>
          <cell r="Z1665">
            <v>3</v>
          </cell>
          <cell r="AA1665">
            <v>0</v>
          </cell>
          <cell r="AB1665">
            <v>0</v>
          </cell>
          <cell r="AC1665">
            <v>2</v>
          </cell>
          <cell r="AD1665">
            <v>0.15</v>
          </cell>
          <cell r="AE1665">
            <v>-0.16500000000000001</v>
          </cell>
          <cell r="AF1665" t="str">
            <v>Rezygnacja z 28-08-2020</v>
          </cell>
          <cell r="AG1665">
            <v>1</v>
          </cell>
          <cell r="AH1665">
            <v>-1.1000000000000001</v>
          </cell>
          <cell r="AI1665" t="str">
            <v/>
          </cell>
          <cell r="AJ1665" t="str">
            <v/>
          </cell>
          <cell r="AK1665" t="str">
            <v/>
          </cell>
          <cell r="AL1665" t="str">
            <v/>
          </cell>
        </row>
        <row r="1666">
          <cell r="C1666" t="str">
            <v>0.</v>
          </cell>
          <cell r="D1666" t="str">
            <v>0|F|Brzozowiec|125 g|R|VI|9125|0|PO1D/00042956/4</v>
          </cell>
          <cell r="E1666">
            <v>0</v>
          </cell>
          <cell r="F1666" t="str">
            <v/>
          </cell>
          <cell r="G1666" t="str">
            <v>brak</v>
          </cell>
          <cell r="H1666" t="str">
            <v>brak</v>
          </cell>
          <cell r="I1666" t="str">
            <v>brak</v>
          </cell>
          <cell r="J1666" t="str">
            <v>brak</v>
          </cell>
          <cell r="K1666" t="str">
            <v>19</v>
          </cell>
          <cell r="L1666" t="str">
            <v>Brzozowiec</v>
          </cell>
          <cell r="M1666" t="str">
            <v>125 g</v>
          </cell>
          <cell r="N1666" t="str">
            <v>F30-25-022RVI</v>
          </cell>
          <cell r="O1666">
            <v>1.1000000000000001</v>
          </cell>
          <cell r="P1666" t="str">
            <v>R</v>
          </cell>
          <cell r="Q1666" t="str">
            <v>VI</v>
          </cell>
          <cell r="R1666" t="str">
            <v>F</v>
          </cell>
          <cell r="T1666" t="str">
            <v>30-25-022</v>
          </cell>
          <cell r="U1666" t="str">
            <v>Krzykosy</v>
          </cell>
          <cell r="V1666" t="str">
            <v>30-25-022-0006</v>
          </cell>
          <cell r="W1666" t="str">
            <v>Murzynowo Leśne</v>
          </cell>
          <cell r="X1666" t="str">
            <v>9125</v>
          </cell>
          <cell r="Y1666" t="str">
            <v>PO1D/00042956/4</v>
          </cell>
          <cell r="Z1666">
            <v>3</v>
          </cell>
          <cell r="AA1666" t="str">
            <v/>
          </cell>
          <cell r="AB1666" t="str">
            <v/>
          </cell>
          <cell r="AC1666">
            <v>2</v>
          </cell>
          <cell r="AD1666">
            <v>0.15</v>
          </cell>
          <cell r="AE1666">
            <v>0.16500000000000001</v>
          </cell>
          <cell r="AG1666" t="str">
            <v/>
          </cell>
          <cell r="AH1666" t="str">
            <v/>
          </cell>
          <cell r="AI1666" t="str">
            <v/>
          </cell>
          <cell r="AJ1666" t="str">
            <v/>
          </cell>
          <cell r="AK1666" t="str">
            <v/>
          </cell>
          <cell r="AL1666" t="str">
            <v/>
          </cell>
        </row>
        <row r="1667">
          <cell r="C1667" t="str">
            <v>586.5</v>
          </cell>
          <cell r="D1667" t="str">
            <v>586|D|Brzozowiec|125 g|R|VI|9125|12,9|PO1D/00042956/4</v>
          </cell>
          <cell r="E1667">
            <v>586</v>
          </cell>
          <cell r="F1667">
            <v>5</v>
          </cell>
          <cell r="G1667" t="str">
            <v>Czerniejewski Jacek</v>
          </cell>
          <cell r="H1667" t="str">
            <v>ul. Podgórna 6</v>
          </cell>
          <cell r="I1667" t="str">
            <v>63-023 Sulęcinek</v>
          </cell>
          <cell r="J1667" t="str">
            <v>Krzykosy</v>
          </cell>
          <cell r="K1667" t="str">
            <v>19</v>
          </cell>
          <cell r="L1667" t="str">
            <v>Brzozowiec</v>
          </cell>
          <cell r="M1667" t="str">
            <v>125 g</v>
          </cell>
          <cell r="N1667" t="str">
            <v/>
          </cell>
          <cell r="O1667">
            <v>-0.27</v>
          </cell>
          <cell r="P1667" t="str">
            <v>R</v>
          </cell>
          <cell r="Q1667" t="str">
            <v>VI</v>
          </cell>
          <cell r="R1667" t="str">
            <v>D</v>
          </cell>
          <cell r="T1667" t="str">
            <v>30-25-022</v>
          </cell>
          <cell r="U1667" t="str">
            <v>Krzykosy</v>
          </cell>
          <cell r="V1667" t="str">
            <v>30-25-022-0006</v>
          </cell>
          <cell r="W1667" t="str">
            <v>Murzynowo Leśne</v>
          </cell>
          <cell r="X1667" t="str">
            <v>9125</v>
          </cell>
          <cell r="Y1667" t="str">
            <v>PO1D/00042956/4</v>
          </cell>
          <cell r="Z1667">
            <v>3</v>
          </cell>
          <cell r="AA1667">
            <v>-12.9</v>
          </cell>
          <cell r="AB1667">
            <v>-3.48</v>
          </cell>
          <cell r="AC1667">
            <v>2</v>
          </cell>
          <cell r="AD1667">
            <v>0.15</v>
          </cell>
          <cell r="AE1667">
            <v>-4.0500000000000001E-2</v>
          </cell>
          <cell r="AF1667" t="str">
            <v>Rezygnacja z 28-08-2020</v>
          </cell>
          <cell r="AG1667" t="str">
            <v/>
          </cell>
          <cell r="AH1667" t="str">
            <v/>
          </cell>
          <cell r="AI1667" t="str">
            <v>ZS.2217.1.215.2019</v>
          </cell>
          <cell r="AJ1667">
            <v>43690</v>
          </cell>
          <cell r="AK1667" t="str">
            <v>wniosek-bezprzetargowo</v>
          </cell>
          <cell r="AL1667" t="str">
            <v>gospodarki rolnej</v>
          </cell>
        </row>
        <row r="1668">
          <cell r="C1668" t="str">
            <v>0.</v>
          </cell>
          <cell r="D1668" t="str">
            <v>0|F|Brzozowiec|125 g|R|VI|9125|0|PO1D/00042956/4</v>
          </cell>
          <cell r="E1668">
            <v>0</v>
          </cell>
          <cell r="F1668" t="str">
            <v/>
          </cell>
          <cell r="G1668" t="str">
            <v>brak</v>
          </cell>
          <cell r="H1668" t="str">
            <v>brak</v>
          </cell>
          <cell r="I1668" t="str">
            <v>brak</v>
          </cell>
          <cell r="J1668" t="str">
            <v>brak</v>
          </cell>
          <cell r="K1668" t="str">
            <v>19</v>
          </cell>
          <cell r="L1668" t="str">
            <v>Brzozowiec</v>
          </cell>
          <cell r="M1668" t="str">
            <v>125 g</v>
          </cell>
          <cell r="N1668" t="str">
            <v>F30-25-022RVI</v>
          </cell>
          <cell r="O1668">
            <v>0.27</v>
          </cell>
          <cell r="P1668" t="str">
            <v>R</v>
          </cell>
          <cell r="Q1668" t="str">
            <v>VI</v>
          </cell>
          <cell r="R1668" t="str">
            <v>F</v>
          </cell>
          <cell r="T1668" t="str">
            <v>30-25-022</v>
          </cell>
          <cell r="U1668" t="str">
            <v>Krzykosy</v>
          </cell>
          <cell r="V1668" t="str">
            <v>30-25-022-0006</v>
          </cell>
          <cell r="W1668" t="str">
            <v>Murzynowo Leśne</v>
          </cell>
          <cell r="X1668" t="str">
            <v>9125</v>
          </cell>
          <cell r="Y1668" t="str">
            <v>PO1D/00042956/4</v>
          </cell>
          <cell r="Z1668">
            <v>3</v>
          </cell>
          <cell r="AA1668" t="str">
            <v/>
          </cell>
          <cell r="AB1668" t="str">
            <v/>
          </cell>
          <cell r="AC1668">
            <v>2</v>
          </cell>
          <cell r="AD1668">
            <v>0.15</v>
          </cell>
          <cell r="AE1668">
            <v>4.0500000000000001E-2</v>
          </cell>
          <cell r="AG1668" t="str">
            <v/>
          </cell>
          <cell r="AH1668" t="str">
            <v/>
          </cell>
          <cell r="AI1668" t="str">
            <v>ZS.2217.1.215.2019</v>
          </cell>
          <cell r="AJ1668">
            <v>43690</v>
          </cell>
          <cell r="AK1668" t="str">
            <v/>
          </cell>
          <cell r="AL1668" t="str">
            <v>gospodarki rolnej</v>
          </cell>
        </row>
        <row r="1669">
          <cell r="C1669" t="str">
            <v>586.6</v>
          </cell>
          <cell r="D1669" t="str">
            <v>586|A|Lubonieczek|134 g|R|V|9134|0|PO1D/00044700/9</v>
          </cell>
          <cell r="E1669">
            <v>586</v>
          </cell>
          <cell r="F1669">
            <v>6</v>
          </cell>
          <cell r="G1669" t="str">
            <v>Czerniejewski Jacek</v>
          </cell>
          <cell r="H1669" t="str">
            <v>ul. Podgórna 6</v>
          </cell>
          <cell r="I1669" t="str">
            <v>63-023 Sulęcinek</v>
          </cell>
          <cell r="J1669" t="str">
            <v>Krzykosy</v>
          </cell>
          <cell r="K1669" t="str">
            <v>18</v>
          </cell>
          <cell r="L1669" t="str">
            <v>Lubonieczek</v>
          </cell>
          <cell r="M1669" t="str">
            <v>134 g</v>
          </cell>
          <cell r="N1669" t="str">
            <v/>
          </cell>
          <cell r="O1669">
            <v>-0.9</v>
          </cell>
          <cell r="P1669" t="str">
            <v>R</v>
          </cell>
          <cell r="Q1669" t="str">
            <v>V</v>
          </cell>
          <cell r="R1669" t="str">
            <v>A</v>
          </cell>
          <cell r="T1669" t="str">
            <v>30-25-022</v>
          </cell>
          <cell r="U1669" t="str">
            <v>Krzykosy</v>
          </cell>
          <cell r="V1669" t="str">
            <v>30-25-022-0010</v>
          </cell>
          <cell r="W1669" t="str">
            <v>Sulęcinek</v>
          </cell>
          <cell r="X1669" t="str">
            <v>9134</v>
          </cell>
          <cell r="Y1669" t="str">
            <v>PO1D/00044700/9</v>
          </cell>
          <cell r="Z1669">
            <v>6</v>
          </cell>
          <cell r="AA1669">
            <v>0</v>
          </cell>
          <cell r="AB1669">
            <v>0</v>
          </cell>
          <cell r="AC1669">
            <v>2</v>
          </cell>
          <cell r="AD1669">
            <v>0.3</v>
          </cell>
          <cell r="AE1669">
            <v>-0.27</v>
          </cell>
          <cell r="AF1669" t="str">
            <v>Rezygnacja z 28-08-2020</v>
          </cell>
          <cell r="AG1669">
            <v>1.25</v>
          </cell>
          <cell r="AH1669">
            <v>-1.125</v>
          </cell>
          <cell r="AI1669" t="str">
            <v/>
          </cell>
          <cell r="AJ1669" t="str">
            <v/>
          </cell>
          <cell r="AK1669" t="str">
            <v/>
          </cell>
          <cell r="AL1669" t="str">
            <v/>
          </cell>
        </row>
        <row r="1670">
          <cell r="C1670" t="str">
            <v>0.</v>
          </cell>
          <cell r="D1670" t="str">
            <v>0|F|Lubonieczek|134 g|R|V|9134|0|PO1D/00044700/9</v>
          </cell>
          <cell r="E1670">
            <v>0</v>
          </cell>
          <cell r="F1670" t="str">
            <v/>
          </cell>
          <cell r="G1670" t="str">
            <v>brak</v>
          </cell>
          <cell r="H1670" t="str">
            <v>brak</v>
          </cell>
          <cell r="I1670" t="str">
            <v>brak</v>
          </cell>
          <cell r="J1670" t="str">
            <v>brak</v>
          </cell>
          <cell r="K1670" t="str">
            <v>18</v>
          </cell>
          <cell r="L1670" t="str">
            <v>Lubonieczek</v>
          </cell>
          <cell r="M1670" t="str">
            <v>134 g</v>
          </cell>
          <cell r="N1670" t="str">
            <v>F30-25-022RV</v>
          </cell>
          <cell r="O1670">
            <v>0.9</v>
          </cell>
          <cell r="P1670" t="str">
            <v>R</v>
          </cell>
          <cell r="Q1670" t="str">
            <v>V</v>
          </cell>
          <cell r="R1670" t="str">
            <v>F</v>
          </cell>
          <cell r="T1670" t="str">
            <v>30-25-022</v>
          </cell>
          <cell r="U1670" t="str">
            <v>Krzykosy</v>
          </cell>
          <cell r="V1670" t="str">
            <v>30-25-022-0010</v>
          </cell>
          <cell r="W1670" t="str">
            <v>Sulęcinek</v>
          </cell>
          <cell r="X1670" t="str">
            <v>9134</v>
          </cell>
          <cell r="Y1670" t="str">
            <v>PO1D/00044700/9</v>
          </cell>
          <cell r="Z1670">
            <v>6</v>
          </cell>
          <cell r="AA1670" t="str">
            <v/>
          </cell>
          <cell r="AB1670" t="str">
            <v/>
          </cell>
          <cell r="AC1670">
            <v>2</v>
          </cell>
          <cell r="AD1670">
            <v>0.3</v>
          </cell>
          <cell r="AE1670">
            <v>0.27</v>
          </cell>
          <cell r="AG1670" t="str">
            <v/>
          </cell>
          <cell r="AH1670" t="str">
            <v/>
          </cell>
          <cell r="AI1670" t="str">
            <v/>
          </cell>
          <cell r="AJ1670" t="str">
            <v/>
          </cell>
          <cell r="AK1670" t="str">
            <v/>
          </cell>
          <cell r="AL1670" t="str">
            <v/>
          </cell>
        </row>
        <row r="1671">
          <cell r="C1671" t="str">
            <v>0.</v>
          </cell>
          <cell r="D1671" t="str">
            <v>0|F|Brzozowiec|125 g|R|VI|9125|0|PO1D/00042956/4</v>
          </cell>
          <cell r="E1671">
            <v>0</v>
          </cell>
          <cell r="F1671" t="str">
            <v/>
          </cell>
          <cell r="G1671" t="str">
            <v>brak</v>
          </cell>
          <cell r="H1671">
            <v>0</v>
          </cell>
          <cell r="I1671">
            <v>0</v>
          </cell>
          <cell r="J1671">
            <v>0</v>
          </cell>
          <cell r="K1671" t="str">
            <v>19</v>
          </cell>
          <cell r="L1671" t="str">
            <v>Brzozowiec</v>
          </cell>
          <cell r="M1671" t="str">
            <v>125 g</v>
          </cell>
          <cell r="N1671" t="str">
            <v>F30-25-022RVI</v>
          </cell>
          <cell r="O1671">
            <v>-1.37</v>
          </cell>
          <cell r="P1671" t="str">
            <v>R</v>
          </cell>
          <cell r="Q1671" t="str">
            <v>VI</v>
          </cell>
          <cell r="R1671" t="str">
            <v>F</v>
          </cell>
          <cell r="T1671" t="str">
            <v>30-25-022</v>
          </cell>
          <cell r="U1671" t="str">
            <v>Krzykosy</v>
          </cell>
          <cell r="V1671" t="str">
            <v>30-25-022-0006</v>
          </cell>
          <cell r="W1671" t="str">
            <v>Murzynowo Leśne</v>
          </cell>
          <cell r="X1671" t="str">
            <v>9125</v>
          </cell>
          <cell r="Y1671" t="str">
            <v>PO1D/00042956/4</v>
          </cell>
          <cell r="Z1671">
            <v>3</v>
          </cell>
          <cell r="AA1671">
            <v>0</v>
          </cell>
          <cell r="AB1671" t="str">
            <v/>
          </cell>
          <cell r="AC1671">
            <v>2</v>
          </cell>
          <cell r="AD1671">
            <v>0.15</v>
          </cell>
          <cell r="AE1671">
            <v>-0.20549999999999999</v>
          </cell>
          <cell r="AF1671">
            <v>0</v>
          </cell>
          <cell r="AG1671" t="str">
            <v/>
          </cell>
          <cell r="AH1671" t="str">
            <v/>
          </cell>
          <cell r="AI1671" t="str">
            <v/>
          </cell>
          <cell r="AJ1671" t="str">
            <v/>
          </cell>
          <cell r="AK1671" t="str">
            <v/>
          </cell>
          <cell r="AL1671" t="str">
            <v/>
          </cell>
        </row>
        <row r="1672">
          <cell r="C1672" t="str">
            <v>586.13</v>
          </cell>
          <cell r="D1672" t="str">
            <v>586|A|Brzozowiec|125 g|R|VI|9125|0|PO1D/00042956/4</v>
          </cell>
          <cell r="E1672">
            <v>586</v>
          </cell>
          <cell r="F1672">
            <v>13</v>
          </cell>
          <cell r="G1672" t="str">
            <v>Czerniejewski Jacek</v>
          </cell>
          <cell r="H1672" t="str">
            <v>ul. Podgórna 6</v>
          </cell>
          <cell r="I1672" t="str">
            <v>63-023 Sulęcinek</v>
          </cell>
          <cell r="J1672" t="str">
            <v>Krzykosy</v>
          </cell>
          <cell r="K1672" t="str">
            <v>19</v>
          </cell>
          <cell r="L1672" t="str">
            <v>Brzozowiec</v>
          </cell>
          <cell r="M1672" t="str">
            <v>125 g</v>
          </cell>
          <cell r="N1672" t="str">
            <v/>
          </cell>
          <cell r="O1672">
            <v>1.37</v>
          </cell>
          <cell r="P1672" t="str">
            <v>R</v>
          </cell>
          <cell r="Q1672" t="str">
            <v>VI</v>
          </cell>
          <cell r="R1672" t="str">
            <v>A</v>
          </cell>
          <cell r="T1672" t="str">
            <v>30-25-022</v>
          </cell>
          <cell r="U1672" t="str">
            <v>Krzykosy</v>
          </cell>
          <cell r="V1672" t="str">
            <v>30-25-022-0006</v>
          </cell>
          <cell r="W1672" t="str">
            <v>Murzynowo Leśne</v>
          </cell>
          <cell r="X1672" t="str">
            <v>9125</v>
          </cell>
          <cell r="Y1672" t="str">
            <v>PO1D/00042956/4</v>
          </cell>
          <cell r="Z1672">
            <v>3</v>
          </cell>
          <cell r="AA1672">
            <v>0</v>
          </cell>
          <cell r="AB1672">
            <v>0</v>
          </cell>
          <cell r="AC1672">
            <v>2</v>
          </cell>
          <cell r="AD1672">
            <v>0.15</v>
          </cell>
          <cell r="AE1672">
            <v>0.20549999999999999</v>
          </cell>
          <cell r="AG1672">
            <v>1</v>
          </cell>
          <cell r="AH1672">
            <v>1.37</v>
          </cell>
          <cell r="AI1672" t="str">
            <v/>
          </cell>
          <cell r="AJ1672" t="str">
            <v/>
          </cell>
          <cell r="AK1672" t="str">
            <v/>
          </cell>
          <cell r="AL1672" t="e">
            <v>#N/A</v>
          </cell>
        </row>
        <row r="1673">
          <cell r="C1673" t="str">
            <v>597.3</v>
          </cell>
          <cell r="D1673" t="str">
            <v>597|A|Sarnice|39 i|R|V|147|0|PO1F/00031425/5</v>
          </cell>
          <cell r="E1673">
            <v>597</v>
          </cell>
          <cell r="F1673">
            <v>3</v>
          </cell>
          <cell r="G1673" t="str">
            <v>Filipiak Wiktor</v>
          </cell>
          <cell r="H1673" t="str">
            <v>L-ctwo Sarnice</v>
          </cell>
          <cell r="I1673" t="str">
            <v>62-320 Miłosław</v>
          </cell>
          <cell r="J1673" t="str">
            <v>Miłosław</v>
          </cell>
          <cell r="K1673" t="str">
            <v>04</v>
          </cell>
          <cell r="L1673" t="str">
            <v>Sarnice</v>
          </cell>
          <cell r="M1673" t="str">
            <v>39 i</v>
          </cell>
          <cell r="N1673" t="str">
            <v/>
          </cell>
          <cell r="O1673">
            <v>-2</v>
          </cell>
          <cell r="P1673" t="str">
            <v>R</v>
          </cell>
          <cell r="Q1673" t="str">
            <v>V</v>
          </cell>
          <cell r="R1673" t="str">
            <v>A</v>
          </cell>
          <cell r="T1673" t="str">
            <v>30-30-025</v>
          </cell>
          <cell r="U1673" t="str">
            <v>Miłosław</v>
          </cell>
          <cell r="V1673" t="str">
            <v>30-30-025-0009</v>
          </cell>
          <cell r="W1673" t="str">
            <v>Kozubiec</v>
          </cell>
          <cell r="X1673" t="str">
            <v>147</v>
          </cell>
          <cell r="Y1673" t="str">
            <v>PO1F/00031425/5</v>
          </cell>
          <cell r="Z1673">
            <v>2</v>
          </cell>
          <cell r="AA1673">
            <v>0</v>
          </cell>
          <cell r="AB1673">
            <v>0</v>
          </cell>
          <cell r="AC1673">
            <v>1</v>
          </cell>
          <cell r="AD1673">
            <v>0.35</v>
          </cell>
          <cell r="AE1673">
            <v>-0.7</v>
          </cell>
          <cell r="AF1673" t="str">
            <v>zgon dzierżawcy 13-08-2020</v>
          </cell>
          <cell r="AG1673">
            <v>1.25</v>
          </cell>
          <cell r="AH1673">
            <v>-2.5</v>
          </cell>
          <cell r="AI1673" t="str">
            <v/>
          </cell>
          <cell r="AJ1673" t="str">
            <v/>
          </cell>
          <cell r="AK1673" t="str">
            <v/>
          </cell>
          <cell r="AL1673" t="str">
            <v/>
          </cell>
        </row>
        <row r="1674">
          <cell r="C1674" t="str">
            <v>0.</v>
          </cell>
          <cell r="D1674" t="str">
            <v>0|F|Sarnice|39 i|R|V|147|0|PO1F/00031425/5</v>
          </cell>
          <cell r="E1674">
            <v>0</v>
          </cell>
          <cell r="F1674" t="str">
            <v/>
          </cell>
          <cell r="G1674" t="str">
            <v>brak</v>
          </cell>
          <cell r="H1674" t="str">
            <v>brak</v>
          </cell>
          <cell r="I1674" t="str">
            <v>brak</v>
          </cell>
          <cell r="J1674" t="str">
            <v>brak</v>
          </cell>
          <cell r="K1674" t="str">
            <v>04</v>
          </cell>
          <cell r="L1674" t="str">
            <v>Sarnice</v>
          </cell>
          <cell r="M1674" t="str">
            <v>39 i</v>
          </cell>
          <cell r="N1674" t="str">
            <v>F30-30-025RV</v>
          </cell>
          <cell r="O1674">
            <v>2</v>
          </cell>
          <cell r="P1674" t="str">
            <v>R</v>
          </cell>
          <cell r="Q1674" t="str">
            <v>V</v>
          </cell>
          <cell r="R1674" t="str">
            <v>F</v>
          </cell>
          <cell r="T1674" t="str">
            <v>30-30-025</v>
          </cell>
          <cell r="U1674" t="str">
            <v>Miłosław</v>
          </cell>
          <cell r="V1674" t="str">
            <v>30-30-025-0009</v>
          </cell>
          <cell r="W1674" t="str">
            <v>Kozubiec</v>
          </cell>
          <cell r="X1674" t="str">
            <v>147</v>
          </cell>
          <cell r="Y1674" t="str">
            <v>PO1F/00031425/5</v>
          </cell>
          <cell r="Z1674">
            <v>2</v>
          </cell>
          <cell r="AA1674" t="str">
            <v/>
          </cell>
          <cell r="AB1674" t="str">
            <v/>
          </cell>
          <cell r="AC1674">
            <v>1</v>
          </cell>
          <cell r="AD1674">
            <v>0.35</v>
          </cell>
          <cell r="AE1674">
            <v>0.7</v>
          </cell>
          <cell r="AG1674" t="str">
            <v/>
          </cell>
          <cell r="AH1674" t="str">
            <v/>
          </cell>
          <cell r="AI1674" t="str">
            <v/>
          </cell>
          <cell r="AJ1674" t="str">
            <v/>
          </cell>
          <cell r="AK1674" t="str">
            <v/>
          </cell>
          <cell r="AL1674" t="str">
            <v/>
          </cell>
        </row>
        <row r="1675">
          <cell r="C1675" t="str">
            <v>597.1</v>
          </cell>
          <cell r="D1675" t="str">
            <v>597|A|Sarnice|113 c|PS|IV|646|0|PO1F/00031430/3</v>
          </cell>
          <cell r="E1675">
            <v>597</v>
          </cell>
          <cell r="F1675">
            <v>1</v>
          </cell>
          <cell r="G1675" t="str">
            <v>Filipiak Wiktor</v>
          </cell>
          <cell r="H1675" t="str">
            <v>L-ctwo Sarnice</v>
          </cell>
          <cell r="I1675" t="str">
            <v>62-320 Miłosław</v>
          </cell>
          <cell r="J1675" t="str">
            <v>Miłosław</v>
          </cell>
          <cell r="K1675" t="str">
            <v>04</v>
          </cell>
          <cell r="L1675" t="str">
            <v>Sarnice</v>
          </cell>
          <cell r="M1675" t="str">
            <v>113 c</v>
          </cell>
          <cell r="N1675" t="str">
            <v/>
          </cell>
          <cell r="O1675">
            <v>-0.17</v>
          </cell>
          <cell r="P1675" t="str">
            <v>PS</v>
          </cell>
          <cell r="Q1675" t="str">
            <v>IV</v>
          </cell>
          <cell r="R1675" t="str">
            <v>A</v>
          </cell>
          <cell r="T1675" t="str">
            <v>30-30-025</v>
          </cell>
          <cell r="U1675" t="str">
            <v>Miłosław</v>
          </cell>
          <cell r="V1675" t="str">
            <v>30-30-025-0006</v>
          </cell>
          <cell r="W1675" t="str">
            <v>Czeszewo</v>
          </cell>
          <cell r="X1675" t="str">
            <v>646</v>
          </cell>
          <cell r="Y1675" t="str">
            <v>PO1F/00031430/3</v>
          </cell>
          <cell r="Z1675">
            <v>10</v>
          </cell>
          <cell r="AA1675">
            <v>0</v>
          </cell>
          <cell r="AB1675">
            <v>0</v>
          </cell>
          <cell r="AC1675">
            <v>1</v>
          </cell>
          <cell r="AD1675">
            <v>0.75</v>
          </cell>
          <cell r="AE1675">
            <v>-0.1275</v>
          </cell>
          <cell r="AF1675" t="str">
            <v>zgon dzierżawcy</v>
          </cell>
          <cell r="AG1675">
            <v>0.75</v>
          </cell>
          <cell r="AH1675">
            <v>-0.13</v>
          </cell>
          <cell r="AI1675" t="str">
            <v/>
          </cell>
          <cell r="AJ1675" t="str">
            <v/>
          </cell>
          <cell r="AK1675" t="str">
            <v/>
          </cell>
          <cell r="AL1675" t="str">
            <v/>
          </cell>
        </row>
        <row r="1676">
          <cell r="C1676" t="str">
            <v>0.</v>
          </cell>
          <cell r="D1676" t="str">
            <v>0|F|Sarnice|113 c|PS|IV|646|0|PO1F/00031430/3</v>
          </cell>
          <cell r="E1676">
            <v>0</v>
          </cell>
          <cell r="F1676" t="str">
            <v/>
          </cell>
          <cell r="G1676" t="str">
            <v>brak</v>
          </cell>
          <cell r="H1676" t="str">
            <v>brak</v>
          </cell>
          <cell r="I1676" t="str">
            <v>brak</v>
          </cell>
          <cell r="J1676" t="str">
            <v>brak</v>
          </cell>
          <cell r="K1676" t="str">
            <v>04</v>
          </cell>
          <cell r="L1676" t="str">
            <v>Sarnice</v>
          </cell>
          <cell r="M1676" t="str">
            <v>113 c</v>
          </cell>
          <cell r="N1676" t="str">
            <v>F30-30-025PSIV</v>
          </cell>
          <cell r="O1676">
            <v>0.17</v>
          </cell>
          <cell r="P1676" t="str">
            <v>PS</v>
          </cell>
          <cell r="Q1676" t="str">
            <v>IV</v>
          </cell>
          <cell r="R1676" t="str">
            <v>F</v>
          </cell>
          <cell r="T1676" t="str">
            <v>30-30-025</v>
          </cell>
          <cell r="U1676" t="str">
            <v>Miłosław</v>
          </cell>
          <cell r="V1676" t="str">
            <v>30-30-025-0006</v>
          </cell>
          <cell r="W1676" t="str">
            <v>Czeszewo</v>
          </cell>
          <cell r="X1676" t="str">
            <v>646</v>
          </cell>
          <cell r="Y1676" t="str">
            <v>PO1F/00031430/3</v>
          </cell>
          <cell r="Z1676">
            <v>10</v>
          </cell>
          <cell r="AA1676" t="str">
            <v/>
          </cell>
          <cell r="AB1676" t="str">
            <v/>
          </cell>
          <cell r="AC1676">
            <v>1</v>
          </cell>
          <cell r="AD1676">
            <v>0.75</v>
          </cell>
          <cell r="AE1676">
            <v>0.1275</v>
          </cell>
          <cell r="AG1676" t="str">
            <v/>
          </cell>
          <cell r="AH1676" t="str">
            <v/>
          </cell>
          <cell r="AI1676" t="str">
            <v/>
          </cell>
          <cell r="AJ1676" t="str">
            <v/>
          </cell>
          <cell r="AK1676" t="str">
            <v/>
          </cell>
          <cell r="AL1676" t="str">
            <v/>
          </cell>
        </row>
        <row r="1677">
          <cell r="C1677" t="str">
            <v>287.120</v>
          </cell>
          <cell r="D1677" t="str">
            <v>287|F|Lubonieczek|155 a|PS|IV|9155/6|0|PO1D/00044114/4</v>
          </cell>
          <cell r="E1677">
            <v>287</v>
          </cell>
          <cell r="F1677">
            <v>120</v>
          </cell>
          <cell r="G1677" t="str">
            <v>Nadleśnictwo Jarocin</v>
          </cell>
          <cell r="H1677">
            <v>0</v>
          </cell>
          <cell r="I1677">
            <v>0</v>
          </cell>
          <cell r="J1677">
            <v>0</v>
          </cell>
          <cell r="K1677" t="str">
            <v>18</v>
          </cell>
          <cell r="L1677" t="str">
            <v>Lubonieczek</v>
          </cell>
          <cell r="M1677" t="str">
            <v>155 a</v>
          </cell>
          <cell r="N1677" t="str">
            <v>F30-25-052PSIV</v>
          </cell>
          <cell r="O1677">
            <v>-0.15</v>
          </cell>
          <cell r="P1677" t="str">
            <v>PS</v>
          </cell>
          <cell r="Q1677" t="str">
            <v>IV</v>
          </cell>
          <cell r="R1677" t="str">
            <v>F</v>
          </cell>
          <cell r="S1677" t="str">
            <v>kosić 1 - 2 razy w roku</v>
          </cell>
          <cell r="T1677" t="str">
            <v>30-25-052</v>
          </cell>
          <cell r="U1677" t="str">
            <v>Zaniemyśl</v>
          </cell>
          <cell r="V1677" t="str">
            <v>30-25-052-0016</v>
          </cell>
          <cell r="W1677" t="str">
            <v>Wyszakowo</v>
          </cell>
          <cell r="X1677" t="str">
            <v>9155/6</v>
          </cell>
          <cell r="Y1677" t="str">
            <v>PO1D/00044114/4</v>
          </cell>
          <cell r="Z1677">
            <v>2</v>
          </cell>
          <cell r="AA1677">
            <v>0</v>
          </cell>
          <cell r="AB1677">
            <v>0</v>
          </cell>
          <cell r="AC1677">
            <v>1</v>
          </cell>
          <cell r="AD1677">
            <v>0.75</v>
          </cell>
          <cell r="AE1677">
            <v>-0.1125</v>
          </cell>
          <cell r="AF1677">
            <v>0</v>
          </cell>
          <cell r="AG1677" t="str">
            <v/>
          </cell>
          <cell r="AH1677" t="str">
            <v/>
          </cell>
          <cell r="AI1677" t="str">
            <v/>
          </cell>
          <cell r="AJ1677" t="str">
            <v/>
          </cell>
          <cell r="AK1677" t="str">
            <v/>
          </cell>
          <cell r="AL1677" t="str">
            <v/>
          </cell>
        </row>
        <row r="1678">
          <cell r="C1678" t="str">
            <v>576.16</v>
          </cell>
          <cell r="D1678" t="str">
            <v>576|A|Lubonieczek|155 a|PS|IV|9155/6|0|PO1D/00044114/4</v>
          </cell>
          <cell r="E1678">
            <v>576</v>
          </cell>
          <cell r="F1678">
            <v>16</v>
          </cell>
          <cell r="G1678" t="str">
            <v>Baczyński Krzysztof</v>
          </cell>
          <cell r="H1678" t="str">
            <v>ul. Wspólna 51 Lubonieczek</v>
          </cell>
          <cell r="I1678" t="str">
            <v>63-020 Zaniemyśl</v>
          </cell>
          <cell r="J1678" t="str">
            <v>Zaniemyśl</v>
          </cell>
          <cell r="K1678" t="str">
            <v>18</v>
          </cell>
          <cell r="L1678" t="str">
            <v>Lubonieczek</v>
          </cell>
          <cell r="M1678" t="str">
            <v>155 a</v>
          </cell>
          <cell r="N1678" t="str">
            <v/>
          </cell>
          <cell r="O1678">
            <v>0.15</v>
          </cell>
          <cell r="P1678" t="str">
            <v>PS</v>
          </cell>
          <cell r="Q1678" t="str">
            <v>IV</v>
          </cell>
          <cell r="R1678" t="str">
            <v>A</v>
          </cell>
          <cell r="S1678" t="str">
            <v>kosić 1 - 2 razy w roku</v>
          </cell>
          <cell r="T1678" t="str">
            <v>30-25-052</v>
          </cell>
          <cell r="U1678" t="str">
            <v>Zaniemyśl</v>
          </cell>
          <cell r="V1678" t="str">
            <v>30-25-052-0016</v>
          </cell>
          <cell r="W1678" t="str">
            <v>Wyszakowo</v>
          </cell>
          <cell r="X1678" t="str">
            <v>9155/6</v>
          </cell>
          <cell r="Y1678" t="str">
            <v>PO1D/00044114/4</v>
          </cell>
          <cell r="Z1678">
            <v>2</v>
          </cell>
          <cell r="AA1678">
            <v>0</v>
          </cell>
          <cell r="AB1678">
            <v>0</v>
          </cell>
          <cell r="AC1678">
            <v>1</v>
          </cell>
          <cell r="AD1678">
            <v>0.75</v>
          </cell>
          <cell r="AE1678">
            <v>0.1125</v>
          </cell>
          <cell r="AG1678">
            <v>0.75</v>
          </cell>
          <cell r="AH1678">
            <v>0.1125</v>
          </cell>
          <cell r="AI1678" t="str">
            <v/>
          </cell>
          <cell r="AJ1678" t="str">
            <v/>
          </cell>
          <cell r="AK1678" t="str">
            <v/>
          </cell>
          <cell r="AL1678" t="e">
            <v>#N/A</v>
          </cell>
        </row>
        <row r="1679">
          <cell r="C1679" t="str">
            <v>5081.2</v>
          </cell>
          <cell r="D1679" t="str">
            <v>5081|A|Radliniec|218 c|R|V|9218/5|0|PO1D/00040644/0</v>
          </cell>
          <cell r="E1679">
            <v>5081</v>
          </cell>
          <cell r="F1679">
            <v>2</v>
          </cell>
          <cell r="G1679" t="str">
            <v>Bojko Teresa</v>
          </cell>
          <cell r="H1679" t="str">
            <v xml:space="preserve">Wolica Kozia 47        </v>
          </cell>
          <cell r="I1679" t="str">
            <v>63-040 Nowe Miasto</v>
          </cell>
          <cell r="J1679" t="str">
            <v>Nowe Miasto</v>
          </cell>
          <cell r="K1679" t="str">
            <v>22</v>
          </cell>
          <cell r="L1679" t="str">
            <v>Radliniec</v>
          </cell>
          <cell r="M1679" t="str">
            <v>218 c</v>
          </cell>
          <cell r="N1679" t="str">
            <v/>
          </cell>
          <cell r="O1679">
            <v>-0.13200000000000001</v>
          </cell>
          <cell r="P1679" t="str">
            <v>R</v>
          </cell>
          <cell r="Q1679" t="str">
            <v>V</v>
          </cell>
          <cell r="R1679" t="str">
            <v>A</v>
          </cell>
          <cell r="T1679" t="str">
            <v>30-25-032</v>
          </cell>
          <cell r="U1679" t="str">
            <v>N.Miasto</v>
          </cell>
          <cell r="V1679" t="str">
            <v>30-25-032-0020</v>
          </cell>
          <cell r="W1679" t="str">
            <v>Wolica Kozia</v>
          </cell>
          <cell r="X1679" t="str">
            <v>9218/5</v>
          </cell>
          <cell r="Y1679" t="str">
            <v>PO1D/00040644/0</v>
          </cell>
          <cell r="Z1679">
            <v>2</v>
          </cell>
          <cell r="AA1679">
            <v>0</v>
          </cell>
          <cell r="AB1679">
            <v>0</v>
          </cell>
          <cell r="AC1679">
            <v>1</v>
          </cell>
          <cell r="AD1679">
            <v>0.35</v>
          </cell>
          <cell r="AE1679">
            <v>-4.6199999999999998E-2</v>
          </cell>
          <cell r="AF1679" t="str">
            <v>wypowiedzenie wdowom po pracownikach</v>
          </cell>
          <cell r="AG1679">
            <v>1.25</v>
          </cell>
          <cell r="AH1679">
            <v>-0.04</v>
          </cell>
          <cell r="AI1679" t="str">
            <v/>
          </cell>
          <cell r="AJ1679" t="str">
            <v/>
          </cell>
          <cell r="AK1679" t="str">
            <v/>
          </cell>
          <cell r="AL1679" t="str">
            <v/>
          </cell>
        </row>
        <row r="1680">
          <cell r="C1680" t="str">
            <v>0.</v>
          </cell>
          <cell r="D1680" t="str">
            <v>0|F|Radliniec|218 c|R|V|9218/5|0|PO1D/00040644/0</v>
          </cell>
          <cell r="E1680">
            <v>0</v>
          </cell>
          <cell r="F1680" t="str">
            <v/>
          </cell>
          <cell r="G1680" t="str">
            <v>brak</v>
          </cell>
          <cell r="H1680" t="str">
            <v>brak</v>
          </cell>
          <cell r="I1680" t="str">
            <v>brak</v>
          </cell>
          <cell r="J1680" t="str">
            <v>brak</v>
          </cell>
          <cell r="K1680" t="str">
            <v>22</v>
          </cell>
          <cell r="L1680" t="str">
            <v>Radliniec</v>
          </cell>
          <cell r="M1680" t="str">
            <v>218 c</v>
          </cell>
          <cell r="N1680" t="str">
            <v>F30-25-032RV</v>
          </cell>
          <cell r="O1680">
            <v>0.13200000000000001</v>
          </cell>
          <cell r="P1680" t="str">
            <v>R</v>
          </cell>
          <cell r="Q1680" t="str">
            <v>V</v>
          </cell>
          <cell r="R1680" t="str">
            <v>F</v>
          </cell>
          <cell r="T1680" t="str">
            <v>30-25-032</v>
          </cell>
          <cell r="U1680" t="str">
            <v>N.Miasto</v>
          </cell>
          <cell r="V1680" t="str">
            <v>30-25-032-0020</v>
          </cell>
          <cell r="W1680" t="str">
            <v>Wolica Kozia</v>
          </cell>
          <cell r="X1680" t="str">
            <v>9218/5</v>
          </cell>
          <cell r="Y1680" t="str">
            <v>PO1D/00040644/0</v>
          </cell>
          <cell r="Z1680">
            <v>2</v>
          </cell>
          <cell r="AA1680" t="str">
            <v/>
          </cell>
          <cell r="AB1680" t="str">
            <v/>
          </cell>
          <cell r="AC1680">
            <v>1</v>
          </cell>
          <cell r="AD1680">
            <v>0.35</v>
          </cell>
          <cell r="AE1680">
            <v>4.6199999999999998E-2</v>
          </cell>
          <cell r="AG1680" t="str">
            <v/>
          </cell>
          <cell r="AH1680" t="str">
            <v/>
          </cell>
          <cell r="AI1680" t="str">
            <v/>
          </cell>
          <cell r="AJ1680" t="str">
            <v/>
          </cell>
          <cell r="AK1680" t="str">
            <v/>
          </cell>
          <cell r="AL1680" t="str">
            <v/>
          </cell>
        </row>
        <row r="1681">
          <cell r="C1681" t="str">
            <v>592.1</v>
          </cell>
          <cell r="D1681" t="str">
            <v>592|A|Radliniec|201 a|R|IVB|9201/3|0|PO1D/00035144/7</v>
          </cell>
          <cell r="E1681">
            <v>592</v>
          </cell>
          <cell r="F1681">
            <v>1</v>
          </cell>
          <cell r="G1681" t="str">
            <v>Dutkowiak Zofia</v>
          </cell>
          <cell r="H1681" t="str">
            <v>Dębno 24</v>
          </cell>
          <cell r="I1681" t="str">
            <v>63-040 Nowe Miasto</v>
          </cell>
          <cell r="J1681" t="str">
            <v>Nowe Miasto</v>
          </cell>
          <cell r="K1681" t="str">
            <v>22</v>
          </cell>
          <cell r="L1681" t="str">
            <v>Radliniec</v>
          </cell>
          <cell r="M1681" t="str">
            <v>201 a</v>
          </cell>
          <cell r="N1681" t="str">
            <v/>
          </cell>
          <cell r="O1681">
            <v>-0.95</v>
          </cell>
          <cell r="P1681" t="str">
            <v>R</v>
          </cell>
          <cell r="Q1681" t="str">
            <v>IVB</v>
          </cell>
          <cell r="R1681" t="str">
            <v>A</v>
          </cell>
          <cell r="T1681" t="str">
            <v>30-25-032</v>
          </cell>
          <cell r="U1681" t="str">
            <v>N.Miasto</v>
          </cell>
          <cell r="V1681" t="str">
            <v>30-25-032-0007</v>
          </cell>
          <cell r="W1681" t="str">
            <v>Dębno</v>
          </cell>
          <cell r="X1681" t="str">
            <v>9201/3</v>
          </cell>
          <cell r="Y1681" t="str">
            <v>PO1D/00035144/7</v>
          </cell>
          <cell r="Z1681">
            <v>1</v>
          </cell>
          <cell r="AA1681">
            <v>0</v>
          </cell>
          <cell r="AB1681">
            <v>0</v>
          </cell>
          <cell r="AC1681">
            <v>1</v>
          </cell>
          <cell r="AD1681">
            <v>0.8</v>
          </cell>
          <cell r="AE1681">
            <v>-0.76</v>
          </cell>
          <cell r="AF1681" t="str">
            <v>wypowidzenie wodowom po pracownikach</v>
          </cell>
          <cell r="AG1681">
            <v>1.5</v>
          </cell>
          <cell r="AH1681">
            <v>-1.43</v>
          </cell>
          <cell r="AI1681" t="str">
            <v/>
          </cell>
          <cell r="AJ1681" t="str">
            <v/>
          </cell>
          <cell r="AK1681" t="str">
            <v/>
          </cell>
          <cell r="AL1681" t="str">
            <v/>
          </cell>
        </row>
        <row r="1682">
          <cell r="C1682" t="str">
            <v>0.</v>
          </cell>
          <cell r="D1682" t="str">
            <v>0|F|Radliniec|201 a|R|IVB|9201/3|0|PO1D/00035144/7</v>
          </cell>
          <cell r="E1682">
            <v>0</v>
          </cell>
          <cell r="F1682" t="str">
            <v/>
          </cell>
          <cell r="G1682" t="str">
            <v>brak</v>
          </cell>
          <cell r="H1682" t="str">
            <v>brak</v>
          </cell>
          <cell r="I1682" t="str">
            <v>brak</v>
          </cell>
          <cell r="J1682" t="str">
            <v>brak</v>
          </cell>
          <cell r="K1682" t="str">
            <v>22</v>
          </cell>
          <cell r="L1682" t="str">
            <v>Radliniec</v>
          </cell>
          <cell r="M1682" t="str">
            <v>201 a</v>
          </cell>
          <cell r="N1682" t="str">
            <v>F30-25-032RIVB</v>
          </cell>
          <cell r="O1682">
            <v>0.95</v>
          </cell>
          <cell r="P1682" t="str">
            <v>R</v>
          </cell>
          <cell r="Q1682" t="str">
            <v>IVB</v>
          </cell>
          <cell r="R1682" t="str">
            <v>F</v>
          </cell>
          <cell r="T1682" t="str">
            <v>30-25-032</v>
          </cell>
          <cell r="U1682" t="str">
            <v>N.Miasto</v>
          </cell>
          <cell r="V1682" t="str">
            <v>30-25-032-0007</v>
          </cell>
          <cell r="W1682" t="str">
            <v>Dębno</v>
          </cell>
          <cell r="X1682" t="str">
            <v>9201/3</v>
          </cell>
          <cell r="Y1682" t="str">
            <v>PO1D/00035144/7</v>
          </cell>
          <cell r="Z1682">
            <v>1</v>
          </cell>
          <cell r="AA1682" t="str">
            <v/>
          </cell>
          <cell r="AB1682" t="str">
            <v/>
          </cell>
          <cell r="AC1682">
            <v>1</v>
          </cell>
          <cell r="AD1682">
            <v>0.8</v>
          </cell>
          <cell r="AE1682">
            <v>0.76</v>
          </cell>
          <cell r="AG1682" t="str">
            <v/>
          </cell>
          <cell r="AH1682" t="str">
            <v/>
          </cell>
          <cell r="AI1682" t="str">
            <v/>
          </cell>
          <cell r="AJ1682" t="str">
            <v/>
          </cell>
          <cell r="AK1682" t="str">
            <v/>
          </cell>
          <cell r="AL1682" t="str">
            <v/>
          </cell>
        </row>
        <row r="1683">
          <cell r="C1683" t="str">
            <v>592.4</v>
          </cell>
          <cell r="D1683" t="str">
            <v>592|A|Radliniec|201 a|R|V|9201/3|0|PO1D/00035144/7</v>
          </cell>
          <cell r="E1683">
            <v>592</v>
          </cell>
          <cell r="F1683">
            <v>4</v>
          </cell>
          <cell r="G1683" t="str">
            <v>Dutkowiak Zofia</v>
          </cell>
          <cell r="H1683" t="str">
            <v>Dębno 24</v>
          </cell>
          <cell r="I1683" t="str">
            <v>63-040 Nowe Miasto</v>
          </cell>
          <cell r="J1683" t="str">
            <v>Nowe Miasto</v>
          </cell>
          <cell r="K1683" t="str">
            <v>22</v>
          </cell>
          <cell r="L1683" t="str">
            <v>Radliniec</v>
          </cell>
          <cell r="M1683" t="str">
            <v>201 a</v>
          </cell>
          <cell r="N1683" t="str">
            <v/>
          </cell>
          <cell r="O1683">
            <v>-0.22</v>
          </cell>
          <cell r="P1683" t="str">
            <v>R</v>
          </cell>
          <cell r="Q1683" t="str">
            <v>V</v>
          </cell>
          <cell r="R1683" t="str">
            <v>A</v>
          </cell>
          <cell r="T1683" t="str">
            <v>30-25-032</v>
          </cell>
          <cell r="U1683" t="str">
            <v>N.Miasto</v>
          </cell>
          <cell r="V1683" t="str">
            <v>30-25-032-0007</v>
          </cell>
          <cell r="W1683" t="str">
            <v>Dębno</v>
          </cell>
          <cell r="X1683" t="str">
            <v>9201/3</v>
          </cell>
          <cell r="Y1683" t="str">
            <v>PO1D/00035144/7</v>
          </cell>
          <cell r="Z1683">
            <v>1</v>
          </cell>
          <cell r="AA1683">
            <v>0</v>
          </cell>
          <cell r="AB1683">
            <v>0</v>
          </cell>
          <cell r="AC1683">
            <v>1</v>
          </cell>
          <cell r="AD1683">
            <v>0.35</v>
          </cell>
          <cell r="AE1683">
            <v>-7.6999999999999999E-2</v>
          </cell>
          <cell r="AF1683" t="str">
            <v>wypowiedzenia wdowom po pracownikach</v>
          </cell>
          <cell r="AG1683">
            <v>1.25</v>
          </cell>
          <cell r="AH1683">
            <v>-0.27500000000000002</v>
          </cell>
          <cell r="AI1683" t="str">
            <v/>
          </cell>
          <cell r="AJ1683" t="str">
            <v/>
          </cell>
          <cell r="AK1683" t="str">
            <v/>
          </cell>
          <cell r="AL1683" t="str">
            <v/>
          </cell>
        </row>
        <row r="1684">
          <cell r="C1684" t="str">
            <v>0.</v>
          </cell>
          <cell r="D1684" t="str">
            <v>0|F|Radliniec|201 a|R|V|9201/3|0|PO1D/00035144/7</v>
          </cell>
          <cell r="E1684">
            <v>0</v>
          </cell>
          <cell r="F1684" t="str">
            <v/>
          </cell>
          <cell r="G1684" t="str">
            <v>brak</v>
          </cell>
          <cell r="H1684" t="str">
            <v>brak</v>
          </cell>
          <cell r="I1684" t="str">
            <v>brak</v>
          </cell>
          <cell r="J1684" t="str">
            <v>brak</v>
          </cell>
          <cell r="K1684" t="str">
            <v>22</v>
          </cell>
          <cell r="L1684" t="str">
            <v>Radliniec</v>
          </cell>
          <cell r="M1684" t="str">
            <v>201 a</v>
          </cell>
          <cell r="N1684" t="str">
            <v>F30-25-032RV</v>
          </cell>
          <cell r="O1684">
            <v>0.22</v>
          </cell>
          <cell r="P1684" t="str">
            <v>R</v>
          </cell>
          <cell r="Q1684" t="str">
            <v>V</v>
          </cell>
          <cell r="R1684" t="str">
            <v>F</v>
          </cell>
          <cell r="T1684" t="str">
            <v>30-25-032</v>
          </cell>
          <cell r="U1684" t="str">
            <v>N.Miasto</v>
          </cell>
          <cell r="V1684" t="str">
            <v>30-25-032-0007</v>
          </cell>
          <cell r="W1684" t="str">
            <v>Dębno</v>
          </cell>
          <cell r="X1684" t="str">
            <v>9201/3</v>
          </cell>
          <cell r="Y1684" t="str">
            <v>PO1D/00035144/7</v>
          </cell>
          <cell r="Z1684">
            <v>1</v>
          </cell>
          <cell r="AA1684" t="str">
            <v/>
          </cell>
          <cell r="AB1684" t="str">
            <v/>
          </cell>
          <cell r="AC1684">
            <v>1</v>
          </cell>
          <cell r="AD1684">
            <v>0.35</v>
          </cell>
          <cell r="AE1684">
            <v>7.6999999999999999E-2</v>
          </cell>
          <cell r="AG1684" t="str">
            <v/>
          </cell>
          <cell r="AH1684" t="str">
            <v/>
          </cell>
          <cell r="AI1684" t="str">
            <v/>
          </cell>
          <cell r="AJ1684" t="str">
            <v/>
          </cell>
          <cell r="AK1684" t="str">
            <v/>
          </cell>
          <cell r="AL1684" t="str">
            <v/>
          </cell>
        </row>
        <row r="1685">
          <cell r="C1685" t="str">
            <v>592.6</v>
          </cell>
          <cell r="D1685" t="str">
            <v>592|A|Radliniec|201 b|R|V|9201/8|0|PO1D/00021869/4 Nawroccy</v>
          </cell>
          <cell r="E1685">
            <v>592</v>
          </cell>
          <cell r="F1685">
            <v>6</v>
          </cell>
          <cell r="G1685" t="str">
            <v>Dutkowiak Zofia</v>
          </cell>
          <cell r="H1685" t="str">
            <v>Dębno 24</v>
          </cell>
          <cell r="I1685" t="str">
            <v>63-040 Nowe Miasto</v>
          </cell>
          <cell r="J1685" t="str">
            <v>Nowe Miasto</v>
          </cell>
          <cell r="K1685" t="str">
            <v>22</v>
          </cell>
          <cell r="L1685" t="str">
            <v>Radliniec</v>
          </cell>
          <cell r="M1685" t="str">
            <v>201 b</v>
          </cell>
          <cell r="N1685" t="str">
            <v/>
          </cell>
          <cell r="O1685">
            <v>-0.16309999999999999</v>
          </cell>
          <cell r="P1685" t="str">
            <v>R</v>
          </cell>
          <cell r="Q1685" t="str">
            <v>V</v>
          </cell>
          <cell r="R1685" t="str">
            <v>A</v>
          </cell>
          <cell r="T1685" t="str">
            <v>30-25-032</v>
          </cell>
          <cell r="U1685" t="str">
            <v>N.Miasto</v>
          </cell>
          <cell r="V1685" t="str">
            <v>30-25-032-0007</v>
          </cell>
          <cell r="W1685" t="str">
            <v>Dębno</v>
          </cell>
          <cell r="X1685" t="str">
            <v>9201/8</v>
          </cell>
          <cell r="Y1685" t="str">
            <v>PO1D/00021869/4 NAWROCCY</v>
          </cell>
          <cell r="Z1685">
            <v>1</v>
          </cell>
          <cell r="AA1685">
            <v>0</v>
          </cell>
          <cell r="AB1685">
            <v>0</v>
          </cell>
          <cell r="AC1685">
            <v>1</v>
          </cell>
          <cell r="AD1685">
            <v>0.35</v>
          </cell>
          <cell r="AE1685">
            <v>-5.7099999999999998E-2</v>
          </cell>
          <cell r="AF1685">
            <v>0</v>
          </cell>
          <cell r="AG1685">
            <v>1.25</v>
          </cell>
          <cell r="AH1685">
            <v>-0.20399999999999999</v>
          </cell>
          <cell r="AI1685" t="str">
            <v/>
          </cell>
          <cell r="AJ1685" t="str">
            <v/>
          </cell>
          <cell r="AK1685" t="str">
            <v/>
          </cell>
          <cell r="AL1685" t="str">
            <v/>
          </cell>
        </row>
        <row r="1686">
          <cell r="C1686" t="str">
            <v>0.</v>
          </cell>
          <cell r="D1686" t="str">
            <v>0|F|Radliniec|201 b|R|V|9201/8|0|PO1D/00021869/4 Nawroccy</v>
          </cell>
          <cell r="E1686">
            <v>0</v>
          </cell>
          <cell r="F1686" t="str">
            <v/>
          </cell>
          <cell r="G1686" t="str">
            <v>brak</v>
          </cell>
          <cell r="H1686" t="str">
            <v>brak</v>
          </cell>
          <cell r="I1686" t="str">
            <v>brak</v>
          </cell>
          <cell r="J1686" t="str">
            <v>brak</v>
          </cell>
          <cell r="K1686" t="str">
            <v>22</v>
          </cell>
          <cell r="L1686" t="str">
            <v>Radliniec</v>
          </cell>
          <cell r="M1686" t="str">
            <v>201 b</v>
          </cell>
          <cell r="N1686" t="str">
            <v>F30-25-032RV</v>
          </cell>
          <cell r="O1686">
            <v>0.16309999999999999</v>
          </cell>
          <cell r="P1686" t="str">
            <v>R</v>
          </cell>
          <cell r="Q1686" t="str">
            <v>V</v>
          </cell>
          <cell r="R1686" t="str">
            <v>F</v>
          </cell>
          <cell r="T1686" t="str">
            <v>30-25-032</v>
          </cell>
          <cell r="U1686" t="str">
            <v>N.Miasto</v>
          </cell>
          <cell r="V1686" t="str">
            <v>30-25-032-0007</v>
          </cell>
          <cell r="W1686" t="str">
            <v>Dębno</v>
          </cell>
          <cell r="X1686" t="str">
            <v>9201/8</v>
          </cell>
          <cell r="Y1686" t="str">
            <v>PO1D/00021869/4 NAWROCCY</v>
          </cell>
          <cell r="Z1686">
            <v>1</v>
          </cell>
          <cell r="AA1686" t="str">
            <v/>
          </cell>
          <cell r="AB1686" t="str">
            <v/>
          </cell>
          <cell r="AC1686">
            <v>1</v>
          </cell>
          <cell r="AD1686">
            <v>0.35</v>
          </cell>
          <cell r="AE1686">
            <v>5.7099999999999998E-2</v>
          </cell>
          <cell r="AG1686" t="str">
            <v/>
          </cell>
          <cell r="AH1686" t="str">
            <v/>
          </cell>
          <cell r="AI1686" t="str">
            <v/>
          </cell>
          <cell r="AJ1686" t="str">
            <v/>
          </cell>
          <cell r="AK1686" t="str">
            <v/>
          </cell>
          <cell r="AL1686" t="str">
            <v/>
          </cell>
        </row>
        <row r="1687">
          <cell r="C1687" t="str">
            <v>1254.1</v>
          </cell>
          <cell r="D1687" t="str">
            <v>1254|A|Czeszewo|174 r|R|V|7174/2|0|KZ1J/00029735/7</v>
          </cell>
          <cell r="E1687">
            <v>1254</v>
          </cell>
          <cell r="F1687">
            <v>1</v>
          </cell>
          <cell r="G1687" t="str">
            <v>Górna Józefa</v>
          </cell>
          <cell r="H1687" t="str">
            <v>Gąsiorów 7</v>
          </cell>
          <cell r="I1687" t="str">
            <v>63-210 Żerków</v>
          </cell>
          <cell r="J1687" t="str">
            <v>Żerków</v>
          </cell>
          <cell r="K1687" t="str">
            <v>02</v>
          </cell>
          <cell r="L1687" t="str">
            <v>Czeszewo</v>
          </cell>
          <cell r="M1687" t="str">
            <v>174 r</v>
          </cell>
          <cell r="N1687" t="str">
            <v/>
          </cell>
          <cell r="O1687">
            <v>-0.92100000000000004</v>
          </cell>
          <cell r="P1687" t="str">
            <v>R</v>
          </cell>
          <cell r="Q1687" t="str">
            <v>V</v>
          </cell>
          <cell r="R1687" t="str">
            <v>A</v>
          </cell>
          <cell r="T1687" t="str">
            <v>30-06-045</v>
          </cell>
          <cell r="U1687" t="str">
            <v>Żerków</v>
          </cell>
          <cell r="V1687" t="str">
            <v>30-06-045-0017</v>
          </cell>
          <cell r="W1687" t="str">
            <v>Śmiełów</v>
          </cell>
          <cell r="X1687" t="str">
            <v>7174/2</v>
          </cell>
          <cell r="Y1687" t="str">
            <v>KZ1J/00029735/7</v>
          </cell>
          <cell r="Z1687">
            <v>1</v>
          </cell>
          <cell r="AA1687">
            <v>0</v>
          </cell>
          <cell r="AB1687">
            <v>0</v>
          </cell>
          <cell r="AC1687">
            <v>1</v>
          </cell>
          <cell r="AD1687">
            <v>0.35</v>
          </cell>
          <cell r="AE1687">
            <v>-0.32240000000000002</v>
          </cell>
          <cell r="AF1687" t="str">
            <v>wypowiedzenia wdowom po pracownikach</v>
          </cell>
          <cell r="AG1687">
            <v>1.25</v>
          </cell>
          <cell r="AH1687">
            <v>-1.1499999999999999</v>
          </cell>
          <cell r="AI1687" t="str">
            <v/>
          </cell>
          <cell r="AJ1687" t="str">
            <v/>
          </cell>
          <cell r="AK1687" t="str">
            <v/>
          </cell>
          <cell r="AL1687" t="str">
            <v/>
          </cell>
        </row>
        <row r="1688">
          <cell r="C1688" t="str">
            <v>0.</v>
          </cell>
          <cell r="D1688" t="str">
            <v>0|F|Czeszewo|174 r|R|V|7174/2|0|KZ1J/00029735/7</v>
          </cell>
          <cell r="E1688">
            <v>0</v>
          </cell>
          <cell r="F1688" t="str">
            <v/>
          </cell>
          <cell r="G1688" t="str">
            <v>brak</v>
          </cell>
          <cell r="H1688" t="str">
            <v>brak</v>
          </cell>
          <cell r="I1688" t="str">
            <v>brak</v>
          </cell>
          <cell r="J1688" t="str">
            <v>brak</v>
          </cell>
          <cell r="K1688" t="str">
            <v>02</v>
          </cell>
          <cell r="L1688" t="str">
            <v>Czeszewo</v>
          </cell>
          <cell r="M1688" t="str">
            <v>174 r</v>
          </cell>
          <cell r="N1688" t="str">
            <v>F30-06-045RV</v>
          </cell>
          <cell r="O1688">
            <v>0.92100000000000004</v>
          </cell>
          <cell r="P1688" t="str">
            <v>R</v>
          </cell>
          <cell r="Q1688" t="str">
            <v>V</v>
          </cell>
          <cell r="R1688" t="str">
            <v>F</v>
          </cell>
          <cell r="T1688" t="str">
            <v>30-06-045</v>
          </cell>
          <cell r="U1688" t="str">
            <v>Żerków</v>
          </cell>
          <cell r="V1688" t="str">
            <v>30-06-045-0017</v>
          </cell>
          <cell r="W1688" t="str">
            <v>Śmiełów</v>
          </cell>
          <cell r="X1688" t="str">
            <v>7174/2</v>
          </cell>
          <cell r="Y1688" t="str">
            <v>KZ1J/00029735/7</v>
          </cell>
          <cell r="Z1688">
            <v>1</v>
          </cell>
          <cell r="AA1688" t="str">
            <v/>
          </cell>
          <cell r="AB1688" t="str">
            <v/>
          </cell>
          <cell r="AC1688">
            <v>1</v>
          </cell>
          <cell r="AD1688">
            <v>0.35</v>
          </cell>
          <cell r="AE1688">
            <v>0.32240000000000002</v>
          </cell>
          <cell r="AG1688" t="str">
            <v/>
          </cell>
          <cell r="AH1688" t="str">
            <v/>
          </cell>
          <cell r="AI1688" t="str">
            <v/>
          </cell>
          <cell r="AJ1688" t="str">
            <v/>
          </cell>
          <cell r="AK1688" t="str">
            <v/>
          </cell>
          <cell r="AL1688" t="str">
            <v/>
          </cell>
        </row>
        <row r="1689">
          <cell r="C1689" t="str">
            <v>1254.3</v>
          </cell>
          <cell r="D1689" t="str">
            <v>1254|A|Czeszewo|174 r|R|IVB|7174/2|0|KZ1J/00029735/7</v>
          </cell>
          <cell r="E1689">
            <v>1254</v>
          </cell>
          <cell r="F1689">
            <v>3</v>
          </cell>
          <cell r="G1689" t="str">
            <v>Górna Józefa</v>
          </cell>
          <cell r="H1689" t="str">
            <v>Gąsiorów 7</v>
          </cell>
          <cell r="I1689" t="str">
            <v>63-210 Żerków</v>
          </cell>
          <cell r="J1689" t="str">
            <v>Żerków</v>
          </cell>
          <cell r="K1689" t="str">
            <v>02</v>
          </cell>
          <cell r="L1689" t="str">
            <v>Czeszewo</v>
          </cell>
          <cell r="M1689" t="str">
            <v>174 r</v>
          </cell>
          <cell r="N1689" t="str">
            <v/>
          </cell>
          <cell r="O1689">
            <v>-0.35099999999999998</v>
          </cell>
          <cell r="P1689" t="str">
            <v>R</v>
          </cell>
          <cell r="Q1689" t="str">
            <v>IVB</v>
          </cell>
          <cell r="R1689" t="str">
            <v>A</v>
          </cell>
          <cell r="T1689" t="str">
            <v>30-06-045</v>
          </cell>
          <cell r="U1689" t="str">
            <v>Żerków</v>
          </cell>
          <cell r="V1689" t="str">
            <v>30-06-045-0017</v>
          </cell>
          <cell r="W1689" t="str">
            <v>Śmiełów</v>
          </cell>
          <cell r="X1689" t="str">
            <v>7174/2</v>
          </cell>
          <cell r="Y1689" t="str">
            <v>KZ1J/00029735/7</v>
          </cell>
          <cell r="Z1689">
            <v>1</v>
          </cell>
          <cell r="AA1689">
            <v>0</v>
          </cell>
          <cell r="AB1689">
            <v>0</v>
          </cell>
          <cell r="AC1689">
            <v>1</v>
          </cell>
          <cell r="AD1689">
            <v>0.8</v>
          </cell>
          <cell r="AE1689">
            <v>-0.28079999999999999</v>
          </cell>
          <cell r="AF1689" t="str">
            <v>wypowiedzenia wdowom po pracownikach</v>
          </cell>
          <cell r="AG1689">
            <v>1.5</v>
          </cell>
          <cell r="AH1689">
            <v>-0.52649999999999997</v>
          </cell>
          <cell r="AI1689" t="str">
            <v/>
          </cell>
          <cell r="AJ1689" t="str">
            <v/>
          </cell>
          <cell r="AK1689" t="str">
            <v/>
          </cell>
          <cell r="AL1689" t="str">
            <v/>
          </cell>
        </row>
        <row r="1690">
          <cell r="C1690" t="str">
            <v>0.</v>
          </cell>
          <cell r="D1690" t="str">
            <v>0|F|Czeszewo|174 r|R|IVB|7174/2|0|KZ1J/00029735/7</v>
          </cell>
          <cell r="E1690">
            <v>0</v>
          </cell>
          <cell r="F1690" t="str">
            <v/>
          </cell>
          <cell r="G1690" t="str">
            <v>brak</v>
          </cell>
          <cell r="H1690" t="str">
            <v>brak</v>
          </cell>
          <cell r="I1690" t="str">
            <v>brak</v>
          </cell>
          <cell r="J1690" t="str">
            <v>brak</v>
          </cell>
          <cell r="K1690" t="str">
            <v>02</v>
          </cell>
          <cell r="L1690" t="str">
            <v>Czeszewo</v>
          </cell>
          <cell r="M1690" t="str">
            <v>174 r</v>
          </cell>
          <cell r="N1690" t="str">
            <v>F30-06-045RIVB</v>
          </cell>
          <cell r="O1690">
            <v>0.35099999999999998</v>
          </cell>
          <cell r="P1690" t="str">
            <v>R</v>
          </cell>
          <cell r="Q1690" t="str">
            <v>IVB</v>
          </cell>
          <cell r="R1690" t="str">
            <v>F</v>
          </cell>
          <cell r="T1690" t="str">
            <v>30-06-045</v>
          </cell>
          <cell r="U1690" t="str">
            <v>Żerków</v>
          </cell>
          <cell r="V1690" t="str">
            <v>30-06-045-0017</v>
          </cell>
          <cell r="W1690" t="str">
            <v>Śmiełów</v>
          </cell>
          <cell r="X1690" t="str">
            <v>7174/2</v>
          </cell>
          <cell r="Y1690" t="str">
            <v>KZ1J/00029735/7</v>
          </cell>
          <cell r="Z1690">
            <v>1</v>
          </cell>
          <cell r="AA1690" t="str">
            <v/>
          </cell>
          <cell r="AB1690" t="str">
            <v/>
          </cell>
          <cell r="AC1690">
            <v>1</v>
          </cell>
          <cell r="AD1690">
            <v>0.8</v>
          </cell>
          <cell r="AE1690">
            <v>0.28079999999999999</v>
          </cell>
          <cell r="AG1690" t="str">
            <v/>
          </cell>
          <cell r="AH1690" t="str">
            <v/>
          </cell>
          <cell r="AI1690" t="str">
            <v/>
          </cell>
          <cell r="AJ1690" t="str">
            <v/>
          </cell>
          <cell r="AK1690" t="str">
            <v/>
          </cell>
          <cell r="AL1690" t="str">
            <v/>
          </cell>
        </row>
        <row r="1691">
          <cell r="C1691" t="str">
            <v>4571.1</v>
          </cell>
          <cell r="D1691" t="str">
            <v>4571|A|Boguszyn|339 c|R|V|9339|0|PO1D/00042321/4</v>
          </cell>
          <cell r="E1691">
            <v>4571</v>
          </cell>
          <cell r="F1691">
            <v>1</v>
          </cell>
          <cell r="G1691" t="str">
            <v>Jankowiak Maria</v>
          </cell>
          <cell r="H1691" t="str">
            <v>ul. Widok 100/94</v>
          </cell>
          <cell r="I1691" t="str">
            <v>62-800 Kalisz</v>
          </cell>
          <cell r="J1691" t="str">
            <v>Kalisz</v>
          </cell>
          <cell r="K1691" t="str">
            <v>16</v>
          </cell>
          <cell r="L1691" t="str">
            <v>Boguszyn</v>
          </cell>
          <cell r="M1691" t="str">
            <v>339 c</v>
          </cell>
          <cell r="N1691" t="str">
            <v/>
          </cell>
          <cell r="O1691">
            <v>-0.46</v>
          </cell>
          <cell r="P1691" t="str">
            <v>R</v>
          </cell>
          <cell r="Q1691" t="str">
            <v>V</v>
          </cell>
          <cell r="R1691" t="str">
            <v>A</v>
          </cell>
          <cell r="T1691" t="str">
            <v>30-25-032</v>
          </cell>
          <cell r="U1691" t="str">
            <v>N.Miasto</v>
          </cell>
          <cell r="V1691" t="str">
            <v>30-25-032-0002</v>
          </cell>
          <cell r="W1691" t="str">
            <v>Boguszyn</v>
          </cell>
          <cell r="X1691" t="str">
            <v>9339</v>
          </cell>
          <cell r="Y1691" t="str">
            <v>PO1D/00042321/4</v>
          </cell>
          <cell r="Z1691">
            <v>1</v>
          </cell>
          <cell r="AA1691">
            <v>0</v>
          </cell>
          <cell r="AB1691">
            <v>0</v>
          </cell>
          <cell r="AC1691">
            <v>1</v>
          </cell>
          <cell r="AD1691">
            <v>0.35</v>
          </cell>
          <cell r="AE1691">
            <v>-0.161</v>
          </cell>
          <cell r="AF1691" t="str">
            <v>wypowiedzenia wdowom po pracownikach</v>
          </cell>
          <cell r="AG1691">
            <v>1.25</v>
          </cell>
          <cell r="AH1691">
            <v>-0.57999999999999996</v>
          </cell>
          <cell r="AI1691" t="str">
            <v/>
          </cell>
          <cell r="AJ1691" t="str">
            <v/>
          </cell>
          <cell r="AK1691" t="str">
            <v/>
          </cell>
          <cell r="AL1691" t="str">
            <v/>
          </cell>
        </row>
        <row r="1692">
          <cell r="C1692" t="str">
            <v>0.</v>
          </cell>
          <cell r="D1692" t="str">
            <v>0|F|Boguszyn|339 c|R|V|9339|0|PO1D/00042321/4</v>
          </cell>
          <cell r="E1692">
            <v>0</v>
          </cell>
          <cell r="F1692" t="str">
            <v/>
          </cell>
          <cell r="G1692" t="str">
            <v>brak</v>
          </cell>
          <cell r="H1692" t="str">
            <v>brak</v>
          </cell>
          <cell r="I1692" t="str">
            <v>brak</v>
          </cell>
          <cell r="J1692" t="str">
            <v>brak</v>
          </cell>
          <cell r="K1692" t="str">
            <v>16</v>
          </cell>
          <cell r="L1692" t="str">
            <v>Boguszyn</v>
          </cell>
          <cell r="M1692" t="str">
            <v>339 c</v>
          </cell>
          <cell r="N1692" t="str">
            <v>F30-25-032RV</v>
          </cell>
          <cell r="O1692">
            <v>0.46</v>
          </cell>
          <cell r="P1692" t="str">
            <v>R</v>
          </cell>
          <cell r="Q1692" t="str">
            <v>V</v>
          </cell>
          <cell r="R1692" t="str">
            <v>F</v>
          </cell>
          <cell r="T1692" t="str">
            <v>30-25-032</v>
          </cell>
          <cell r="U1692" t="str">
            <v>N.Miasto</v>
          </cell>
          <cell r="V1692" t="str">
            <v>30-25-032-0002</v>
          </cell>
          <cell r="W1692" t="str">
            <v>Boguszyn</v>
          </cell>
          <cell r="X1692" t="str">
            <v>9339</v>
          </cell>
          <cell r="Y1692" t="str">
            <v>PO1D/00042321/4</v>
          </cell>
          <cell r="Z1692">
            <v>1</v>
          </cell>
          <cell r="AA1692" t="str">
            <v/>
          </cell>
          <cell r="AB1692" t="str">
            <v/>
          </cell>
          <cell r="AC1692">
            <v>1</v>
          </cell>
          <cell r="AD1692">
            <v>0.35</v>
          </cell>
          <cell r="AE1692">
            <v>0.161</v>
          </cell>
          <cell r="AG1692" t="str">
            <v/>
          </cell>
          <cell r="AH1692" t="str">
            <v/>
          </cell>
          <cell r="AI1692" t="str">
            <v/>
          </cell>
          <cell r="AJ1692" t="str">
            <v/>
          </cell>
          <cell r="AK1692" t="str">
            <v/>
          </cell>
          <cell r="AL1692" t="str">
            <v/>
          </cell>
        </row>
        <row r="1693">
          <cell r="C1693" t="str">
            <v>4571.4</v>
          </cell>
          <cell r="D1693" t="str">
            <v>4571|A|Boguszyn|339 c|R|IVA|9339|0|PO1D/00042321/4</v>
          </cell>
          <cell r="E1693">
            <v>4571</v>
          </cell>
          <cell r="F1693">
            <v>4</v>
          </cell>
          <cell r="G1693" t="str">
            <v>Jankowiak Maria</v>
          </cell>
          <cell r="H1693" t="str">
            <v>ul. Widok 100/94</v>
          </cell>
          <cell r="I1693" t="str">
            <v>62-800 Kalisz</v>
          </cell>
          <cell r="J1693" t="str">
            <v>Kalisz</v>
          </cell>
          <cell r="K1693" t="str">
            <v>16</v>
          </cell>
          <cell r="L1693" t="str">
            <v>Boguszyn</v>
          </cell>
          <cell r="M1693" t="str">
            <v>339 c</v>
          </cell>
          <cell r="N1693" t="str">
            <v/>
          </cell>
          <cell r="O1693">
            <v>-0.9</v>
          </cell>
          <cell r="P1693" t="str">
            <v>R</v>
          </cell>
          <cell r="Q1693" t="str">
            <v>IVA</v>
          </cell>
          <cell r="R1693" t="str">
            <v>A</v>
          </cell>
          <cell r="T1693" t="str">
            <v>30-25-032</v>
          </cell>
          <cell r="U1693" t="str">
            <v>N.Miasto</v>
          </cell>
          <cell r="V1693" t="str">
            <v>30-25-032-0002</v>
          </cell>
          <cell r="W1693" t="str">
            <v>Boguszyn</v>
          </cell>
          <cell r="X1693" t="str">
            <v>9339</v>
          </cell>
          <cell r="Y1693" t="str">
            <v>PO1D/00042321/4</v>
          </cell>
          <cell r="Z1693">
            <v>1</v>
          </cell>
          <cell r="AA1693">
            <v>0</v>
          </cell>
          <cell r="AB1693">
            <v>0</v>
          </cell>
          <cell r="AC1693">
            <v>1</v>
          </cell>
          <cell r="AD1693">
            <v>1.1000000000000001</v>
          </cell>
          <cell r="AE1693">
            <v>-0.99</v>
          </cell>
          <cell r="AF1693" t="str">
            <v>wypowiedzenia wdowom po pracownikach</v>
          </cell>
          <cell r="AG1693">
            <v>1.5</v>
          </cell>
          <cell r="AH1693">
            <v>-1.35</v>
          </cell>
          <cell r="AI1693" t="str">
            <v/>
          </cell>
          <cell r="AJ1693" t="str">
            <v/>
          </cell>
          <cell r="AK1693" t="str">
            <v/>
          </cell>
          <cell r="AL1693" t="str">
            <v/>
          </cell>
        </row>
        <row r="1694">
          <cell r="C1694" t="str">
            <v>0.</v>
          </cell>
          <cell r="D1694" t="str">
            <v>0|F|Boguszyn|339 c|R|IVA|9339|0|PO1D/00042321/4</v>
          </cell>
          <cell r="E1694">
            <v>0</v>
          </cell>
          <cell r="F1694" t="str">
            <v/>
          </cell>
          <cell r="G1694" t="str">
            <v>brak</v>
          </cell>
          <cell r="H1694" t="str">
            <v>brak</v>
          </cell>
          <cell r="I1694" t="str">
            <v>brak</v>
          </cell>
          <cell r="J1694" t="str">
            <v>brak</v>
          </cell>
          <cell r="K1694" t="str">
            <v>16</v>
          </cell>
          <cell r="L1694" t="str">
            <v>Boguszyn</v>
          </cell>
          <cell r="M1694" t="str">
            <v>339 c</v>
          </cell>
          <cell r="N1694" t="str">
            <v>F30-25-032RIVA</v>
          </cell>
          <cell r="O1694">
            <v>0.9</v>
          </cell>
          <cell r="P1694" t="str">
            <v>R</v>
          </cell>
          <cell r="Q1694" t="str">
            <v>IVA</v>
          </cell>
          <cell r="R1694" t="str">
            <v>F</v>
          </cell>
          <cell r="T1694" t="str">
            <v>30-25-032</v>
          </cell>
          <cell r="U1694" t="str">
            <v>N.Miasto</v>
          </cell>
          <cell r="V1694" t="str">
            <v>30-25-032-0002</v>
          </cell>
          <cell r="W1694" t="str">
            <v>Boguszyn</v>
          </cell>
          <cell r="X1694" t="str">
            <v>9339</v>
          </cell>
          <cell r="Y1694" t="str">
            <v>PO1D/00042321/4</v>
          </cell>
          <cell r="Z1694">
            <v>1</v>
          </cell>
          <cell r="AA1694" t="str">
            <v/>
          </cell>
          <cell r="AB1694" t="str">
            <v/>
          </cell>
          <cell r="AC1694">
            <v>1</v>
          </cell>
          <cell r="AD1694">
            <v>1.1000000000000001</v>
          </cell>
          <cell r="AE1694">
            <v>0.99</v>
          </cell>
          <cell r="AG1694" t="str">
            <v/>
          </cell>
          <cell r="AH1694" t="str">
            <v/>
          </cell>
          <cell r="AI1694" t="str">
            <v/>
          </cell>
          <cell r="AJ1694" t="str">
            <v/>
          </cell>
          <cell r="AK1694" t="str">
            <v/>
          </cell>
          <cell r="AL1694" t="str">
            <v/>
          </cell>
        </row>
        <row r="1695">
          <cell r="C1695" t="str">
            <v>4571.6</v>
          </cell>
          <cell r="D1695" t="str">
            <v>4571|A|Boguszyn|340 d|S-R|V|9340|0|PO1D/00042321/4</v>
          </cell>
          <cell r="E1695">
            <v>4571</v>
          </cell>
          <cell r="F1695">
            <v>6</v>
          </cell>
          <cell r="G1695" t="str">
            <v>Jankowiak Maria</v>
          </cell>
          <cell r="H1695" t="str">
            <v>ul. Widok 100/94</v>
          </cell>
          <cell r="I1695" t="str">
            <v>62-800 Kalisz</v>
          </cell>
          <cell r="J1695" t="str">
            <v>Kalisz</v>
          </cell>
          <cell r="K1695" t="str">
            <v>16</v>
          </cell>
          <cell r="L1695" t="str">
            <v>Boguszyn</v>
          </cell>
          <cell r="M1695" t="str">
            <v>340 d</v>
          </cell>
          <cell r="N1695" t="str">
            <v/>
          </cell>
          <cell r="O1695">
            <v>-0.2</v>
          </cell>
          <cell r="P1695" t="str">
            <v>S-R</v>
          </cell>
          <cell r="Q1695" t="str">
            <v>V</v>
          </cell>
          <cell r="R1695" t="str">
            <v>A</v>
          </cell>
          <cell r="T1695" t="str">
            <v>30-25-032</v>
          </cell>
          <cell r="U1695" t="str">
            <v>N.Miasto</v>
          </cell>
          <cell r="V1695" t="str">
            <v>30-25-032-0002</v>
          </cell>
          <cell r="W1695" t="str">
            <v>Boguszyn</v>
          </cell>
          <cell r="X1695" t="str">
            <v>9340</v>
          </cell>
          <cell r="Y1695" t="str">
            <v>PO1D/00042321/4</v>
          </cell>
          <cell r="Z1695">
            <v>1</v>
          </cell>
          <cell r="AA1695">
            <v>0</v>
          </cell>
          <cell r="AB1695">
            <v>0</v>
          </cell>
          <cell r="AC1695">
            <v>1</v>
          </cell>
          <cell r="AD1695">
            <v>0.35</v>
          </cell>
          <cell r="AE1695">
            <v>-7.0000000000000007E-2</v>
          </cell>
          <cell r="AF1695" t="str">
            <v>wypowiedzenia wdowom po pracownikach</v>
          </cell>
          <cell r="AG1695">
            <v>1.25</v>
          </cell>
          <cell r="AH1695">
            <v>-0.25</v>
          </cell>
          <cell r="AI1695" t="str">
            <v/>
          </cell>
          <cell r="AJ1695" t="str">
            <v/>
          </cell>
          <cell r="AK1695" t="str">
            <v/>
          </cell>
          <cell r="AL1695" t="str">
            <v/>
          </cell>
        </row>
        <row r="1696">
          <cell r="C1696" t="str">
            <v>0.</v>
          </cell>
          <cell r="D1696" t="str">
            <v>0|F|Boguszyn|340 d|S-R|V|9340|0|PO1D/00042321/4</v>
          </cell>
          <cell r="E1696">
            <v>0</v>
          </cell>
          <cell r="F1696" t="str">
            <v/>
          </cell>
          <cell r="G1696" t="str">
            <v>brak</v>
          </cell>
          <cell r="H1696" t="str">
            <v>brak</v>
          </cell>
          <cell r="I1696" t="str">
            <v>brak</v>
          </cell>
          <cell r="J1696" t="str">
            <v>brak</v>
          </cell>
          <cell r="K1696" t="str">
            <v>16</v>
          </cell>
          <cell r="L1696" t="str">
            <v>Boguszyn</v>
          </cell>
          <cell r="M1696" t="str">
            <v>340 d</v>
          </cell>
          <cell r="N1696" t="str">
            <v>F30-25-032S-RV</v>
          </cell>
          <cell r="O1696">
            <v>0.2</v>
          </cell>
          <cell r="P1696" t="str">
            <v>S-R</v>
          </cell>
          <cell r="Q1696" t="str">
            <v>V</v>
          </cell>
          <cell r="R1696" t="str">
            <v>F</v>
          </cell>
          <cell r="T1696" t="str">
            <v>30-25-032</v>
          </cell>
          <cell r="U1696" t="str">
            <v>N.Miasto</v>
          </cell>
          <cell r="V1696" t="str">
            <v>30-25-032-0002</v>
          </cell>
          <cell r="W1696" t="str">
            <v>Boguszyn</v>
          </cell>
          <cell r="X1696" t="str">
            <v>9340</v>
          </cell>
          <cell r="Y1696" t="str">
            <v>PO1D/00042321/4</v>
          </cell>
          <cell r="Z1696">
            <v>1</v>
          </cell>
          <cell r="AA1696" t="str">
            <v/>
          </cell>
          <cell r="AB1696" t="str">
            <v/>
          </cell>
          <cell r="AC1696">
            <v>1</v>
          </cell>
          <cell r="AD1696">
            <v>0.35</v>
          </cell>
          <cell r="AE1696">
            <v>7.0000000000000007E-2</v>
          </cell>
          <cell r="AG1696" t="str">
            <v/>
          </cell>
          <cell r="AH1696" t="str">
            <v/>
          </cell>
          <cell r="AI1696" t="str">
            <v/>
          </cell>
          <cell r="AJ1696" t="str">
            <v/>
          </cell>
          <cell r="AK1696" t="str">
            <v/>
          </cell>
          <cell r="AL1696" t="str">
            <v/>
          </cell>
        </row>
        <row r="1697">
          <cell r="C1697" t="str">
            <v>2125.1</v>
          </cell>
          <cell r="D1697" t="str">
            <v>2125|A|Cielcza|164 f|R|V|8164/12|0|KZ1J/00026538/5</v>
          </cell>
          <cell r="E1697">
            <v>2125</v>
          </cell>
          <cell r="F1697">
            <v>1</v>
          </cell>
          <cell r="G1697" t="str">
            <v>Krawczyk Jadwiga</v>
          </cell>
          <cell r="H1697" t="str">
            <v>Cząszczew 14</v>
          </cell>
          <cell r="I1697" t="str">
            <v>63-242 Mieszków</v>
          </cell>
          <cell r="J1697" t="str">
            <v>Jarocin</v>
          </cell>
          <cell r="K1697" t="str">
            <v>08</v>
          </cell>
          <cell r="L1697" t="str">
            <v>Cielcza</v>
          </cell>
          <cell r="M1697" t="str">
            <v>164 f</v>
          </cell>
          <cell r="N1697" t="str">
            <v/>
          </cell>
          <cell r="O1697">
            <v>-1.9</v>
          </cell>
          <cell r="P1697" t="str">
            <v>R</v>
          </cell>
          <cell r="Q1697" t="str">
            <v>V</v>
          </cell>
          <cell r="R1697" t="str">
            <v>A</v>
          </cell>
          <cell r="T1697" t="str">
            <v>30-06-025</v>
          </cell>
          <cell r="U1697" t="str">
            <v>Jarocin</v>
          </cell>
          <cell r="V1697" t="str">
            <v>30-06-025-0003</v>
          </cell>
          <cell r="W1697" t="str">
            <v>Cielcza</v>
          </cell>
          <cell r="X1697" t="str">
            <v>8164/12</v>
          </cell>
          <cell r="Y1697" t="str">
            <v>KZ1J/00026538/5</v>
          </cell>
          <cell r="Z1697">
            <v>1</v>
          </cell>
          <cell r="AA1697">
            <v>0</v>
          </cell>
          <cell r="AB1697">
            <v>0</v>
          </cell>
          <cell r="AC1697">
            <v>1</v>
          </cell>
          <cell r="AD1697">
            <v>0.35</v>
          </cell>
          <cell r="AE1697">
            <v>-0.66500000000000004</v>
          </cell>
          <cell r="AF1697" t="str">
            <v>wypowiedzenia wdowom po pracownikach</v>
          </cell>
          <cell r="AG1697">
            <v>1.25</v>
          </cell>
          <cell r="AH1697">
            <v>-2.38</v>
          </cell>
          <cell r="AI1697">
            <v>0</v>
          </cell>
          <cell r="AJ1697">
            <v>0</v>
          </cell>
          <cell r="AK1697" t="str">
            <v/>
          </cell>
          <cell r="AL1697" t="str">
            <v/>
          </cell>
        </row>
        <row r="1698">
          <cell r="C1698" t="str">
            <v>0.</v>
          </cell>
          <cell r="D1698" t="str">
            <v>0|F|Cielcza|164 f|R|V|8164/12|0|KZ1J/00026538/5</v>
          </cell>
          <cell r="E1698">
            <v>0</v>
          </cell>
          <cell r="F1698" t="str">
            <v/>
          </cell>
          <cell r="G1698" t="str">
            <v>brak</v>
          </cell>
          <cell r="H1698" t="str">
            <v>brak</v>
          </cell>
          <cell r="I1698" t="str">
            <v>brak</v>
          </cell>
          <cell r="J1698" t="str">
            <v>brak</v>
          </cell>
          <cell r="K1698" t="str">
            <v>08</v>
          </cell>
          <cell r="L1698" t="str">
            <v>Cielcza</v>
          </cell>
          <cell r="M1698" t="str">
            <v>164 f</v>
          </cell>
          <cell r="N1698" t="str">
            <v>F30-06-025RV</v>
          </cell>
          <cell r="O1698">
            <v>1.9</v>
          </cell>
          <cell r="P1698" t="str">
            <v>R</v>
          </cell>
          <cell r="Q1698" t="str">
            <v>V</v>
          </cell>
          <cell r="R1698" t="str">
            <v>F</v>
          </cell>
          <cell r="T1698" t="str">
            <v>30-06-025</v>
          </cell>
          <cell r="U1698" t="str">
            <v>Jarocin</v>
          </cell>
          <cell r="V1698" t="str">
            <v>30-06-025-0003</v>
          </cell>
          <cell r="W1698" t="str">
            <v>Cielcza</v>
          </cell>
          <cell r="X1698" t="str">
            <v>8164/12</v>
          </cell>
          <cell r="Y1698" t="str">
            <v>KZ1J/00026538/5</v>
          </cell>
          <cell r="Z1698">
            <v>1</v>
          </cell>
          <cell r="AA1698" t="str">
            <v/>
          </cell>
          <cell r="AB1698" t="str">
            <v/>
          </cell>
          <cell r="AC1698">
            <v>1</v>
          </cell>
          <cell r="AD1698">
            <v>0.35</v>
          </cell>
          <cell r="AE1698">
            <v>0.66500000000000004</v>
          </cell>
          <cell r="AG1698" t="str">
            <v/>
          </cell>
          <cell r="AH1698" t="str">
            <v/>
          </cell>
          <cell r="AI1698">
            <v>0</v>
          </cell>
          <cell r="AJ1698">
            <v>0</v>
          </cell>
          <cell r="AK1698" t="str">
            <v/>
          </cell>
          <cell r="AL1698" t="str">
            <v/>
          </cell>
        </row>
        <row r="1699">
          <cell r="C1699" t="str">
            <v>2125.3</v>
          </cell>
          <cell r="D1699" t="str">
            <v>2125|A|Cielcza|170 b|R|V|9170/4|0|KZ1J/00030205/3</v>
          </cell>
          <cell r="E1699">
            <v>2125</v>
          </cell>
          <cell r="F1699">
            <v>3</v>
          </cell>
          <cell r="G1699" t="str">
            <v>Krawczyk Jadwiga</v>
          </cell>
          <cell r="H1699" t="str">
            <v>Cząszczew 14</v>
          </cell>
          <cell r="I1699" t="str">
            <v>63-242 Mieszków</v>
          </cell>
          <cell r="J1699" t="str">
            <v>Jarocin</v>
          </cell>
          <cell r="K1699" t="str">
            <v>08</v>
          </cell>
          <cell r="L1699" t="str">
            <v>Cielcza</v>
          </cell>
          <cell r="M1699" t="str">
            <v>170 b</v>
          </cell>
          <cell r="N1699" t="str">
            <v/>
          </cell>
          <cell r="O1699">
            <v>-4.3900000000000002E-2</v>
          </cell>
          <cell r="P1699" t="str">
            <v>R</v>
          </cell>
          <cell r="Q1699" t="str">
            <v>V</v>
          </cell>
          <cell r="R1699" t="str">
            <v>A</v>
          </cell>
          <cell r="T1699" t="str">
            <v>30-06-025</v>
          </cell>
          <cell r="U1699" t="str">
            <v>Jarocin</v>
          </cell>
          <cell r="V1699" t="str">
            <v>30-06-025-0009</v>
          </cell>
          <cell r="W1699" t="str">
            <v>Osiek</v>
          </cell>
          <cell r="X1699" t="str">
            <v>9170/4</v>
          </cell>
          <cell r="Y1699" t="str">
            <v>KZ1J/00030205/3</v>
          </cell>
          <cell r="Z1699">
            <v>2</v>
          </cell>
          <cell r="AA1699">
            <v>0</v>
          </cell>
          <cell r="AB1699">
            <v>0</v>
          </cell>
          <cell r="AC1699">
            <v>1</v>
          </cell>
          <cell r="AD1699">
            <v>0.35</v>
          </cell>
          <cell r="AE1699">
            <v>-1.54E-2</v>
          </cell>
          <cell r="AF1699" t="str">
            <v>wypowiedzenia wodowom po pracownikach</v>
          </cell>
          <cell r="AG1699">
            <v>1.25</v>
          </cell>
          <cell r="AH1699">
            <v>-5.5E-2</v>
          </cell>
          <cell r="AI1699" t="str">
            <v/>
          </cell>
          <cell r="AJ1699" t="str">
            <v/>
          </cell>
          <cell r="AK1699" t="str">
            <v/>
          </cell>
          <cell r="AL1699" t="str">
            <v/>
          </cell>
        </row>
        <row r="1700">
          <cell r="C1700" t="str">
            <v>0.</v>
          </cell>
          <cell r="D1700" t="str">
            <v>0|F|Cielcza|170 b|R|V|9170/4|0|KZ1J/00030205/3</v>
          </cell>
          <cell r="E1700">
            <v>0</v>
          </cell>
          <cell r="F1700" t="str">
            <v/>
          </cell>
          <cell r="G1700" t="str">
            <v>brak</v>
          </cell>
          <cell r="H1700" t="str">
            <v>brak</v>
          </cell>
          <cell r="I1700" t="str">
            <v>brak</v>
          </cell>
          <cell r="J1700" t="str">
            <v>brak</v>
          </cell>
          <cell r="K1700" t="str">
            <v>08</v>
          </cell>
          <cell r="L1700" t="str">
            <v>Cielcza</v>
          </cell>
          <cell r="M1700" t="str">
            <v>170 b</v>
          </cell>
          <cell r="N1700" t="str">
            <v>F30-06-025RV</v>
          </cell>
          <cell r="O1700">
            <v>4.3900000000000002E-2</v>
          </cell>
          <cell r="P1700" t="str">
            <v>R</v>
          </cell>
          <cell r="Q1700" t="str">
            <v>V</v>
          </cell>
          <cell r="R1700" t="str">
            <v>F</v>
          </cell>
          <cell r="T1700" t="str">
            <v>30-06-025</v>
          </cell>
          <cell r="U1700" t="str">
            <v>Jarocin</v>
          </cell>
          <cell r="V1700" t="str">
            <v>30-06-025-0009</v>
          </cell>
          <cell r="W1700" t="str">
            <v>Osiek</v>
          </cell>
          <cell r="X1700" t="str">
            <v>9170/4</v>
          </cell>
          <cell r="Y1700" t="str">
            <v>KZ1J/00030205/3</v>
          </cell>
          <cell r="Z1700">
            <v>2</v>
          </cell>
          <cell r="AA1700" t="str">
            <v/>
          </cell>
          <cell r="AB1700" t="str">
            <v/>
          </cell>
          <cell r="AC1700">
            <v>1</v>
          </cell>
          <cell r="AD1700">
            <v>0.35</v>
          </cell>
          <cell r="AE1700">
            <v>1.54E-2</v>
          </cell>
          <cell r="AG1700" t="str">
            <v/>
          </cell>
          <cell r="AH1700" t="str">
            <v/>
          </cell>
          <cell r="AI1700" t="str">
            <v/>
          </cell>
          <cell r="AJ1700" t="str">
            <v/>
          </cell>
          <cell r="AK1700" t="str">
            <v/>
          </cell>
          <cell r="AL1700" t="str">
            <v/>
          </cell>
        </row>
        <row r="1701">
          <cell r="C1701" t="str">
            <v>0.</v>
          </cell>
          <cell r="D1701" t="str">
            <v>0|F|Cielcza|170 b|R|V|9170/4|0|KZ1J/00030205/3</v>
          </cell>
          <cell r="E1701">
            <v>0</v>
          </cell>
          <cell r="F1701" t="str">
            <v/>
          </cell>
          <cell r="G1701" t="str">
            <v>brak</v>
          </cell>
          <cell r="H1701">
            <v>0</v>
          </cell>
          <cell r="I1701">
            <v>0</v>
          </cell>
          <cell r="J1701">
            <v>0</v>
          </cell>
          <cell r="K1701" t="str">
            <v>08</v>
          </cell>
          <cell r="L1701" t="str">
            <v>Cielcza</v>
          </cell>
          <cell r="M1701" t="str">
            <v>170 b</v>
          </cell>
          <cell r="N1701" t="str">
            <v>F30-06-025RV</v>
          </cell>
          <cell r="O1701">
            <v>-4.3900000000000002E-2</v>
          </cell>
          <cell r="P1701" t="str">
            <v>R</v>
          </cell>
          <cell r="Q1701" t="str">
            <v>V</v>
          </cell>
          <cell r="R1701" t="str">
            <v>F</v>
          </cell>
          <cell r="T1701" t="str">
            <v>30-06-025</v>
          </cell>
          <cell r="U1701" t="str">
            <v>Jarocin</v>
          </cell>
          <cell r="V1701" t="str">
            <v>30-06-025-0009</v>
          </cell>
          <cell r="W1701" t="str">
            <v>Osiek</v>
          </cell>
          <cell r="X1701" t="str">
            <v>9170/4</v>
          </cell>
          <cell r="Y1701" t="str">
            <v>KZ1J/00030205/3</v>
          </cell>
          <cell r="Z1701">
            <v>2</v>
          </cell>
          <cell r="AA1701">
            <v>0</v>
          </cell>
          <cell r="AB1701" t="str">
            <v/>
          </cell>
          <cell r="AC1701">
            <v>1</v>
          </cell>
          <cell r="AD1701">
            <v>0.35</v>
          </cell>
          <cell r="AE1701">
            <v>-1.54E-2</v>
          </cell>
          <cell r="AF1701" t="str">
            <v>miejsce położenia studni T.Krawczyk</v>
          </cell>
          <cell r="AG1701" t="str">
            <v/>
          </cell>
          <cell r="AH1701" t="str">
            <v/>
          </cell>
          <cell r="AI1701" t="str">
            <v/>
          </cell>
          <cell r="AJ1701" t="str">
            <v/>
          </cell>
          <cell r="AK1701" t="str">
            <v/>
          </cell>
          <cell r="AL1701" t="str">
            <v/>
          </cell>
        </row>
        <row r="1702">
          <cell r="C1702" t="str">
            <v>3935.7</v>
          </cell>
          <cell r="D1702" t="str">
            <v>3935|A|Cielcza|170 b|R|V|9170/4|0|KZ1J/00030205/3</v>
          </cell>
          <cell r="E1702">
            <v>3935</v>
          </cell>
          <cell r="F1702">
            <v>7</v>
          </cell>
          <cell r="G1702" t="str">
            <v>Grygiel Michał</v>
          </cell>
          <cell r="H1702" t="str">
            <v>Cielcza ul.Poznańska 1</v>
          </cell>
          <cell r="I1702" t="str">
            <v>63-200 Jarocin</v>
          </cell>
          <cell r="J1702" t="str">
            <v>Jarocin</v>
          </cell>
          <cell r="K1702" t="str">
            <v>08</v>
          </cell>
          <cell r="L1702" t="str">
            <v>Cielcza</v>
          </cell>
          <cell r="M1702" t="str">
            <v>170 b</v>
          </cell>
          <cell r="N1702" t="str">
            <v/>
          </cell>
          <cell r="O1702">
            <v>4.3900000000000002E-2</v>
          </cell>
          <cell r="P1702" t="str">
            <v>R</v>
          </cell>
          <cell r="Q1702" t="str">
            <v>V</v>
          </cell>
          <cell r="R1702" t="str">
            <v>A</v>
          </cell>
          <cell r="T1702" t="str">
            <v>30-06-025</v>
          </cell>
          <cell r="U1702" t="str">
            <v>Jarocin</v>
          </cell>
          <cell r="V1702" t="str">
            <v>30-06-025-0009</v>
          </cell>
          <cell r="W1702" t="str">
            <v>Osiek</v>
          </cell>
          <cell r="X1702" t="str">
            <v>9170/4</v>
          </cell>
          <cell r="Y1702" t="str">
            <v>KZ1J/00030205/3</v>
          </cell>
          <cell r="Z1702">
            <v>2</v>
          </cell>
          <cell r="AA1702">
            <v>0</v>
          </cell>
          <cell r="AB1702">
            <v>0</v>
          </cell>
          <cell r="AC1702">
            <v>1</v>
          </cell>
          <cell r="AD1702">
            <v>0.35</v>
          </cell>
          <cell r="AE1702">
            <v>1.54E-2</v>
          </cell>
          <cell r="AG1702">
            <v>1.25</v>
          </cell>
          <cell r="AH1702">
            <v>5.4899999999999997E-2</v>
          </cell>
          <cell r="AI1702" t="str">
            <v/>
          </cell>
          <cell r="AJ1702" t="str">
            <v/>
          </cell>
          <cell r="AK1702" t="str">
            <v/>
          </cell>
          <cell r="AL1702" t="e">
            <v>#N/A</v>
          </cell>
        </row>
        <row r="1703">
          <cell r="C1703" t="str">
            <v>4397.3</v>
          </cell>
          <cell r="D1703" t="str">
            <v>4397|A|Brzozowiec|53 c|R|VI|9053/1|0|PO1D/00040516/4</v>
          </cell>
          <cell r="E1703">
            <v>4397</v>
          </cell>
          <cell r="F1703">
            <v>3</v>
          </cell>
          <cell r="G1703" t="str">
            <v>Kucharczyk Kazimiera</v>
          </cell>
          <cell r="H1703" t="str">
            <v>Murzynowiec Leśny 4</v>
          </cell>
          <cell r="I1703" t="str">
            <v>63-023 Sulęcinek</v>
          </cell>
          <cell r="J1703" t="str">
            <v>Krzykosy</v>
          </cell>
          <cell r="K1703" t="str">
            <v>19</v>
          </cell>
          <cell r="L1703" t="str">
            <v>Brzozowiec</v>
          </cell>
          <cell r="M1703" t="str">
            <v>53 c</v>
          </cell>
          <cell r="N1703" t="str">
            <v/>
          </cell>
          <cell r="O1703">
            <v>-1</v>
          </cell>
          <cell r="P1703" t="str">
            <v>R</v>
          </cell>
          <cell r="Q1703" t="str">
            <v>VI</v>
          </cell>
          <cell r="R1703" t="str">
            <v>A</v>
          </cell>
          <cell r="T1703" t="str">
            <v>30-25-022</v>
          </cell>
          <cell r="U1703" t="str">
            <v>Krzykosy</v>
          </cell>
          <cell r="V1703" t="str">
            <v>30-25-022-0003</v>
          </cell>
          <cell r="W1703" t="str">
            <v>Miąskowo</v>
          </cell>
          <cell r="X1703" t="str">
            <v>9053/1</v>
          </cell>
          <cell r="Y1703" t="str">
            <v>PO1D/00040516/4</v>
          </cell>
          <cell r="Z1703">
            <v>3</v>
          </cell>
          <cell r="AA1703">
            <v>0</v>
          </cell>
          <cell r="AB1703">
            <v>0</v>
          </cell>
          <cell r="AC1703">
            <v>2</v>
          </cell>
          <cell r="AD1703">
            <v>0.15</v>
          </cell>
          <cell r="AE1703">
            <v>-0.15</v>
          </cell>
          <cell r="AF1703" t="str">
            <v>wypowiedzenia wdowom po pracownikach</v>
          </cell>
          <cell r="AG1703">
            <v>1</v>
          </cell>
          <cell r="AH1703">
            <v>-1</v>
          </cell>
          <cell r="AI1703" t="str">
            <v/>
          </cell>
          <cell r="AJ1703" t="str">
            <v/>
          </cell>
          <cell r="AK1703" t="str">
            <v/>
          </cell>
          <cell r="AL1703" t="str">
            <v/>
          </cell>
        </row>
        <row r="1704">
          <cell r="C1704" t="str">
            <v>0.</v>
          </cell>
          <cell r="D1704" t="str">
            <v>0|F|Brzozowiec|53 c|R|VI|9053/1|0|PO1D/00040516/4</v>
          </cell>
          <cell r="E1704">
            <v>0</v>
          </cell>
          <cell r="F1704" t="str">
            <v/>
          </cell>
          <cell r="G1704" t="str">
            <v>brak</v>
          </cell>
          <cell r="H1704" t="str">
            <v>brak</v>
          </cell>
          <cell r="I1704" t="str">
            <v>brak</v>
          </cell>
          <cell r="J1704" t="str">
            <v>brak</v>
          </cell>
          <cell r="K1704" t="str">
            <v>19</v>
          </cell>
          <cell r="L1704" t="str">
            <v>Brzozowiec</v>
          </cell>
          <cell r="M1704" t="str">
            <v>53 c</v>
          </cell>
          <cell r="N1704" t="str">
            <v>F30-25-022RVI</v>
          </cell>
          <cell r="O1704">
            <v>1</v>
          </cell>
          <cell r="P1704" t="str">
            <v>R</v>
          </cell>
          <cell r="Q1704" t="str">
            <v>VI</v>
          </cell>
          <cell r="R1704" t="str">
            <v>F</v>
          </cell>
          <cell r="T1704" t="str">
            <v>30-25-022</v>
          </cell>
          <cell r="U1704" t="str">
            <v>Krzykosy</v>
          </cell>
          <cell r="V1704" t="str">
            <v>30-25-022-0003</v>
          </cell>
          <cell r="W1704" t="str">
            <v>Miąskowo</v>
          </cell>
          <cell r="X1704" t="str">
            <v>9053/1</v>
          </cell>
          <cell r="Y1704" t="str">
            <v>PO1D/00040516/4</v>
          </cell>
          <cell r="Z1704">
            <v>3</v>
          </cell>
          <cell r="AA1704" t="str">
            <v/>
          </cell>
          <cell r="AB1704" t="str">
            <v/>
          </cell>
          <cell r="AC1704">
            <v>2</v>
          </cell>
          <cell r="AD1704">
            <v>0.15</v>
          </cell>
          <cell r="AE1704">
            <v>0.15</v>
          </cell>
          <cell r="AG1704" t="str">
            <v/>
          </cell>
          <cell r="AH1704" t="str">
            <v/>
          </cell>
          <cell r="AI1704" t="str">
            <v/>
          </cell>
          <cell r="AJ1704" t="str">
            <v/>
          </cell>
          <cell r="AK1704" t="str">
            <v/>
          </cell>
          <cell r="AL1704" t="str">
            <v/>
          </cell>
        </row>
        <row r="1705">
          <cell r="C1705" t="str">
            <v>4397.2</v>
          </cell>
          <cell r="D1705" t="str">
            <v>4397|A|Brzozowiec|86 c|Ł|V|9086|0|PO1D/00044700/9</v>
          </cell>
          <cell r="E1705">
            <v>4397</v>
          </cell>
          <cell r="F1705">
            <v>2</v>
          </cell>
          <cell r="G1705" t="str">
            <v>Kucharczyk Kazimiera</v>
          </cell>
          <cell r="H1705" t="str">
            <v>Murzynowiec Leśny 4</v>
          </cell>
          <cell r="I1705" t="str">
            <v>63-023 Sulęcinek</v>
          </cell>
          <cell r="J1705" t="str">
            <v>Krzykosy</v>
          </cell>
          <cell r="K1705" t="str">
            <v>19</v>
          </cell>
          <cell r="L1705" t="str">
            <v>Brzozowiec</v>
          </cell>
          <cell r="M1705" t="str">
            <v>86 c</v>
          </cell>
          <cell r="N1705" t="str">
            <v/>
          </cell>
          <cell r="O1705">
            <v>-1</v>
          </cell>
          <cell r="P1705" t="str">
            <v>Ł</v>
          </cell>
          <cell r="Q1705" t="str">
            <v>V</v>
          </cell>
          <cell r="R1705" t="str">
            <v>A</v>
          </cell>
          <cell r="S1705" t="str">
            <v>kosić 1 - 2 razy w roku</v>
          </cell>
          <cell r="T1705" t="str">
            <v>30-25-022</v>
          </cell>
          <cell r="U1705" t="str">
            <v>Krzykosy</v>
          </cell>
          <cell r="V1705" t="str">
            <v>30-25-022-0010</v>
          </cell>
          <cell r="W1705" t="str">
            <v>Sulęcinek</v>
          </cell>
          <cell r="X1705" t="str">
            <v>9086</v>
          </cell>
          <cell r="Y1705" t="str">
            <v>PO1D/00044700/9</v>
          </cell>
          <cell r="Z1705">
            <v>7</v>
          </cell>
          <cell r="AA1705">
            <v>0</v>
          </cell>
          <cell r="AB1705">
            <v>0</v>
          </cell>
          <cell r="AC1705">
            <v>2</v>
          </cell>
          <cell r="AD1705">
            <v>0.2</v>
          </cell>
          <cell r="AE1705">
            <v>-0.2</v>
          </cell>
          <cell r="AF1705" t="str">
            <v>wypowiedzenie wdowom umowy</v>
          </cell>
          <cell r="AG1705">
            <v>1.25</v>
          </cell>
          <cell r="AH1705">
            <v>-1.25</v>
          </cell>
          <cell r="AI1705" t="str">
            <v/>
          </cell>
          <cell r="AJ1705" t="str">
            <v/>
          </cell>
          <cell r="AK1705" t="str">
            <v/>
          </cell>
          <cell r="AL1705" t="str">
            <v/>
          </cell>
        </row>
        <row r="1706">
          <cell r="C1706" t="str">
            <v>0.</v>
          </cell>
          <cell r="D1706" t="str">
            <v>0|F|Brzozowiec|86 c|Ł|V|9086|0|PO1D/00044700/9</v>
          </cell>
          <cell r="E1706">
            <v>0</v>
          </cell>
          <cell r="F1706" t="str">
            <v/>
          </cell>
          <cell r="G1706" t="str">
            <v>brak</v>
          </cell>
          <cell r="H1706" t="str">
            <v>brak</v>
          </cell>
          <cell r="I1706" t="str">
            <v>brak</v>
          </cell>
          <cell r="J1706" t="str">
            <v>brak</v>
          </cell>
          <cell r="K1706" t="str">
            <v>19</v>
          </cell>
          <cell r="L1706" t="str">
            <v>Brzozowiec</v>
          </cell>
          <cell r="M1706" t="str">
            <v>86 c</v>
          </cell>
          <cell r="N1706" t="str">
            <v>F30-25-022ŁV</v>
          </cell>
          <cell r="O1706">
            <v>1</v>
          </cell>
          <cell r="P1706" t="str">
            <v>Ł</v>
          </cell>
          <cell r="Q1706" t="str">
            <v>V</v>
          </cell>
          <cell r="R1706" t="str">
            <v>F</v>
          </cell>
          <cell r="S1706" t="str">
            <v>kosić 1 - 2 razy w roku</v>
          </cell>
          <cell r="T1706" t="str">
            <v>30-25-022</v>
          </cell>
          <cell r="U1706" t="str">
            <v>Krzykosy</v>
          </cell>
          <cell r="V1706" t="str">
            <v>30-25-022-0010</v>
          </cell>
          <cell r="W1706" t="str">
            <v>Sulęcinek</v>
          </cell>
          <cell r="X1706" t="str">
            <v>9086</v>
          </cell>
          <cell r="Y1706" t="str">
            <v>PO1D/00044700/9</v>
          </cell>
          <cell r="Z1706">
            <v>7</v>
          </cell>
          <cell r="AA1706" t="str">
            <v/>
          </cell>
          <cell r="AB1706" t="str">
            <v/>
          </cell>
          <cell r="AC1706">
            <v>2</v>
          </cell>
          <cell r="AD1706">
            <v>0.2</v>
          </cell>
          <cell r="AE1706">
            <v>0.2</v>
          </cell>
          <cell r="AG1706" t="str">
            <v/>
          </cell>
          <cell r="AH1706" t="str">
            <v/>
          </cell>
          <cell r="AI1706" t="str">
            <v/>
          </cell>
          <cell r="AJ1706" t="str">
            <v/>
          </cell>
          <cell r="AK1706" t="str">
            <v/>
          </cell>
          <cell r="AL1706" t="str">
            <v/>
          </cell>
        </row>
        <row r="1707">
          <cell r="C1707" t="str">
            <v>1491.1</v>
          </cell>
          <cell r="D1707" t="str">
            <v>1491|A|Boguszyn|352 g|R|IVB|9352|0|PO1M/00036963/0</v>
          </cell>
          <cell r="E1707">
            <v>1491</v>
          </cell>
          <cell r="F1707">
            <v>1</v>
          </cell>
          <cell r="G1707" t="str">
            <v>Majsnerowska Ewa</v>
          </cell>
          <cell r="H1707" t="str">
            <v>ul.Wichury 8/2</v>
          </cell>
          <cell r="I1707" t="str">
            <v>63-130 Książ Wlkp.</v>
          </cell>
          <cell r="J1707" t="str">
            <v>Książ</v>
          </cell>
          <cell r="K1707" t="str">
            <v>16</v>
          </cell>
          <cell r="L1707" t="str">
            <v>Boguszyn</v>
          </cell>
          <cell r="M1707" t="str">
            <v>352 g</v>
          </cell>
          <cell r="N1707" t="str">
            <v/>
          </cell>
          <cell r="O1707">
            <v>-1.25</v>
          </cell>
          <cell r="P1707" t="str">
            <v>R</v>
          </cell>
          <cell r="Q1707" t="str">
            <v>IVB</v>
          </cell>
          <cell r="R1707" t="str">
            <v>A</v>
          </cell>
          <cell r="T1707" t="str">
            <v>30-26-035</v>
          </cell>
          <cell r="U1707" t="str">
            <v>Książ</v>
          </cell>
          <cell r="V1707" t="str">
            <v>30-26-035-0018</v>
          </cell>
          <cell r="W1707" t="str">
            <v>Zakrzewice</v>
          </cell>
          <cell r="X1707" t="str">
            <v>9352</v>
          </cell>
          <cell r="Y1707" t="str">
            <v>PO1M/00036963/0</v>
          </cell>
          <cell r="Z1707">
            <v>3</v>
          </cell>
          <cell r="AA1707">
            <v>0</v>
          </cell>
          <cell r="AB1707">
            <v>0</v>
          </cell>
          <cell r="AC1707">
            <v>1</v>
          </cell>
          <cell r="AD1707">
            <v>0.8</v>
          </cell>
          <cell r="AE1707">
            <v>-1</v>
          </cell>
          <cell r="AF1707" t="str">
            <v>wypowiedzenie wdowom umów</v>
          </cell>
          <cell r="AG1707">
            <v>1.5</v>
          </cell>
          <cell r="AH1707">
            <v>-1.88</v>
          </cell>
          <cell r="AI1707" t="str">
            <v/>
          </cell>
          <cell r="AJ1707" t="str">
            <v/>
          </cell>
          <cell r="AK1707" t="str">
            <v/>
          </cell>
          <cell r="AL1707" t="str">
            <v/>
          </cell>
        </row>
        <row r="1708">
          <cell r="C1708" t="str">
            <v>0.</v>
          </cell>
          <cell r="D1708" t="str">
            <v>0|F|Boguszyn|352 g|R|IVB|9352|0|PO1M/00036963/0</v>
          </cell>
          <cell r="E1708">
            <v>0</v>
          </cell>
          <cell r="F1708" t="str">
            <v/>
          </cell>
          <cell r="G1708" t="str">
            <v>brak</v>
          </cell>
          <cell r="H1708" t="str">
            <v>brak</v>
          </cell>
          <cell r="I1708" t="str">
            <v>brak</v>
          </cell>
          <cell r="J1708" t="str">
            <v>brak</v>
          </cell>
          <cell r="K1708" t="str">
            <v>16</v>
          </cell>
          <cell r="L1708" t="str">
            <v>Boguszyn</v>
          </cell>
          <cell r="M1708" t="str">
            <v>352 g</v>
          </cell>
          <cell r="N1708" t="str">
            <v>F30-26-035RIVB</v>
          </cell>
          <cell r="O1708">
            <v>1.25</v>
          </cell>
          <cell r="P1708" t="str">
            <v>R</v>
          </cell>
          <cell r="Q1708" t="str">
            <v>IVB</v>
          </cell>
          <cell r="R1708" t="str">
            <v>F</v>
          </cell>
          <cell r="T1708" t="str">
            <v>30-26-035</v>
          </cell>
          <cell r="U1708" t="str">
            <v>Książ</v>
          </cell>
          <cell r="V1708" t="str">
            <v>30-26-035-0018</v>
          </cell>
          <cell r="W1708" t="str">
            <v>Zakrzewice</v>
          </cell>
          <cell r="X1708" t="str">
            <v>9352</v>
          </cell>
          <cell r="Y1708" t="str">
            <v>PO1M/00036963/0</v>
          </cell>
          <cell r="Z1708">
            <v>3</v>
          </cell>
          <cell r="AA1708" t="str">
            <v/>
          </cell>
          <cell r="AB1708" t="str">
            <v/>
          </cell>
          <cell r="AC1708">
            <v>1</v>
          </cell>
          <cell r="AD1708">
            <v>0.8</v>
          </cell>
          <cell r="AE1708">
            <v>1</v>
          </cell>
          <cell r="AG1708" t="str">
            <v/>
          </cell>
          <cell r="AH1708" t="str">
            <v/>
          </cell>
          <cell r="AI1708" t="str">
            <v/>
          </cell>
          <cell r="AJ1708" t="str">
            <v/>
          </cell>
          <cell r="AK1708" t="str">
            <v/>
          </cell>
          <cell r="AL1708" t="str">
            <v/>
          </cell>
        </row>
        <row r="1709">
          <cell r="C1709" t="str">
            <v>4979.1</v>
          </cell>
          <cell r="D1709" t="str">
            <v>4979|A|Lubonieczek|161 m|PS|VI|9161/4|0|PO1D/00042929/6</v>
          </cell>
          <cell r="E1709">
            <v>4979</v>
          </cell>
          <cell r="F1709">
            <v>1</v>
          </cell>
          <cell r="G1709" t="str">
            <v>Marciniak Jadwiga</v>
          </cell>
          <cell r="H1709" t="str">
            <v>Czarnotki 11</v>
          </cell>
          <cell r="I1709" t="str">
            <v>63-020 Zaniemyśl</v>
          </cell>
          <cell r="J1709" t="str">
            <v>Zaniemyśl</v>
          </cell>
          <cell r="K1709" t="str">
            <v>18</v>
          </cell>
          <cell r="L1709" t="str">
            <v>Lubonieczek</v>
          </cell>
          <cell r="M1709" t="str">
            <v>161 m</v>
          </cell>
          <cell r="N1709" t="str">
            <v/>
          </cell>
          <cell r="O1709">
            <v>-0.05</v>
          </cell>
          <cell r="P1709" t="str">
            <v>PS</v>
          </cell>
          <cell r="Q1709" t="str">
            <v>VI</v>
          </cell>
          <cell r="R1709" t="str">
            <v>A</v>
          </cell>
          <cell r="T1709" t="str">
            <v>30-25-052</v>
          </cell>
          <cell r="U1709" t="str">
            <v>Zaniemyśl</v>
          </cell>
          <cell r="V1709" t="str">
            <v>30-25-052-0003</v>
          </cell>
          <cell r="W1709" t="str">
            <v>Czarnotki</v>
          </cell>
          <cell r="X1709" t="str">
            <v>9161/4</v>
          </cell>
          <cell r="Y1709" t="str">
            <v>PO1D/00042929/6</v>
          </cell>
          <cell r="Z1709">
            <v>3</v>
          </cell>
          <cell r="AA1709">
            <v>0</v>
          </cell>
          <cell r="AB1709">
            <v>0</v>
          </cell>
          <cell r="AC1709">
            <v>1</v>
          </cell>
          <cell r="AD1709">
            <v>0.15</v>
          </cell>
          <cell r="AE1709">
            <v>-7.4999999999999997E-3</v>
          </cell>
          <cell r="AF1709" t="str">
            <v>wypowiedzenie umów wdowom</v>
          </cell>
          <cell r="AG1709">
            <v>0.5</v>
          </cell>
          <cell r="AH1709">
            <v>-0.03</v>
          </cell>
          <cell r="AI1709" t="str">
            <v/>
          </cell>
          <cell r="AJ1709" t="str">
            <v/>
          </cell>
          <cell r="AK1709" t="str">
            <v/>
          </cell>
          <cell r="AL1709" t="str">
            <v/>
          </cell>
        </row>
        <row r="1710">
          <cell r="C1710" t="str">
            <v>0.</v>
          </cell>
          <cell r="D1710" t="str">
            <v>0|F|Lubonieczek|161 m|PS|VI|9161/4|0|PO1D/00042929/6</v>
          </cell>
          <cell r="E1710">
            <v>0</v>
          </cell>
          <cell r="F1710" t="str">
            <v/>
          </cell>
          <cell r="G1710" t="str">
            <v>brak</v>
          </cell>
          <cell r="H1710" t="str">
            <v>brak</v>
          </cell>
          <cell r="I1710" t="str">
            <v>brak</v>
          </cell>
          <cell r="J1710" t="str">
            <v>brak</v>
          </cell>
          <cell r="K1710" t="str">
            <v>18</v>
          </cell>
          <cell r="L1710" t="str">
            <v>Lubonieczek</v>
          </cell>
          <cell r="M1710" t="str">
            <v>161 m</v>
          </cell>
          <cell r="N1710" t="str">
            <v>F30-25-052PSVI</v>
          </cell>
          <cell r="O1710">
            <v>0.05</v>
          </cell>
          <cell r="P1710" t="str">
            <v>PS</v>
          </cell>
          <cell r="Q1710" t="str">
            <v>VI</v>
          </cell>
          <cell r="R1710" t="str">
            <v>F</v>
          </cell>
          <cell r="T1710" t="str">
            <v>30-25-052</v>
          </cell>
          <cell r="U1710" t="str">
            <v>Zaniemyśl</v>
          </cell>
          <cell r="V1710" t="str">
            <v>30-25-052-0003</v>
          </cell>
          <cell r="W1710" t="str">
            <v>Czarnotki</v>
          </cell>
          <cell r="X1710" t="str">
            <v>9161/4</v>
          </cell>
          <cell r="Y1710" t="str">
            <v>PO1D/00042929/6</v>
          </cell>
          <cell r="Z1710">
            <v>3</v>
          </cell>
          <cell r="AA1710" t="str">
            <v/>
          </cell>
          <cell r="AB1710" t="str">
            <v/>
          </cell>
          <cell r="AC1710">
            <v>1</v>
          </cell>
          <cell r="AD1710">
            <v>0.15</v>
          </cell>
          <cell r="AE1710">
            <v>7.4999999999999997E-3</v>
          </cell>
          <cell r="AG1710" t="str">
            <v/>
          </cell>
          <cell r="AH1710" t="str">
            <v/>
          </cell>
          <cell r="AI1710" t="str">
            <v/>
          </cell>
          <cell r="AJ1710" t="str">
            <v/>
          </cell>
          <cell r="AK1710" t="str">
            <v/>
          </cell>
          <cell r="AL1710" t="str">
            <v/>
          </cell>
        </row>
        <row r="1711">
          <cell r="C1711" t="str">
            <v>4979.2</v>
          </cell>
          <cell r="D1711" t="str">
            <v>4979|A|Lubonieczek|161 n|Ł|V|9161/4|0|PO1D/00042929/6</v>
          </cell>
          <cell r="E1711">
            <v>4979</v>
          </cell>
          <cell r="F1711">
            <v>2</v>
          </cell>
          <cell r="G1711" t="str">
            <v>Marciniak Jadwiga</v>
          </cell>
          <cell r="H1711" t="str">
            <v>Czarnotki 11</v>
          </cell>
          <cell r="I1711" t="str">
            <v>63-020 Zaniemyśl</v>
          </cell>
          <cell r="J1711" t="str">
            <v>Zaniemyśl</v>
          </cell>
          <cell r="K1711" t="str">
            <v>18</v>
          </cell>
          <cell r="L1711" t="str">
            <v>Lubonieczek</v>
          </cell>
          <cell r="M1711" t="str">
            <v>161 n</v>
          </cell>
          <cell r="N1711" t="str">
            <v/>
          </cell>
          <cell r="O1711">
            <v>-0.15</v>
          </cell>
          <cell r="P1711" t="str">
            <v>Ł</v>
          </cell>
          <cell r="Q1711" t="str">
            <v>V</v>
          </cell>
          <cell r="R1711" t="str">
            <v>A</v>
          </cell>
          <cell r="T1711" t="str">
            <v>30-25-052</v>
          </cell>
          <cell r="U1711" t="str">
            <v>Zaniemyśl</v>
          </cell>
          <cell r="V1711" t="str">
            <v>30-25-052-0003</v>
          </cell>
          <cell r="W1711" t="str">
            <v>Czarnotki</v>
          </cell>
          <cell r="X1711" t="str">
            <v>9161/4</v>
          </cell>
          <cell r="Y1711" t="str">
            <v>PO1D/00042929/6</v>
          </cell>
          <cell r="Z1711">
            <v>3</v>
          </cell>
          <cell r="AA1711">
            <v>0</v>
          </cell>
          <cell r="AB1711">
            <v>0</v>
          </cell>
          <cell r="AC1711">
            <v>1</v>
          </cell>
          <cell r="AD1711">
            <v>0.2</v>
          </cell>
          <cell r="AE1711">
            <v>-0.03</v>
          </cell>
          <cell r="AF1711" t="str">
            <v>wypowiedzenie umów wdowom</v>
          </cell>
          <cell r="AG1711">
            <v>1.25</v>
          </cell>
          <cell r="AH1711">
            <v>-0.19</v>
          </cell>
          <cell r="AI1711" t="str">
            <v/>
          </cell>
          <cell r="AJ1711" t="str">
            <v/>
          </cell>
          <cell r="AK1711" t="str">
            <v/>
          </cell>
          <cell r="AL1711" t="str">
            <v/>
          </cell>
        </row>
        <row r="1712">
          <cell r="C1712" t="str">
            <v>0.</v>
          </cell>
          <cell r="D1712" t="str">
            <v>0|F|Lubonieczek|161 n|Ł|V|9161/4|0|PO1D/00042929/6</v>
          </cell>
          <cell r="E1712">
            <v>0</v>
          </cell>
          <cell r="F1712" t="str">
            <v/>
          </cell>
          <cell r="G1712" t="str">
            <v>brak</v>
          </cell>
          <cell r="H1712" t="str">
            <v>brak</v>
          </cell>
          <cell r="I1712" t="str">
            <v>brak</v>
          </cell>
          <cell r="J1712" t="str">
            <v>brak</v>
          </cell>
          <cell r="K1712" t="str">
            <v>18</v>
          </cell>
          <cell r="L1712" t="str">
            <v>Lubonieczek</v>
          </cell>
          <cell r="M1712" t="str">
            <v>161 n</v>
          </cell>
          <cell r="N1712" t="str">
            <v>F30-25-052ŁV</v>
          </cell>
          <cell r="O1712">
            <v>0.15</v>
          </cell>
          <cell r="P1712" t="str">
            <v>Ł</v>
          </cell>
          <cell r="Q1712" t="str">
            <v>V</v>
          </cell>
          <cell r="R1712" t="str">
            <v>F</v>
          </cell>
          <cell r="T1712" t="str">
            <v>30-25-052</v>
          </cell>
          <cell r="U1712" t="str">
            <v>Zaniemyśl</v>
          </cell>
          <cell r="V1712" t="str">
            <v>30-25-052-0003</v>
          </cell>
          <cell r="W1712" t="str">
            <v>Czarnotki</v>
          </cell>
          <cell r="X1712" t="str">
            <v>9161/4</v>
          </cell>
          <cell r="Y1712" t="str">
            <v>PO1D/00042929/6</v>
          </cell>
          <cell r="Z1712">
            <v>3</v>
          </cell>
          <cell r="AA1712" t="str">
            <v/>
          </cell>
          <cell r="AB1712" t="str">
            <v/>
          </cell>
          <cell r="AC1712">
            <v>1</v>
          </cell>
          <cell r="AD1712">
            <v>0.2</v>
          </cell>
          <cell r="AE1712">
            <v>0.03</v>
          </cell>
          <cell r="AG1712" t="str">
            <v/>
          </cell>
          <cell r="AH1712" t="str">
            <v/>
          </cell>
          <cell r="AI1712" t="str">
            <v/>
          </cell>
          <cell r="AJ1712" t="str">
            <v/>
          </cell>
          <cell r="AK1712" t="str">
            <v/>
          </cell>
          <cell r="AL1712" t="str">
            <v/>
          </cell>
        </row>
        <row r="1713">
          <cell r="C1713" t="str">
            <v>4979.3</v>
          </cell>
          <cell r="D1713" t="str">
            <v>4979|A|Lubonieczek|161 o|PS|V|9161/4|0|PO1D/00042929/6</v>
          </cell>
          <cell r="E1713">
            <v>4979</v>
          </cell>
          <cell r="F1713">
            <v>3</v>
          </cell>
          <cell r="G1713" t="str">
            <v>Marciniak Jadwiga</v>
          </cell>
          <cell r="H1713" t="str">
            <v>Czarnotki 11</v>
          </cell>
          <cell r="I1713" t="str">
            <v>63-020 Zaniemyśl</v>
          </cell>
          <cell r="J1713" t="str">
            <v>Zaniemyśl</v>
          </cell>
          <cell r="K1713" t="str">
            <v>18</v>
          </cell>
          <cell r="L1713" t="str">
            <v>Lubonieczek</v>
          </cell>
          <cell r="M1713" t="str">
            <v>161 o</v>
          </cell>
          <cell r="N1713" t="str">
            <v/>
          </cell>
          <cell r="O1713">
            <v>-0.12</v>
          </cell>
          <cell r="P1713" t="str">
            <v>PS</v>
          </cell>
          <cell r="Q1713" t="str">
            <v>V</v>
          </cell>
          <cell r="R1713" t="str">
            <v>A</v>
          </cell>
          <cell r="T1713" t="str">
            <v>30-25-052</v>
          </cell>
          <cell r="U1713" t="str">
            <v>Zaniemyśl</v>
          </cell>
          <cell r="V1713" t="str">
            <v>30-25-052-0003</v>
          </cell>
          <cell r="W1713" t="str">
            <v>Czarnotki</v>
          </cell>
          <cell r="X1713" t="str">
            <v>9161/4</v>
          </cell>
          <cell r="Y1713" t="str">
            <v>PO1D/00042929/6</v>
          </cell>
          <cell r="Z1713">
            <v>3</v>
          </cell>
          <cell r="AA1713">
            <v>0</v>
          </cell>
          <cell r="AB1713">
            <v>0</v>
          </cell>
          <cell r="AC1713">
            <v>1</v>
          </cell>
          <cell r="AD1713">
            <v>0.2</v>
          </cell>
          <cell r="AE1713">
            <v>-2.4E-2</v>
          </cell>
          <cell r="AF1713" t="str">
            <v>wypowiedzenie umów wdowom</v>
          </cell>
          <cell r="AG1713">
            <v>0.625</v>
          </cell>
          <cell r="AH1713">
            <v>-0.08</v>
          </cell>
          <cell r="AI1713" t="str">
            <v/>
          </cell>
          <cell r="AJ1713" t="str">
            <v/>
          </cell>
          <cell r="AK1713" t="str">
            <v/>
          </cell>
          <cell r="AL1713" t="str">
            <v/>
          </cell>
        </row>
        <row r="1714">
          <cell r="C1714" t="str">
            <v>0.</v>
          </cell>
          <cell r="D1714" t="str">
            <v>0|F|Lubonieczek|161 o|PS|V|9161/4|0|PO1D/00042929/6</v>
          </cell>
          <cell r="E1714">
            <v>0</v>
          </cell>
          <cell r="F1714" t="str">
            <v/>
          </cell>
          <cell r="G1714" t="str">
            <v>brak</v>
          </cell>
          <cell r="H1714" t="str">
            <v>brak</v>
          </cell>
          <cell r="I1714" t="str">
            <v>brak</v>
          </cell>
          <cell r="J1714" t="str">
            <v>brak</v>
          </cell>
          <cell r="K1714" t="str">
            <v>18</v>
          </cell>
          <cell r="L1714" t="str">
            <v>Lubonieczek</v>
          </cell>
          <cell r="M1714" t="str">
            <v>161 o</v>
          </cell>
          <cell r="N1714" t="str">
            <v>F30-25-052PSV</v>
          </cell>
          <cell r="O1714">
            <v>0.12</v>
          </cell>
          <cell r="P1714" t="str">
            <v>PS</v>
          </cell>
          <cell r="Q1714" t="str">
            <v>V</v>
          </cell>
          <cell r="R1714" t="str">
            <v>F</v>
          </cell>
          <cell r="T1714" t="str">
            <v>30-25-052</v>
          </cell>
          <cell r="U1714" t="str">
            <v>Zaniemyśl</v>
          </cell>
          <cell r="V1714" t="str">
            <v>30-25-052-0003</v>
          </cell>
          <cell r="W1714" t="str">
            <v>Czarnotki</v>
          </cell>
          <cell r="X1714" t="str">
            <v>9161/4</v>
          </cell>
          <cell r="Y1714" t="str">
            <v>PO1D/00042929/6</v>
          </cell>
          <cell r="Z1714">
            <v>3</v>
          </cell>
          <cell r="AA1714" t="str">
            <v/>
          </cell>
          <cell r="AB1714" t="str">
            <v/>
          </cell>
          <cell r="AC1714">
            <v>1</v>
          </cell>
          <cell r="AD1714">
            <v>0.2</v>
          </cell>
          <cell r="AE1714">
            <v>2.4E-2</v>
          </cell>
          <cell r="AG1714" t="str">
            <v/>
          </cell>
          <cell r="AH1714" t="str">
            <v/>
          </cell>
          <cell r="AI1714" t="str">
            <v/>
          </cell>
          <cell r="AJ1714" t="str">
            <v/>
          </cell>
          <cell r="AK1714" t="str">
            <v/>
          </cell>
          <cell r="AL1714" t="str">
            <v/>
          </cell>
        </row>
        <row r="1715">
          <cell r="C1715" t="str">
            <v>4979.4</v>
          </cell>
          <cell r="D1715" t="str">
            <v>4979|A|Lubonieczek|161 p|R|V|9161/4|0|PO1D/00042929/6</v>
          </cell>
          <cell r="E1715">
            <v>4979</v>
          </cell>
          <cell r="F1715">
            <v>4</v>
          </cell>
          <cell r="G1715" t="str">
            <v>Marciniak Jadwiga</v>
          </cell>
          <cell r="H1715" t="str">
            <v>Czarnotki 11</v>
          </cell>
          <cell r="I1715" t="str">
            <v>63-020 Zaniemyśl</v>
          </cell>
          <cell r="J1715" t="str">
            <v>Zaniemyśl</v>
          </cell>
          <cell r="K1715" t="str">
            <v>18</v>
          </cell>
          <cell r="L1715" t="str">
            <v>Lubonieczek</v>
          </cell>
          <cell r="M1715" t="str">
            <v>161 p</v>
          </cell>
          <cell r="N1715" t="str">
            <v/>
          </cell>
          <cell r="O1715">
            <v>-0.27</v>
          </cell>
          <cell r="P1715" t="str">
            <v>R</v>
          </cell>
          <cell r="Q1715" t="str">
            <v>V</v>
          </cell>
          <cell r="R1715" t="str">
            <v>A</v>
          </cell>
          <cell r="T1715" t="str">
            <v>30-25-052</v>
          </cell>
          <cell r="U1715" t="str">
            <v>Zaniemyśl</v>
          </cell>
          <cell r="V1715" t="str">
            <v>30-25-052-0003</v>
          </cell>
          <cell r="W1715" t="str">
            <v>Czarnotki</v>
          </cell>
          <cell r="X1715" t="str">
            <v>9161/4</v>
          </cell>
          <cell r="Y1715" t="str">
            <v>PO1D/00042929/6</v>
          </cell>
          <cell r="Z1715">
            <v>3</v>
          </cell>
          <cell r="AA1715">
            <v>0</v>
          </cell>
          <cell r="AB1715">
            <v>0</v>
          </cell>
          <cell r="AC1715">
            <v>1</v>
          </cell>
          <cell r="AD1715">
            <v>0.35</v>
          </cell>
          <cell r="AE1715">
            <v>-9.4500000000000001E-2</v>
          </cell>
          <cell r="AF1715" t="str">
            <v>wypowiedzenie umów wdowom</v>
          </cell>
          <cell r="AG1715">
            <v>1.25</v>
          </cell>
          <cell r="AH1715">
            <v>-0.34</v>
          </cell>
          <cell r="AI1715" t="str">
            <v/>
          </cell>
          <cell r="AJ1715" t="str">
            <v/>
          </cell>
          <cell r="AK1715" t="str">
            <v/>
          </cell>
          <cell r="AL1715" t="str">
            <v/>
          </cell>
        </row>
        <row r="1716">
          <cell r="C1716" t="str">
            <v>0.</v>
          </cell>
          <cell r="D1716" t="str">
            <v>0|F|Lubonieczek|161 p|R|V|9161/4|0|PO1D/00042929/6</v>
          </cell>
          <cell r="E1716">
            <v>0</v>
          </cell>
          <cell r="F1716" t="str">
            <v/>
          </cell>
          <cell r="G1716" t="str">
            <v>brak</v>
          </cell>
          <cell r="H1716" t="str">
            <v>brak</v>
          </cell>
          <cell r="I1716" t="str">
            <v>brak</v>
          </cell>
          <cell r="J1716" t="str">
            <v>brak</v>
          </cell>
          <cell r="K1716" t="str">
            <v>18</v>
          </cell>
          <cell r="L1716" t="str">
            <v>Lubonieczek</v>
          </cell>
          <cell r="M1716" t="str">
            <v>161 p</v>
          </cell>
          <cell r="N1716" t="str">
            <v>F30-25-052RV</v>
          </cell>
          <cell r="O1716">
            <v>0.27</v>
          </cell>
          <cell r="P1716" t="str">
            <v>R</v>
          </cell>
          <cell r="Q1716" t="str">
            <v>V</v>
          </cell>
          <cell r="R1716" t="str">
            <v>F</v>
          </cell>
          <cell r="T1716" t="str">
            <v>30-25-052</v>
          </cell>
          <cell r="U1716" t="str">
            <v>Zaniemyśl</v>
          </cell>
          <cell r="V1716" t="str">
            <v>30-25-052-0003</v>
          </cell>
          <cell r="W1716" t="str">
            <v>Czarnotki</v>
          </cell>
          <cell r="X1716" t="str">
            <v>9161/4</v>
          </cell>
          <cell r="Y1716" t="str">
            <v>PO1D/00042929/6</v>
          </cell>
          <cell r="Z1716">
            <v>3</v>
          </cell>
          <cell r="AA1716" t="str">
            <v/>
          </cell>
          <cell r="AB1716" t="str">
            <v/>
          </cell>
          <cell r="AC1716">
            <v>1</v>
          </cell>
          <cell r="AD1716">
            <v>0.35</v>
          </cell>
          <cell r="AE1716">
            <v>9.4500000000000001E-2</v>
          </cell>
          <cell r="AG1716" t="str">
            <v/>
          </cell>
          <cell r="AH1716" t="str">
            <v/>
          </cell>
          <cell r="AI1716" t="str">
            <v/>
          </cell>
          <cell r="AJ1716" t="str">
            <v/>
          </cell>
          <cell r="AK1716" t="str">
            <v/>
          </cell>
          <cell r="AL1716" t="str">
            <v/>
          </cell>
        </row>
        <row r="1717">
          <cell r="C1717" t="str">
            <v>4979.5</v>
          </cell>
          <cell r="D1717" t="str">
            <v>4979|A|Lubonieczek|161 r|R|VI|9161/7|0|PO1D/00042929/6</v>
          </cell>
          <cell r="E1717">
            <v>4979</v>
          </cell>
          <cell r="F1717">
            <v>5</v>
          </cell>
          <cell r="G1717" t="str">
            <v>Marciniak Jadwiga</v>
          </cell>
          <cell r="H1717" t="str">
            <v>Czarnotki 11</v>
          </cell>
          <cell r="I1717" t="str">
            <v>63-020 Zaniemyśl</v>
          </cell>
          <cell r="J1717" t="str">
            <v>Zaniemyśl</v>
          </cell>
          <cell r="K1717" t="str">
            <v>18</v>
          </cell>
          <cell r="L1717" t="str">
            <v>Lubonieczek</v>
          </cell>
          <cell r="M1717" t="str">
            <v>161 r</v>
          </cell>
          <cell r="N1717" t="str">
            <v/>
          </cell>
          <cell r="O1717">
            <v>-0.27929999999999999</v>
          </cell>
          <cell r="P1717" t="str">
            <v>R</v>
          </cell>
          <cell r="Q1717" t="str">
            <v>VI</v>
          </cell>
          <cell r="R1717" t="str">
            <v>A</v>
          </cell>
          <cell r="T1717" t="str">
            <v>30-25-052</v>
          </cell>
          <cell r="U1717" t="str">
            <v>Zaniemyśl</v>
          </cell>
          <cell r="V1717" t="str">
            <v>30-25-052-0003</v>
          </cell>
          <cell r="W1717" t="str">
            <v>Czarnotki</v>
          </cell>
          <cell r="X1717" t="str">
            <v>9161/7</v>
          </cell>
          <cell r="Y1717" t="str">
            <v>PO1D/00042929/6</v>
          </cell>
          <cell r="Z1717">
            <v>1</v>
          </cell>
          <cell r="AA1717">
            <v>0</v>
          </cell>
          <cell r="AB1717">
            <v>0</v>
          </cell>
          <cell r="AC1717">
            <v>1</v>
          </cell>
          <cell r="AD1717">
            <v>0.2</v>
          </cell>
          <cell r="AE1717">
            <v>-5.5899999999999998E-2</v>
          </cell>
          <cell r="AF1717" t="str">
            <v>wypowiedzenie umów wdowom</v>
          </cell>
          <cell r="AG1717">
            <v>1</v>
          </cell>
          <cell r="AH1717">
            <v>-0.28000000000000003</v>
          </cell>
          <cell r="AI1717" t="str">
            <v/>
          </cell>
          <cell r="AJ1717" t="str">
            <v/>
          </cell>
          <cell r="AK1717" t="str">
            <v/>
          </cell>
          <cell r="AL1717" t="str">
            <v/>
          </cell>
        </row>
        <row r="1718">
          <cell r="C1718" t="str">
            <v>0.</v>
          </cell>
          <cell r="D1718" t="str">
            <v>0|F|Lubonieczek|161 r|R|VI|9161/7|0|PO1D/00042929/6</v>
          </cell>
          <cell r="E1718">
            <v>0</v>
          </cell>
          <cell r="F1718" t="str">
            <v/>
          </cell>
          <cell r="G1718" t="str">
            <v>brak</v>
          </cell>
          <cell r="H1718" t="str">
            <v>brak</v>
          </cell>
          <cell r="I1718" t="str">
            <v>brak</v>
          </cell>
          <cell r="J1718" t="str">
            <v>brak</v>
          </cell>
          <cell r="K1718" t="str">
            <v>18</v>
          </cell>
          <cell r="L1718" t="str">
            <v>Lubonieczek</v>
          </cell>
          <cell r="M1718" t="str">
            <v>161 r</v>
          </cell>
          <cell r="N1718" t="str">
            <v>F30-25-052RVI</v>
          </cell>
          <cell r="O1718">
            <v>0.27929999999999999</v>
          </cell>
          <cell r="P1718" t="str">
            <v>R</v>
          </cell>
          <cell r="Q1718" t="str">
            <v>VI</v>
          </cell>
          <cell r="R1718" t="str">
            <v>F</v>
          </cell>
          <cell r="T1718" t="str">
            <v>30-25-052</v>
          </cell>
          <cell r="U1718" t="str">
            <v>Zaniemyśl</v>
          </cell>
          <cell r="V1718" t="str">
            <v>30-25-052-0003</v>
          </cell>
          <cell r="W1718" t="str">
            <v>Czarnotki</v>
          </cell>
          <cell r="X1718" t="str">
            <v>9161/7</v>
          </cell>
          <cell r="Y1718" t="str">
            <v>PO1D/00042929/6</v>
          </cell>
          <cell r="Z1718">
            <v>1</v>
          </cell>
          <cell r="AA1718" t="str">
            <v/>
          </cell>
          <cell r="AB1718" t="str">
            <v/>
          </cell>
          <cell r="AC1718">
            <v>1</v>
          </cell>
          <cell r="AD1718">
            <v>0.2</v>
          </cell>
          <cell r="AE1718">
            <v>5.5899999999999998E-2</v>
          </cell>
          <cell r="AG1718" t="str">
            <v/>
          </cell>
          <cell r="AH1718" t="str">
            <v/>
          </cell>
          <cell r="AI1718" t="str">
            <v/>
          </cell>
          <cell r="AJ1718" t="str">
            <v/>
          </cell>
          <cell r="AK1718" t="str">
            <v/>
          </cell>
          <cell r="AL1718" t="str">
            <v/>
          </cell>
        </row>
        <row r="1719">
          <cell r="C1719" t="str">
            <v>4979.6</v>
          </cell>
          <cell r="D1719" t="str">
            <v>4979|A|Lubonieczek|161 s|R|VI|9161/7|0|PO1D/00042929/6</v>
          </cell>
          <cell r="E1719">
            <v>4979</v>
          </cell>
          <cell r="F1719">
            <v>6</v>
          </cell>
          <cell r="G1719" t="str">
            <v>Marciniak Jadwiga</v>
          </cell>
          <cell r="H1719" t="str">
            <v>Czarnotki 11</v>
          </cell>
          <cell r="I1719" t="str">
            <v>63-020 Zaniemyśl</v>
          </cell>
          <cell r="J1719" t="str">
            <v>Zaniemyśl</v>
          </cell>
          <cell r="K1719" t="str">
            <v>18</v>
          </cell>
          <cell r="L1719" t="str">
            <v>Lubonieczek</v>
          </cell>
          <cell r="M1719" t="str">
            <v>161 s</v>
          </cell>
          <cell r="N1719" t="str">
            <v/>
          </cell>
          <cell r="O1719">
            <v>-0.15</v>
          </cell>
          <cell r="P1719" t="str">
            <v>R</v>
          </cell>
          <cell r="Q1719" t="str">
            <v>VI</v>
          </cell>
          <cell r="R1719" t="str">
            <v>A</v>
          </cell>
          <cell r="T1719" t="str">
            <v>30-25-052</v>
          </cell>
          <cell r="U1719" t="str">
            <v>Zaniemyśl</v>
          </cell>
          <cell r="V1719" t="str">
            <v>30-25-052-0003</v>
          </cell>
          <cell r="W1719" t="str">
            <v>Czarnotki</v>
          </cell>
          <cell r="X1719" t="str">
            <v>9161/7</v>
          </cell>
          <cell r="Y1719" t="str">
            <v>PO1D/00042929/6</v>
          </cell>
          <cell r="Z1719">
            <v>1</v>
          </cell>
          <cell r="AA1719">
            <v>0</v>
          </cell>
          <cell r="AB1719">
            <v>0</v>
          </cell>
          <cell r="AC1719">
            <v>1</v>
          </cell>
          <cell r="AD1719">
            <v>0.2</v>
          </cell>
          <cell r="AE1719">
            <v>-0.03</v>
          </cell>
          <cell r="AF1719" t="str">
            <v>wypoweidzenie umów wdowom</v>
          </cell>
          <cell r="AG1719">
            <v>1</v>
          </cell>
          <cell r="AH1719">
            <v>-0.15</v>
          </cell>
          <cell r="AI1719" t="str">
            <v/>
          </cell>
          <cell r="AJ1719" t="str">
            <v/>
          </cell>
          <cell r="AK1719" t="str">
            <v/>
          </cell>
          <cell r="AL1719" t="str">
            <v/>
          </cell>
        </row>
        <row r="1720">
          <cell r="C1720" t="str">
            <v>0.</v>
          </cell>
          <cell r="D1720" t="str">
            <v>0|F|Lubonieczek|161 s|R|VI|9161/7|0|PO1D/00042929/6</v>
          </cell>
          <cell r="E1720">
            <v>0</v>
          </cell>
          <cell r="F1720" t="str">
            <v/>
          </cell>
          <cell r="G1720" t="str">
            <v>brak</v>
          </cell>
          <cell r="H1720" t="str">
            <v>brak</v>
          </cell>
          <cell r="I1720" t="str">
            <v>brak</v>
          </cell>
          <cell r="J1720" t="str">
            <v>brak</v>
          </cell>
          <cell r="K1720" t="str">
            <v>18</v>
          </cell>
          <cell r="L1720" t="str">
            <v>Lubonieczek</v>
          </cell>
          <cell r="M1720" t="str">
            <v>161 s</v>
          </cell>
          <cell r="N1720" t="str">
            <v>F30-25-052RVI</v>
          </cell>
          <cell r="O1720">
            <v>0.15</v>
          </cell>
          <cell r="P1720" t="str">
            <v>R</v>
          </cell>
          <cell r="Q1720" t="str">
            <v>VI</v>
          </cell>
          <cell r="R1720" t="str">
            <v>F</v>
          </cell>
          <cell r="T1720" t="str">
            <v>30-25-052</v>
          </cell>
          <cell r="U1720" t="str">
            <v>Zaniemyśl</v>
          </cell>
          <cell r="V1720" t="str">
            <v>30-25-052-0003</v>
          </cell>
          <cell r="W1720" t="str">
            <v>Czarnotki</v>
          </cell>
          <cell r="X1720" t="str">
            <v>9161/7</v>
          </cell>
          <cell r="Y1720" t="str">
            <v>PO1D/00042929/6</v>
          </cell>
          <cell r="Z1720">
            <v>1</v>
          </cell>
          <cell r="AA1720" t="str">
            <v/>
          </cell>
          <cell r="AB1720" t="str">
            <v/>
          </cell>
          <cell r="AC1720">
            <v>1</v>
          </cell>
          <cell r="AD1720">
            <v>0.2</v>
          </cell>
          <cell r="AE1720">
            <v>0.03</v>
          </cell>
          <cell r="AG1720" t="str">
            <v/>
          </cell>
          <cell r="AH1720" t="str">
            <v/>
          </cell>
          <cell r="AI1720" t="str">
            <v/>
          </cell>
          <cell r="AJ1720" t="str">
            <v/>
          </cell>
          <cell r="AK1720" t="str">
            <v/>
          </cell>
          <cell r="AL1720" t="str">
            <v/>
          </cell>
        </row>
        <row r="1721">
          <cell r="C1721" t="str">
            <v>870.1</v>
          </cell>
          <cell r="D1721" t="str">
            <v>870|A|Rozmarynów|214 a|S-R|V|7214/1|0|KZ1J/00029736/4</v>
          </cell>
          <cell r="E1721">
            <v>870</v>
          </cell>
          <cell r="F1721">
            <v>1</v>
          </cell>
          <cell r="G1721" t="str">
            <v>Motała  Iwona</v>
          </cell>
          <cell r="H1721" t="str">
            <v>Antonin  1</v>
          </cell>
          <cell r="I1721" t="str">
            <v>63-210 Żerków</v>
          </cell>
          <cell r="J1721" t="str">
            <v>Żerków</v>
          </cell>
          <cell r="K1721" t="str">
            <v>03</v>
          </cell>
          <cell r="L1721" t="str">
            <v>Rozmarynów</v>
          </cell>
          <cell r="M1721" t="str">
            <v>214 a</v>
          </cell>
          <cell r="N1721" t="str">
            <v/>
          </cell>
          <cell r="O1721">
            <v>-0.1358</v>
          </cell>
          <cell r="P1721" t="str">
            <v>S-R</v>
          </cell>
          <cell r="Q1721" t="str">
            <v>V</v>
          </cell>
          <cell r="R1721" t="str">
            <v>A</v>
          </cell>
          <cell r="T1721" t="str">
            <v>30-06-045</v>
          </cell>
          <cell r="U1721" t="str">
            <v>Żerków</v>
          </cell>
          <cell r="V1721" t="str">
            <v>30-06-045-0001</v>
          </cell>
          <cell r="W1721" t="str">
            <v>Antonin</v>
          </cell>
          <cell r="X1721" t="str">
            <v>7214/1</v>
          </cell>
          <cell r="Y1721" t="str">
            <v>KZ1J/00029736/4</v>
          </cell>
          <cell r="Z1721">
            <v>2</v>
          </cell>
          <cell r="AA1721">
            <v>0</v>
          </cell>
          <cell r="AB1721">
            <v>0</v>
          </cell>
          <cell r="AC1721">
            <v>1</v>
          </cell>
          <cell r="AD1721">
            <v>0.35</v>
          </cell>
          <cell r="AE1721">
            <v>-4.7500000000000001E-2</v>
          </cell>
          <cell r="AF1721" t="str">
            <v>wypowiedzenie umów wdowom</v>
          </cell>
          <cell r="AG1721">
            <v>1.25</v>
          </cell>
          <cell r="AH1721">
            <v>-0.17</v>
          </cell>
          <cell r="AI1721" t="str">
            <v/>
          </cell>
          <cell r="AJ1721" t="str">
            <v/>
          </cell>
          <cell r="AK1721" t="str">
            <v/>
          </cell>
          <cell r="AL1721" t="str">
            <v/>
          </cell>
        </row>
        <row r="1722">
          <cell r="C1722" t="str">
            <v>0.</v>
          </cell>
          <cell r="D1722" t="str">
            <v>0|F|Rozmarynów|214 a|S-R|V|7214/1|0|KZ1J/00029736/4</v>
          </cell>
          <cell r="E1722">
            <v>0</v>
          </cell>
          <cell r="F1722" t="str">
            <v/>
          </cell>
          <cell r="G1722" t="str">
            <v>brak</v>
          </cell>
          <cell r="H1722" t="str">
            <v>brak</v>
          </cell>
          <cell r="I1722" t="str">
            <v>brak</v>
          </cell>
          <cell r="J1722" t="str">
            <v>brak</v>
          </cell>
          <cell r="K1722" t="str">
            <v>03</v>
          </cell>
          <cell r="L1722" t="str">
            <v>Rozmarynów</v>
          </cell>
          <cell r="M1722" t="str">
            <v>214 a</v>
          </cell>
          <cell r="N1722" t="str">
            <v>F30-06-045S-RV</v>
          </cell>
          <cell r="O1722">
            <v>0.1358</v>
          </cell>
          <cell r="P1722" t="str">
            <v>S-R</v>
          </cell>
          <cell r="Q1722" t="str">
            <v>V</v>
          </cell>
          <cell r="R1722" t="str">
            <v>F</v>
          </cell>
          <cell r="T1722" t="str">
            <v>30-06-045</v>
          </cell>
          <cell r="U1722" t="str">
            <v>Żerków</v>
          </cell>
          <cell r="V1722" t="str">
            <v>30-06-045-0001</v>
          </cell>
          <cell r="W1722" t="str">
            <v>Antonin</v>
          </cell>
          <cell r="X1722" t="str">
            <v>7214/1</v>
          </cell>
          <cell r="Y1722" t="str">
            <v>KZ1J/00029736/4</v>
          </cell>
          <cell r="Z1722">
            <v>2</v>
          </cell>
          <cell r="AA1722" t="str">
            <v/>
          </cell>
          <cell r="AB1722" t="str">
            <v/>
          </cell>
          <cell r="AC1722">
            <v>1</v>
          </cell>
          <cell r="AD1722">
            <v>0.35</v>
          </cell>
          <cell r="AE1722">
            <v>4.7500000000000001E-2</v>
          </cell>
          <cell r="AG1722" t="str">
            <v/>
          </cell>
          <cell r="AH1722" t="str">
            <v/>
          </cell>
          <cell r="AI1722" t="str">
            <v/>
          </cell>
          <cell r="AJ1722" t="str">
            <v/>
          </cell>
          <cell r="AK1722" t="str">
            <v/>
          </cell>
          <cell r="AL1722" t="str">
            <v/>
          </cell>
        </row>
        <row r="1723">
          <cell r="C1723" t="str">
            <v>870.2</v>
          </cell>
          <cell r="D1723" t="str">
            <v>870|A|Rozmarynów|214 b|R|IIIA|7214/3|0|KZ1J/00029736/4</v>
          </cell>
          <cell r="E1723">
            <v>870</v>
          </cell>
          <cell r="F1723">
            <v>2</v>
          </cell>
          <cell r="G1723" t="str">
            <v>Motała  Iwona</v>
          </cell>
          <cell r="H1723" t="str">
            <v>Antonin  1</v>
          </cell>
          <cell r="I1723" t="str">
            <v>63-210 Żerków</v>
          </cell>
          <cell r="J1723" t="str">
            <v>Żerków</v>
          </cell>
          <cell r="K1723" t="str">
            <v>03</v>
          </cell>
          <cell r="L1723" t="str">
            <v>Rozmarynów</v>
          </cell>
          <cell r="M1723" t="str">
            <v>214 b</v>
          </cell>
          <cell r="N1723" t="str">
            <v/>
          </cell>
          <cell r="O1723">
            <v>-0.5</v>
          </cell>
          <cell r="P1723" t="str">
            <v>R</v>
          </cell>
          <cell r="Q1723" t="str">
            <v>IIIA</v>
          </cell>
          <cell r="R1723" t="str">
            <v>A</v>
          </cell>
          <cell r="T1723" t="str">
            <v>30-06-045</v>
          </cell>
          <cell r="U1723" t="str">
            <v>Żerków</v>
          </cell>
          <cell r="V1723" t="str">
            <v>30-06-045-0001</v>
          </cell>
          <cell r="W1723" t="str">
            <v>Antonin</v>
          </cell>
          <cell r="X1723" t="str">
            <v>7214/3</v>
          </cell>
          <cell r="Y1723" t="str">
            <v>KZ1J/00029736/4</v>
          </cell>
          <cell r="Z1723">
            <v>2</v>
          </cell>
          <cell r="AA1723">
            <v>0</v>
          </cell>
          <cell r="AB1723">
            <v>0</v>
          </cell>
          <cell r="AC1723">
            <v>1</v>
          </cell>
          <cell r="AD1723">
            <v>1.65</v>
          </cell>
          <cell r="AE1723">
            <v>-0.82499999999999996</v>
          </cell>
          <cell r="AF1723" t="str">
            <v>wypowiedzenie umów wdowom</v>
          </cell>
          <cell r="AG1723">
            <v>1.75</v>
          </cell>
          <cell r="AH1723">
            <v>-0.88</v>
          </cell>
          <cell r="AI1723" t="str">
            <v/>
          </cell>
          <cell r="AJ1723" t="str">
            <v/>
          </cell>
          <cell r="AK1723" t="str">
            <v/>
          </cell>
          <cell r="AL1723" t="str">
            <v/>
          </cell>
        </row>
        <row r="1724">
          <cell r="C1724" t="str">
            <v>0.</v>
          </cell>
          <cell r="D1724" t="str">
            <v>0|F|Rozmarynów|214 b|R|IIIA|7214/3|0|KZ1J/00029736/4</v>
          </cell>
          <cell r="E1724">
            <v>0</v>
          </cell>
          <cell r="F1724" t="str">
            <v/>
          </cell>
          <cell r="G1724" t="str">
            <v>brak</v>
          </cell>
          <cell r="H1724" t="str">
            <v>brak</v>
          </cell>
          <cell r="I1724" t="str">
            <v>brak</v>
          </cell>
          <cell r="J1724" t="str">
            <v>brak</v>
          </cell>
          <cell r="K1724" t="str">
            <v>03</v>
          </cell>
          <cell r="L1724" t="str">
            <v>Rozmarynów</v>
          </cell>
          <cell r="M1724" t="str">
            <v>214 b</v>
          </cell>
          <cell r="N1724" t="str">
            <v>F30-06-045RIIIA</v>
          </cell>
          <cell r="O1724">
            <v>0.5</v>
          </cell>
          <cell r="P1724" t="str">
            <v>R</v>
          </cell>
          <cell r="Q1724" t="str">
            <v>IIIA</v>
          </cell>
          <cell r="R1724" t="str">
            <v>F</v>
          </cell>
          <cell r="T1724" t="str">
            <v>30-06-045</v>
          </cell>
          <cell r="U1724" t="str">
            <v>Żerków</v>
          </cell>
          <cell r="V1724" t="str">
            <v>30-06-045-0001</v>
          </cell>
          <cell r="W1724" t="str">
            <v>Antonin</v>
          </cell>
          <cell r="X1724" t="str">
            <v>7214/3</v>
          </cell>
          <cell r="Y1724" t="str">
            <v>KZ1J/00029736/4</v>
          </cell>
          <cell r="Z1724">
            <v>2</v>
          </cell>
          <cell r="AA1724" t="str">
            <v/>
          </cell>
          <cell r="AB1724" t="str">
            <v/>
          </cell>
          <cell r="AC1724">
            <v>1</v>
          </cell>
          <cell r="AD1724">
            <v>1.65</v>
          </cell>
          <cell r="AE1724">
            <v>0.82499999999999996</v>
          </cell>
          <cell r="AG1724" t="str">
            <v/>
          </cell>
          <cell r="AH1724" t="str">
            <v/>
          </cell>
          <cell r="AI1724" t="str">
            <v/>
          </cell>
          <cell r="AJ1724" t="str">
            <v/>
          </cell>
          <cell r="AK1724" t="str">
            <v/>
          </cell>
          <cell r="AL1724" t="str">
            <v/>
          </cell>
        </row>
        <row r="1725">
          <cell r="C1725" t="str">
            <v>2716.5</v>
          </cell>
          <cell r="D1725" t="str">
            <v>2716|A|Rozmarynów|227 o|R|IVB|7227/2|0|KZ1J/00029745/0</v>
          </cell>
          <cell r="E1725">
            <v>2716</v>
          </cell>
          <cell r="F1725">
            <v>5</v>
          </cell>
          <cell r="G1725" t="str">
            <v>Sieczka  Łucja</v>
          </cell>
          <cell r="H1725" t="str">
            <v>Rozmarynów 1</v>
          </cell>
          <cell r="I1725" t="str">
            <v>63-210 Żerków</v>
          </cell>
          <cell r="J1725" t="str">
            <v>Żerków</v>
          </cell>
          <cell r="K1725" t="str">
            <v>03</v>
          </cell>
          <cell r="L1725" t="str">
            <v>Rozmarynów</v>
          </cell>
          <cell r="M1725" t="str">
            <v>227 o</v>
          </cell>
          <cell r="N1725" t="str">
            <v/>
          </cell>
          <cell r="O1725">
            <v>-1.1599999999999999</v>
          </cell>
          <cell r="P1725" t="str">
            <v>R</v>
          </cell>
          <cell r="Q1725" t="str">
            <v>IVB</v>
          </cell>
          <cell r="R1725" t="str">
            <v>A</v>
          </cell>
          <cell r="T1725" t="str">
            <v>30-06-045</v>
          </cell>
          <cell r="U1725" t="str">
            <v>Żerków</v>
          </cell>
          <cell r="V1725" t="str">
            <v>30-06-045-0003</v>
          </cell>
          <cell r="W1725" t="str">
            <v>Brzóstków</v>
          </cell>
          <cell r="X1725" t="str">
            <v>7227/2</v>
          </cell>
          <cell r="Y1725" t="str">
            <v>KZ1J/00029745/0</v>
          </cell>
          <cell r="Z1725">
            <v>2</v>
          </cell>
          <cell r="AA1725">
            <v>0</v>
          </cell>
          <cell r="AB1725">
            <v>0</v>
          </cell>
          <cell r="AC1725">
            <v>1</v>
          </cell>
          <cell r="AD1725">
            <v>0.8</v>
          </cell>
          <cell r="AE1725">
            <v>-0.92800000000000005</v>
          </cell>
          <cell r="AF1725" t="str">
            <v>wypowiedzenie umów wdowom</v>
          </cell>
          <cell r="AG1725">
            <v>1.5</v>
          </cell>
          <cell r="AH1725">
            <v>-1.74</v>
          </cell>
          <cell r="AI1725" t="str">
            <v/>
          </cell>
          <cell r="AJ1725" t="str">
            <v/>
          </cell>
          <cell r="AK1725" t="str">
            <v/>
          </cell>
          <cell r="AL1725" t="str">
            <v/>
          </cell>
        </row>
        <row r="1726">
          <cell r="C1726" t="str">
            <v>0.</v>
          </cell>
          <cell r="D1726" t="str">
            <v>0|F|Rozmarynów|227 o|R|IVB|7227/2|0|KZ1J/00029745/0</v>
          </cell>
          <cell r="E1726">
            <v>0</v>
          </cell>
          <cell r="F1726" t="str">
            <v/>
          </cell>
          <cell r="G1726" t="str">
            <v>brak</v>
          </cell>
          <cell r="H1726" t="str">
            <v>brak</v>
          </cell>
          <cell r="I1726" t="str">
            <v>brak</v>
          </cell>
          <cell r="J1726" t="str">
            <v>brak</v>
          </cell>
          <cell r="K1726" t="str">
            <v>03</v>
          </cell>
          <cell r="L1726" t="str">
            <v>Rozmarynów</v>
          </cell>
          <cell r="M1726" t="str">
            <v>227 o</v>
          </cell>
          <cell r="N1726" t="str">
            <v>F30-06-045RIVB</v>
          </cell>
          <cell r="O1726">
            <v>1.1599999999999999</v>
          </cell>
          <cell r="P1726" t="str">
            <v>R</v>
          </cell>
          <cell r="Q1726" t="str">
            <v>IVB</v>
          </cell>
          <cell r="R1726" t="str">
            <v>F</v>
          </cell>
          <cell r="T1726" t="str">
            <v>30-06-045</v>
          </cell>
          <cell r="U1726" t="str">
            <v>Żerków</v>
          </cell>
          <cell r="V1726" t="str">
            <v>30-06-045-0003</v>
          </cell>
          <cell r="W1726" t="str">
            <v>Brzóstków</v>
          </cell>
          <cell r="X1726" t="str">
            <v>7227/2</v>
          </cell>
          <cell r="Y1726" t="str">
            <v>KZ1J/00029745/0</v>
          </cell>
          <cell r="Z1726">
            <v>2</v>
          </cell>
          <cell r="AA1726" t="str">
            <v/>
          </cell>
          <cell r="AB1726" t="str">
            <v/>
          </cell>
          <cell r="AC1726">
            <v>1</v>
          </cell>
          <cell r="AD1726">
            <v>0.8</v>
          </cell>
          <cell r="AE1726">
            <v>0.92800000000000005</v>
          </cell>
          <cell r="AG1726" t="str">
            <v/>
          </cell>
          <cell r="AH1726" t="str">
            <v/>
          </cell>
          <cell r="AI1726" t="str">
            <v/>
          </cell>
          <cell r="AJ1726" t="str">
            <v/>
          </cell>
          <cell r="AK1726" t="str">
            <v/>
          </cell>
          <cell r="AL1726" t="str">
            <v/>
          </cell>
        </row>
        <row r="1727">
          <cell r="C1727" t="str">
            <v>888.1</v>
          </cell>
          <cell r="D1727" t="str">
            <v>888|A|Spławik|119 a|R|V|675|0|PO1F/00031430/3</v>
          </cell>
          <cell r="E1727">
            <v>888</v>
          </cell>
          <cell r="F1727">
            <v>1</v>
          </cell>
          <cell r="G1727" t="str">
            <v>Olejniczak Czesława</v>
          </cell>
          <cell r="H1727" t="str">
            <v>Oś.Łokietka 6/3</v>
          </cell>
          <cell r="I1727" t="str">
            <v>62-320 Miłosław</v>
          </cell>
          <cell r="J1727" t="str">
            <v>Miłosław</v>
          </cell>
          <cell r="K1727" t="str">
            <v>05</v>
          </cell>
          <cell r="L1727" t="str">
            <v>Spławik</v>
          </cell>
          <cell r="M1727" t="str">
            <v>119 a</v>
          </cell>
          <cell r="N1727" t="str">
            <v/>
          </cell>
          <cell r="O1727">
            <v>-0.5</v>
          </cell>
          <cell r="P1727" t="str">
            <v>R</v>
          </cell>
          <cell r="Q1727" t="str">
            <v>V</v>
          </cell>
          <cell r="R1727" t="str">
            <v>A</v>
          </cell>
          <cell r="T1727" t="str">
            <v>30-30-025</v>
          </cell>
          <cell r="U1727" t="str">
            <v>Miłosław</v>
          </cell>
          <cell r="V1727" t="str">
            <v>30-30-025-0006</v>
          </cell>
          <cell r="W1727" t="str">
            <v>Czeszewo</v>
          </cell>
          <cell r="X1727" t="str">
            <v>675</v>
          </cell>
          <cell r="Y1727" t="str">
            <v>PO1F/00031430/3</v>
          </cell>
          <cell r="Z1727">
            <v>11</v>
          </cell>
          <cell r="AA1727">
            <v>0</v>
          </cell>
          <cell r="AB1727">
            <v>0</v>
          </cell>
          <cell r="AC1727">
            <v>1</v>
          </cell>
          <cell r="AD1727">
            <v>0.35</v>
          </cell>
          <cell r="AE1727">
            <v>-0.17499999999999999</v>
          </cell>
          <cell r="AF1727" t="str">
            <v>wypowiedzenie umów wdowom</v>
          </cell>
          <cell r="AG1727">
            <v>1.25</v>
          </cell>
          <cell r="AH1727">
            <v>-0.63</v>
          </cell>
          <cell r="AI1727" t="str">
            <v/>
          </cell>
          <cell r="AJ1727" t="str">
            <v/>
          </cell>
          <cell r="AK1727" t="str">
            <v/>
          </cell>
          <cell r="AL1727" t="str">
            <v/>
          </cell>
        </row>
        <row r="1728">
          <cell r="C1728" t="str">
            <v>0.</v>
          </cell>
          <cell r="D1728" t="str">
            <v>0|F|Spławik|119 a|R|V|675|0|PO1F/00031430/3</v>
          </cell>
          <cell r="E1728">
            <v>0</v>
          </cell>
          <cell r="F1728" t="str">
            <v/>
          </cell>
          <cell r="G1728" t="str">
            <v>brak</v>
          </cell>
          <cell r="H1728" t="str">
            <v>brak</v>
          </cell>
          <cell r="I1728" t="str">
            <v>brak</v>
          </cell>
          <cell r="J1728" t="str">
            <v>brak</v>
          </cell>
          <cell r="K1728" t="str">
            <v>05</v>
          </cell>
          <cell r="L1728" t="str">
            <v>Spławik</v>
          </cell>
          <cell r="M1728" t="str">
            <v>119 a</v>
          </cell>
          <cell r="N1728" t="str">
            <v>F30-30-025RV</v>
          </cell>
          <cell r="O1728">
            <v>0.5</v>
          </cell>
          <cell r="P1728" t="str">
            <v>R</v>
          </cell>
          <cell r="Q1728" t="str">
            <v>V</v>
          </cell>
          <cell r="R1728" t="str">
            <v>F</v>
          </cell>
          <cell r="T1728" t="str">
            <v>30-30-025</v>
          </cell>
          <cell r="U1728" t="str">
            <v>Miłosław</v>
          </cell>
          <cell r="V1728" t="str">
            <v>30-30-025-0006</v>
          </cell>
          <cell r="W1728" t="str">
            <v>Czeszewo</v>
          </cell>
          <cell r="X1728" t="str">
            <v>675</v>
          </cell>
          <cell r="Y1728" t="str">
            <v>PO1F/00031430/3</v>
          </cell>
          <cell r="Z1728">
            <v>11</v>
          </cell>
          <cell r="AA1728" t="str">
            <v/>
          </cell>
          <cell r="AB1728" t="str">
            <v/>
          </cell>
          <cell r="AC1728">
            <v>1</v>
          </cell>
          <cell r="AD1728">
            <v>0.35</v>
          </cell>
          <cell r="AE1728">
            <v>0.17499999999999999</v>
          </cell>
          <cell r="AG1728" t="str">
            <v/>
          </cell>
          <cell r="AH1728" t="str">
            <v/>
          </cell>
          <cell r="AI1728" t="str">
            <v/>
          </cell>
          <cell r="AJ1728" t="str">
            <v/>
          </cell>
          <cell r="AK1728" t="str">
            <v/>
          </cell>
          <cell r="AL1728" t="str">
            <v/>
          </cell>
        </row>
        <row r="1729">
          <cell r="C1729" t="str">
            <v>5073.9</v>
          </cell>
          <cell r="D1729" t="str">
            <v>5073|A|Brzozowiec|35 l|R|V|9035/5|0|PO1D/00042956/4</v>
          </cell>
          <cell r="E1729">
            <v>5073</v>
          </cell>
          <cell r="F1729">
            <v>9</v>
          </cell>
          <cell r="G1729" t="str">
            <v>Sowińska  Janina</v>
          </cell>
          <cell r="H1729" t="str">
            <v>Łąkowa 1 Murzynowo Leśne</v>
          </cell>
          <cell r="I1729" t="str">
            <v>63-023 Sulęcinek</v>
          </cell>
          <cell r="J1729" t="str">
            <v>Krzykosy</v>
          </cell>
          <cell r="K1729" t="str">
            <v>19</v>
          </cell>
          <cell r="L1729" t="str">
            <v>Brzozowiec</v>
          </cell>
          <cell r="M1729" t="str">
            <v>35 l</v>
          </cell>
          <cell r="N1729" t="str">
            <v/>
          </cell>
          <cell r="O1729">
            <v>-0.48</v>
          </cell>
          <cell r="P1729" t="str">
            <v>R</v>
          </cell>
          <cell r="Q1729" t="str">
            <v>V</v>
          </cell>
          <cell r="R1729" t="str">
            <v>A</v>
          </cell>
          <cell r="T1729" t="str">
            <v>30-25-022</v>
          </cell>
          <cell r="U1729" t="str">
            <v>Krzykosy</v>
          </cell>
          <cell r="V1729" t="str">
            <v>30-25-022-0006</v>
          </cell>
          <cell r="W1729" t="str">
            <v>Murzynowo Leśne</v>
          </cell>
          <cell r="X1729" t="str">
            <v>9035/5</v>
          </cell>
          <cell r="Y1729" t="str">
            <v>PO1D/00042956/4</v>
          </cell>
          <cell r="Z1729">
            <v>1</v>
          </cell>
          <cell r="AA1729">
            <v>0</v>
          </cell>
          <cell r="AB1729">
            <v>0</v>
          </cell>
          <cell r="AC1729">
            <v>2</v>
          </cell>
          <cell r="AD1729">
            <v>0.3</v>
          </cell>
          <cell r="AE1729">
            <v>-0.14399999999999999</v>
          </cell>
          <cell r="AF1729" t="str">
            <v>wypowiedzenie umów wdowom</v>
          </cell>
          <cell r="AG1729">
            <v>1.25</v>
          </cell>
          <cell r="AH1729">
            <v>-0.6</v>
          </cell>
          <cell r="AI1729" t="str">
            <v/>
          </cell>
          <cell r="AJ1729" t="str">
            <v/>
          </cell>
          <cell r="AK1729" t="str">
            <v/>
          </cell>
          <cell r="AL1729" t="str">
            <v/>
          </cell>
        </row>
        <row r="1730">
          <cell r="C1730" t="str">
            <v>0.</v>
          </cell>
          <cell r="D1730" t="str">
            <v>0|F|Brzozowiec|35 l|R|V|9035/5|0|PO1D/00042956/4</v>
          </cell>
          <cell r="E1730">
            <v>0</v>
          </cell>
          <cell r="F1730" t="str">
            <v/>
          </cell>
          <cell r="G1730" t="str">
            <v>brak</v>
          </cell>
          <cell r="H1730" t="str">
            <v>brak</v>
          </cell>
          <cell r="I1730" t="str">
            <v>brak</v>
          </cell>
          <cell r="J1730" t="str">
            <v>brak</v>
          </cell>
          <cell r="K1730" t="str">
            <v>19</v>
          </cell>
          <cell r="L1730" t="str">
            <v>Brzozowiec</v>
          </cell>
          <cell r="M1730" t="str">
            <v>35 l</v>
          </cell>
          <cell r="N1730" t="str">
            <v>F30-25-022RV</v>
          </cell>
          <cell r="O1730">
            <v>0.48</v>
          </cell>
          <cell r="P1730" t="str">
            <v>R</v>
          </cell>
          <cell r="Q1730" t="str">
            <v>V</v>
          </cell>
          <cell r="R1730" t="str">
            <v>F</v>
          </cell>
          <cell r="T1730" t="str">
            <v>30-25-022</v>
          </cell>
          <cell r="U1730" t="str">
            <v>Krzykosy</v>
          </cell>
          <cell r="V1730" t="str">
            <v>30-25-022-0006</v>
          </cell>
          <cell r="W1730" t="str">
            <v>Murzynowo Leśne</v>
          </cell>
          <cell r="X1730" t="str">
            <v>9035/5</v>
          </cell>
          <cell r="Y1730" t="str">
            <v>PO1D/00042956/4</v>
          </cell>
          <cell r="Z1730">
            <v>1</v>
          </cell>
          <cell r="AA1730" t="str">
            <v/>
          </cell>
          <cell r="AB1730" t="str">
            <v/>
          </cell>
          <cell r="AC1730">
            <v>2</v>
          </cell>
          <cell r="AD1730">
            <v>0.3</v>
          </cell>
          <cell r="AE1730">
            <v>0.14399999999999999</v>
          </cell>
          <cell r="AG1730" t="str">
            <v/>
          </cell>
          <cell r="AH1730" t="str">
            <v/>
          </cell>
          <cell r="AI1730" t="str">
            <v/>
          </cell>
          <cell r="AJ1730" t="str">
            <v/>
          </cell>
          <cell r="AK1730" t="str">
            <v/>
          </cell>
          <cell r="AL1730" t="str">
            <v/>
          </cell>
        </row>
        <row r="1731">
          <cell r="C1731" t="str">
            <v>5073.11</v>
          </cell>
          <cell r="D1731" t="str">
            <v>5073|A|Brzozowiec|35 l|R|VI|9035/5|0|PO1D/00042956/4</v>
          </cell>
          <cell r="E1731">
            <v>5073</v>
          </cell>
          <cell r="F1731">
            <v>11</v>
          </cell>
          <cell r="G1731" t="str">
            <v>Sowińska  Janina</v>
          </cell>
          <cell r="H1731" t="str">
            <v>Łąkowa 1 Murzynowo Leśne</v>
          </cell>
          <cell r="I1731" t="str">
            <v>63-023 Sulęcinek</v>
          </cell>
          <cell r="J1731" t="str">
            <v>Krzykosy</v>
          </cell>
          <cell r="K1731" t="str">
            <v>19</v>
          </cell>
          <cell r="L1731" t="str">
            <v>Brzozowiec</v>
          </cell>
          <cell r="M1731" t="str">
            <v>35 l</v>
          </cell>
          <cell r="N1731" t="str">
            <v/>
          </cell>
          <cell r="O1731">
            <v>-0.54</v>
          </cell>
          <cell r="P1731" t="str">
            <v>R</v>
          </cell>
          <cell r="Q1731" t="str">
            <v>VI</v>
          </cell>
          <cell r="R1731" t="str">
            <v>A</v>
          </cell>
          <cell r="T1731" t="str">
            <v>30-25-022</v>
          </cell>
          <cell r="U1731" t="str">
            <v>Krzykosy</v>
          </cell>
          <cell r="V1731" t="str">
            <v>30-25-022-0006</v>
          </cell>
          <cell r="W1731" t="str">
            <v>Murzynowo Leśne</v>
          </cell>
          <cell r="X1731" t="str">
            <v>9035/5</v>
          </cell>
          <cell r="Y1731" t="str">
            <v>PO1D/00042956/4</v>
          </cell>
          <cell r="Z1731">
            <v>1</v>
          </cell>
          <cell r="AA1731">
            <v>0</v>
          </cell>
          <cell r="AB1731">
            <v>0</v>
          </cell>
          <cell r="AC1731">
            <v>2</v>
          </cell>
          <cell r="AD1731">
            <v>0.15</v>
          </cell>
          <cell r="AE1731">
            <v>-8.1000000000000003E-2</v>
          </cell>
          <cell r="AF1731" t="str">
            <v>wypowiedzenie umów wdowom</v>
          </cell>
          <cell r="AG1731">
            <v>1</v>
          </cell>
          <cell r="AH1731">
            <v>-0.54</v>
          </cell>
          <cell r="AI1731" t="str">
            <v/>
          </cell>
          <cell r="AJ1731" t="str">
            <v/>
          </cell>
          <cell r="AK1731" t="str">
            <v/>
          </cell>
          <cell r="AL1731" t="str">
            <v/>
          </cell>
        </row>
        <row r="1732">
          <cell r="C1732" t="str">
            <v>0.</v>
          </cell>
          <cell r="D1732" t="str">
            <v>0|F|Brzozowiec|35 l|R|VI|9035/5|0|PO1D/00042956/4</v>
          </cell>
          <cell r="E1732">
            <v>0</v>
          </cell>
          <cell r="F1732" t="str">
            <v/>
          </cell>
          <cell r="G1732" t="str">
            <v>brak</v>
          </cell>
          <cell r="H1732" t="str">
            <v>brak</v>
          </cell>
          <cell r="I1732" t="str">
            <v>brak</v>
          </cell>
          <cell r="J1732" t="str">
            <v>brak</v>
          </cell>
          <cell r="K1732" t="str">
            <v>19</v>
          </cell>
          <cell r="L1732" t="str">
            <v>Brzozowiec</v>
          </cell>
          <cell r="M1732" t="str">
            <v>35 l</v>
          </cell>
          <cell r="N1732" t="str">
            <v>F30-25-022RVI</v>
          </cell>
          <cell r="O1732">
            <v>0.54</v>
          </cell>
          <cell r="P1732" t="str">
            <v>R</v>
          </cell>
          <cell r="Q1732" t="str">
            <v>VI</v>
          </cell>
          <cell r="R1732" t="str">
            <v>F</v>
          </cell>
          <cell r="T1732" t="str">
            <v>30-25-022</v>
          </cell>
          <cell r="U1732" t="str">
            <v>Krzykosy</v>
          </cell>
          <cell r="V1732" t="str">
            <v>30-25-022-0006</v>
          </cell>
          <cell r="W1732" t="str">
            <v>Murzynowo Leśne</v>
          </cell>
          <cell r="X1732" t="str">
            <v>9035/5</v>
          </cell>
          <cell r="Y1732" t="str">
            <v>PO1D/00042956/4</v>
          </cell>
          <cell r="Z1732">
            <v>1</v>
          </cell>
          <cell r="AA1732" t="str">
            <v/>
          </cell>
          <cell r="AB1732" t="str">
            <v/>
          </cell>
          <cell r="AC1732">
            <v>2</v>
          </cell>
          <cell r="AD1732">
            <v>0.15</v>
          </cell>
          <cell r="AE1732">
            <v>8.1000000000000003E-2</v>
          </cell>
          <cell r="AG1732" t="str">
            <v/>
          </cell>
          <cell r="AH1732" t="str">
            <v/>
          </cell>
          <cell r="AI1732" t="str">
            <v/>
          </cell>
          <cell r="AJ1732" t="str">
            <v/>
          </cell>
          <cell r="AK1732" t="str">
            <v/>
          </cell>
          <cell r="AL1732" t="str">
            <v/>
          </cell>
        </row>
        <row r="1733">
          <cell r="C1733" t="str">
            <v>693.2</v>
          </cell>
          <cell r="D1733" t="str">
            <v>693|A|Radliniec|237 i|R|IVB|9237/2|0|PO1D/00040645/7</v>
          </cell>
          <cell r="E1733">
            <v>693</v>
          </cell>
          <cell r="F1733">
            <v>2</v>
          </cell>
          <cell r="G1733" t="str">
            <v>Szczotka Maria</v>
          </cell>
          <cell r="H1733" t="str">
            <v>ul.Strzelecka 1</v>
          </cell>
          <cell r="I1733" t="str">
            <v>63-040 Nowe Miasto</v>
          </cell>
          <cell r="J1733" t="str">
            <v>Nowe Miasto</v>
          </cell>
          <cell r="K1733" t="str">
            <v>22</v>
          </cell>
          <cell r="L1733" t="str">
            <v>Radliniec</v>
          </cell>
          <cell r="M1733" t="str">
            <v>237 i</v>
          </cell>
          <cell r="N1733" t="str">
            <v/>
          </cell>
          <cell r="O1733">
            <v>-0.98</v>
          </cell>
          <cell r="P1733" t="str">
            <v>R</v>
          </cell>
          <cell r="Q1733" t="str">
            <v>IVB</v>
          </cell>
          <cell r="R1733" t="str">
            <v>A</v>
          </cell>
          <cell r="T1733" t="str">
            <v>30-25-032</v>
          </cell>
          <cell r="U1733" t="str">
            <v>N.Miasto</v>
          </cell>
          <cell r="V1733" t="str">
            <v>30-25-032-0008</v>
          </cell>
          <cell r="W1733" t="str">
            <v>Klęka</v>
          </cell>
          <cell r="X1733" t="str">
            <v>9237/2</v>
          </cell>
          <cell r="Y1733" t="str">
            <v>PO1D/00040645/7</v>
          </cell>
          <cell r="Z1733">
            <v>1</v>
          </cell>
          <cell r="AA1733">
            <v>0</v>
          </cell>
          <cell r="AB1733">
            <v>0</v>
          </cell>
          <cell r="AC1733">
            <v>1</v>
          </cell>
          <cell r="AD1733">
            <v>0.8</v>
          </cell>
          <cell r="AE1733">
            <v>-0.78400000000000003</v>
          </cell>
          <cell r="AF1733" t="str">
            <v>wypowiedzenie umów wdowom</v>
          </cell>
          <cell r="AG1733">
            <v>1.5</v>
          </cell>
          <cell r="AH1733">
            <v>-1.47</v>
          </cell>
          <cell r="AI1733" t="str">
            <v/>
          </cell>
          <cell r="AJ1733" t="str">
            <v/>
          </cell>
          <cell r="AK1733" t="str">
            <v/>
          </cell>
          <cell r="AL1733" t="str">
            <v/>
          </cell>
        </row>
        <row r="1734">
          <cell r="C1734" t="str">
            <v>0.</v>
          </cell>
          <cell r="D1734" t="str">
            <v>0|F|Radliniec|237 i|R|IVB|9237/2|0|PO1D/00040645/7</v>
          </cell>
          <cell r="E1734">
            <v>0</v>
          </cell>
          <cell r="F1734" t="str">
            <v/>
          </cell>
          <cell r="G1734" t="str">
            <v>brak</v>
          </cell>
          <cell r="H1734" t="str">
            <v>brak</v>
          </cell>
          <cell r="I1734" t="str">
            <v>brak</v>
          </cell>
          <cell r="J1734" t="str">
            <v>brak</v>
          </cell>
          <cell r="K1734" t="str">
            <v>22</v>
          </cell>
          <cell r="L1734" t="str">
            <v>Radliniec</v>
          </cell>
          <cell r="M1734" t="str">
            <v>237 i</v>
          </cell>
          <cell r="N1734" t="str">
            <v>F30-25-032RIVB</v>
          </cell>
          <cell r="O1734">
            <v>0.98</v>
          </cell>
          <cell r="P1734" t="str">
            <v>R</v>
          </cell>
          <cell r="Q1734" t="str">
            <v>IVB</v>
          </cell>
          <cell r="R1734" t="str">
            <v>F</v>
          </cell>
          <cell r="T1734" t="str">
            <v>30-25-032</v>
          </cell>
          <cell r="U1734" t="str">
            <v>N.Miasto</v>
          </cell>
          <cell r="V1734" t="str">
            <v>30-25-032-0008</v>
          </cell>
          <cell r="W1734" t="str">
            <v>Klęka</v>
          </cell>
          <cell r="X1734" t="str">
            <v>9237/2</v>
          </cell>
          <cell r="Y1734" t="str">
            <v>PO1D/00040645/7</v>
          </cell>
          <cell r="Z1734">
            <v>1</v>
          </cell>
          <cell r="AA1734" t="str">
            <v/>
          </cell>
          <cell r="AB1734" t="str">
            <v/>
          </cell>
          <cell r="AC1734">
            <v>1</v>
          </cell>
          <cell r="AD1734">
            <v>0.8</v>
          </cell>
          <cell r="AE1734">
            <v>0.78400000000000003</v>
          </cell>
          <cell r="AG1734" t="str">
            <v/>
          </cell>
          <cell r="AH1734" t="str">
            <v/>
          </cell>
          <cell r="AI1734" t="str">
            <v/>
          </cell>
          <cell r="AJ1734" t="str">
            <v/>
          </cell>
          <cell r="AK1734" t="str">
            <v/>
          </cell>
          <cell r="AL1734" t="str">
            <v/>
          </cell>
        </row>
        <row r="1735">
          <cell r="C1735" t="str">
            <v>693.3</v>
          </cell>
          <cell r="D1735" t="str">
            <v>693|A|Radliniec|237 i|R|V|9237/2|0|PO1D/00040645/7</v>
          </cell>
          <cell r="E1735">
            <v>693</v>
          </cell>
          <cell r="F1735">
            <v>3</v>
          </cell>
          <cell r="G1735" t="str">
            <v>Szczotka Maria</v>
          </cell>
          <cell r="H1735" t="str">
            <v>ul.Strzelecka 1</v>
          </cell>
          <cell r="I1735" t="str">
            <v>63-040 Nowe Miasto</v>
          </cell>
          <cell r="J1735" t="str">
            <v>Nowe Miasto</v>
          </cell>
          <cell r="K1735" t="str">
            <v>22</v>
          </cell>
          <cell r="L1735" t="str">
            <v>Radliniec</v>
          </cell>
          <cell r="M1735" t="str">
            <v>237 i</v>
          </cell>
          <cell r="N1735" t="str">
            <v/>
          </cell>
          <cell r="O1735">
            <v>-0.38</v>
          </cell>
          <cell r="P1735" t="str">
            <v>R</v>
          </cell>
          <cell r="Q1735" t="str">
            <v>V</v>
          </cell>
          <cell r="R1735" t="str">
            <v>A</v>
          </cell>
          <cell r="T1735" t="str">
            <v>30-25-032</v>
          </cell>
          <cell r="U1735" t="str">
            <v>N.Miasto</v>
          </cell>
          <cell r="V1735" t="str">
            <v>30-25-032-0008</v>
          </cell>
          <cell r="W1735" t="str">
            <v>Klęka</v>
          </cell>
          <cell r="X1735" t="str">
            <v>9237/2</v>
          </cell>
          <cell r="Y1735" t="str">
            <v>PO1D/00040645/7</v>
          </cell>
          <cell r="Z1735">
            <v>1</v>
          </cell>
          <cell r="AA1735">
            <v>0</v>
          </cell>
          <cell r="AB1735">
            <v>0</v>
          </cell>
          <cell r="AC1735">
            <v>1</v>
          </cell>
          <cell r="AD1735">
            <v>0.35</v>
          </cell>
          <cell r="AE1735">
            <v>-0.13300000000000001</v>
          </cell>
          <cell r="AF1735" t="str">
            <v>wypoweidzenie umów wdowom</v>
          </cell>
          <cell r="AG1735">
            <v>1.25</v>
          </cell>
          <cell r="AH1735">
            <v>-0.47499999999999998</v>
          </cell>
          <cell r="AI1735" t="str">
            <v/>
          </cell>
          <cell r="AJ1735" t="str">
            <v/>
          </cell>
          <cell r="AK1735" t="str">
            <v/>
          </cell>
          <cell r="AL1735" t="str">
            <v/>
          </cell>
        </row>
        <row r="1736">
          <cell r="C1736" t="str">
            <v>0.</v>
          </cell>
          <cell r="D1736" t="str">
            <v>0|F|Radliniec|237 i|R|V|9237/2|0|PO1D/00040645/7</v>
          </cell>
          <cell r="E1736">
            <v>0</v>
          </cell>
          <cell r="F1736" t="str">
            <v/>
          </cell>
          <cell r="G1736" t="str">
            <v>brak</v>
          </cell>
          <cell r="H1736" t="str">
            <v>brak</v>
          </cell>
          <cell r="I1736" t="str">
            <v>brak</v>
          </cell>
          <cell r="J1736" t="str">
            <v>brak</v>
          </cell>
          <cell r="K1736" t="str">
            <v>22</v>
          </cell>
          <cell r="L1736" t="str">
            <v>Radliniec</v>
          </cell>
          <cell r="M1736" t="str">
            <v>237 i</v>
          </cell>
          <cell r="N1736" t="str">
            <v>F30-25-032RV</v>
          </cell>
          <cell r="O1736">
            <v>0.38</v>
          </cell>
          <cell r="P1736" t="str">
            <v>R</v>
          </cell>
          <cell r="Q1736" t="str">
            <v>V</v>
          </cell>
          <cell r="R1736" t="str">
            <v>F</v>
          </cell>
          <cell r="T1736" t="str">
            <v>30-25-032</v>
          </cell>
          <cell r="U1736" t="str">
            <v>N.Miasto</v>
          </cell>
          <cell r="V1736" t="str">
            <v>30-25-032-0008</v>
          </cell>
          <cell r="W1736" t="str">
            <v>Klęka</v>
          </cell>
          <cell r="X1736" t="str">
            <v>9237/2</v>
          </cell>
          <cell r="Y1736" t="str">
            <v>PO1D/00040645/7</v>
          </cell>
          <cell r="Z1736">
            <v>1</v>
          </cell>
          <cell r="AA1736" t="str">
            <v/>
          </cell>
          <cell r="AB1736" t="str">
            <v/>
          </cell>
          <cell r="AC1736">
            <v>1</v>
          </cell>
          <cell r="AD1736">
            <v>0.35</v>
          </cell>
          <cell r="AE1736">
            <v>0.13300000000000001</v>
          </cell>
          <cell r="AG1736" t="str">
            <v/>
          </cell>
          <cell r="AH1736" t="str">
            <v/>
          </cell>
          <cell r="AI1736" t="str">
            <v/>
          </cell>
          <cell r="AJ1736" t="str">
            <v/>
          </cell>
          <cell r="AK1736" t="str">
            <v/>
          </cell>
          <cell r="AL1736" t="str">
            <v/>
          </cell>
        </row>
        <row r="1737">
          <cell r="C1737" t="str">
            <v>2291.7</v>
          </cell>
          <cell r="D1737" t="str">
            <v>2291|A|Tumidaj|138 a|R|IIIA|174/2|0|KZ1J/00002647/8</v>
          </cell>
          <cell r="E1737">
            <v>2291</v>
          </cell>
          <cell r="F1737">
            <v>7</v>
          </cell>
          <cell r="G1737" t="str">
            <v>Tyc Janina</v>
          </cell>
          <cell r="H1737" t="str">
            <v>Prusy 54</v>
          </cell>
          <cell r="I1737" t="str">
            <v>63-230 Witaszyce</v>
          </cell>
          <cell r="J1737" t="str">
            <v>Jarocin</v>
          </cell>
          <cell r="K1737" t="str">
            <v>14</v>
          </cell>
          <cell r="L1737" t="str">
            <v>Tumidaj</v>
          </cell>
          <cell r="M1737" t="str">
            <v>138 a</v>
          </cell>
          <cell r="N1737" t="str">
            <v/>
          </cell>
          <cell r="O1737">
            <v>-0.51700000000000002</v>
          </cell>
          <cell r="P1737" t="str">
            <v>R</v>
          </cell>
          <cell r="Q1737" t="str">
            <v>IIIA</v>
          </cell>
          <cell r="R1737" t="str">
            <v>A</v>
          </cell>
          <cell r="T1737" t="str">
            <v>30-06-025</v>
          </cell>
          <cell r="U1737" t="str">
            <v>Jarocin</v>
          </cell>
          <cell r="V1737" t="str">
            <v>30-06-025-0011</v>
          </cell>
          <cell r="W1737" t="str">
            <v>Prusy</v>
          </cell>
          <cell r="X1737" t="str">
            <v>174/2</v>
          </cell>
          <cell r="Y1737" t="str">
            <v>KZ1J/00002647/8</v>
          </cell>
          <cell r="Z1737">
            <v>1</v>
          </cell>
          <cell r="AA1737">
            <v>0</v>
          </cell>
          <cell r="AB1737">
            <v>0</v>
          </cell>
          <cell r="AC1737">
            <v>1</v>
          </cell>
          <cell r="AD1737">
            <v>1.65</v>
          </cell>
          <cell r="AE1737">
            <v>-0.85309999999999997</v>
          </cell>
          <cell r="AF1737" t="str">
            <v>wypoweidzenie umów wdowom</v>
          </cell>
          <cell r="AG1737">
            <v>1.75</v>
          </cell>
          <cell r="AH1737">
            <v>-0.90500000000000003</v>
          </cell>
          <cell r="AI1737" t="str">
            <v/>
          </cell>
          <cell r="AJ1737" t="str">
            <v/>
          </cell>
          <cell r="AK1737" t="str">
            <v/>
          </cell>
          <cell r="AL1737" t="str">
            <v/>
          </cell>
        </row>
        <row r="1738">
          <cell r="C1738" t="str">
            <v>0.</v>
          </cell>
          <cell r="D1738" t="str">
            <v>0|F|Tumidaj|138 a|R|IIIA|174/2|0|KZ1J/00002647/9</v>
          </cell>
          <cell r="E1738">
            <v>0</v>
          </cell>
          <cell r="F1738">
            <v>1</v>
          </cell>
          <cell r="G1738" t="str">
            <v>brak</v>
          </cell>
          <cell r="H1738" t="str">
            <v>brak</v>
          </cell>
          <cell r="I1738" t="str">
            <v>brak</v>
          </cell>
          <cell r="J1738" t="str">
            <v>brak</v>
          </cell>
          <cell r="K1738" t="str">
            <v>14</v>
          </cell>
          <cell r="L1738" t="str">
            <v>Tumidaj</v>
          </cell>
          <cell r="M1738" t="str">
            <v>138 a</v>
          </cell>
          <cell r="N1738" t="str">
            <v>F30-06-025RIIIA</v>
          </cell>
          <cell r="O1738">
            <v>0.51700000000000002</v>
          </cell>
          <cell r="P1738" t="str">
            <v>R</v>
          </cell>
          <cell r="Q1738" t="str">
            <v>IIIA</v>
          </cell>
          <cell r="R1738" t="str">
            <v>F</v>
          </cell>
          <cell r="T1738" t="str">
            <v>30-06-025</v>
          </cell>
          <cell r="U1738" t="str">
            <v>Jarocin</v>
          </cell>
          <cell r="V1738" t="str">
            <v>30-06-025-0011</v>
          </cell>
          <cell r="W1738" t="str">
            <v>Prusy</v>
          </cell>
          <cell r="X1738" t="str">
            <v>174/2</v>
          </cell>
          <cell r="Y1738" t="str">
            <v>KZ1J/00002647/8</v>
          </cell>
          <cell r="Z1738">
            <v>1</v>
          </cell>
          <cell r="AA1738" t="str">
            <v/>
          </cell>
          <cell r="AB1738" t="str">
            <v/>
          </cell>
          <cell r="AC1738">
            <v>1</v>
          </cell>
          <cell r="AD1738">
            <v>1.65</v>
          </cell>
          <cell r="AE1738">
            <v>0.85309999999999997</v>
          </cell>
          <cell r="AG1738" t="str">
            <v/>
          </cell>
          <cell r="AH1738" t="str">
            <v/>
          </cell>
          <cell r="AI1738" t="str">
            <v/>
          </cell>
          <cell r="AJ1738" t="str">
            <v/>
          </cell>
          <cell r="AK1738" t="str">
            <v/>
          </cell>
          <cell r="AL1738" t="str">
            <v/>
          </cell>
        </row>
        <row r="1739">
          <cell r="C1739" t="str">
            <v>2291.5</v>
          </cell>
          <cell r="D1739" t="str">
            <v>2291|A|Tumidaj|138 a|R|IVA|174/2|0|KZ1J/00002647/8</v>
          </cell>
          <cell r="E1739">
            <v>2291</v>
          </cell>
          <cell r="F1739">
            <v>5</v>
          </cell>
          <cell r="G1739" t="str">
            <v>Tyc Janina</v>
          </cell>
          <cell r="H1739" t="str">
            <v>Prusy 54</v>
          </cell>
          <cell r="I1739" t="str">
            <v>63-230 Witaszyce</v>
          </cell>
          <cell r="J1739" t="str">
            <v>Jarocin</v>
          </cell>
          <cell r="K1739" t="str">
            <v>14</v>
          </cell>
          <cell r="L1739" t="str">
            <v>Tumidaj</v>
          </cell>
          <cell r="M1739" t="str">
            <v>138 a</v>
          </cell>
          <cell r="N1739" t="str">
            <v/>
          </cell>
          <cell r="O1739">
            <v>-0.02</v>
          </cell>
          <cell r="P1739" t="str">
            <v>R</v>
          </cell>
          <cell r="Q1739" t="str">
            <v>IVA</v>
          </cell>
          <cell r="R1739" t="str">
            <v>A</v>
          </cell>
          <cell r="T1739" t="str">
            <v>30-06-025</v>
          </cell>
          <cell r="U1739" t="str">
            <v>Jarocin</v>
          </cell>
          <cell r="V1739" t="str">
            <v>30-06-025-0011</v>
          </cell>
          <cell r="W1739" t="str">
            <v>Prusy</v>
          </cell>
          <cell r="X1739" t="str">
            <v>174/2</v>
          </cell>
          <cell r="Y1739" t="str">
            <v>KZ1J/00002647/8</v>
          </cell>
          <cell r="Z1739">
            <v>1</v>
          </cell>
          <cell r="AA1739">
            <v>0</v>
          </cell>
          <cell r="AB1739">
            <v>0</v>
          </cell>
          <cell r="AC1739">
            <v>1</v>
          </cell>
          <cell r="AD1739">
            <v>1.1000000000000001</v>
          </cell>
          <cell r="AE1739">
            <v>-2.1999999999999999E-2</v>
          </cell>
          <cell r="AF1739" t="str">
            <v>wypowiedzeni umów wdowom</v>
          </cell>
          <cell r="AG1739">
            <v>1.5</v>
          </cell>
          <cell r="AH1739">
            <v>-0.03</v>
          </cell>
          <cell r="AI1739" t="str">
            <v/>
          </cell>
          <cell r="AJ1739" t="str">
            <v/>
          </cell>
          <cell r="AK1739" t="str">
            <v/>
          </cell>
          <cell r="AL1739" t="str">
            <v/>
          </cell>
        </row>
        <row r="1740">
          <cell r="C1740" t="str">
            <v>0.</v>
          </cell>
          <cell r="D1740" t="str">
            <v>0|F|Tumidaj|138 a|R|IVA|174/2|0|KZ1J/00002647/8</v>
          </cell>
          <cell r="E1740">
            <v>0</v>
          </cell>
          <cell r="F1740" t="str">
            <v/>
          </cell>
          <cell r="G1740" t="str">
            <v>brak</v>
          </cell>
          <cell r="H1740" t="str">
            <v>brak</v>
          </cell>
          <cell r="I1740" t="str">
            <v>brak</v>
          </cell>
          <cell r="J1740" t="str">
            <v>brak</v>
          </cell>
          <cell r="K1740" t="str">
            <v>14</v>
          </cell>
          <cell r="L1740" t="str">
            <v>Tumidaj</v>
          </cell>
          <cell r="M1740" t="str">
            <v>138 a</v>
          </cell>
          <cell r="N1740" t="str">
            <v>F30-06-025RIVA</v>
          </cell>
          <cell r="O1740">
            <v>0.02</v>
          </cell>
          <cell r="P1740" t="str">
            <v>R</v>
          </cell>
          <cell r="Q1740" t="str">
            <v>IVA</v>
          </cell>
          <cell r="R1740" t="str">
            <v>F</v>
          </cell>
          <cell r="T1740" t="str">
            <v>30-06-025</v>
          </cell>
          <cell r="U1740" t="str">
            <v>Jarocin</v>
          </cell>
          <cell r="V1740" t="str">
            <v>30-06-025-0011</v>
          </cell>
          <cell r="W1740" t="str">
            <v>Prusy</v>
          </cell>
          <cell r="X1740" t="str">
            <v>174/2</v>
          </cell>
          <cell r="Y1740" t="str">
            <v>KZ1J/00002647/8</v>
          </cell>
          <cell r="Z1740">
            <v>1</v>
          </cell>
          <cell r="AA1740" t="str">
            <v/>
          </cell>
          <cell r="AB1740" t="str">
            <v/>
          </cell>
          <cell r="AC1740">
            <v>1</v>
          </cell>
          <cell r="AD1740">
            <v>1.1000000000000001</v>
          </cell>
          <cell r="AE1740">
            <v>2.1999999999999999E-2</v>
          </cell>
          <cell r="AG1740" t="str">
            <v/>
          </cell>
          <cell r="AH1740" t="str">
            <v/>
          </cell>
          <cell r="AI1740" t="str">
            <v/>
          </cell>
          <cell r="AJ1740" t="str">
            <v/>
          </cell>
          <cell r="AK1740" t="str">
            <v/>
          </cell>
          <cell r="AL1740" t="str">
            <v/>
          </cell>
        </row>
        <row r="1741">
          <cell r="C1741" t="str">
            <v>695!.1</v>
          </cell>
          <cell r="D1741" t="str">
            <v>695!|A|Cielcza|111 c|R|V|8111/1|0|KZ1J/00026798/5</v>
          </cell>
          <cell r="E1741" t="str">
            <v>695!</v>
          </cell>
          <cell r="F1741">
            <v>1</v>
          </cell>
          <cell r="G1741" t="str">
            <v>Szymkowiak Krystyna</v>
          </cell>
          <cell r="H1741" t="str">
            <v>ul.Iwaszkiewicza 11 Wilkowyja</v>
          </cell>
          <cell r="I1741" t="str">
            <v>63-200 Jarocin</v>
          </cell>
          <cell r="J1741" t="str">
            <v>Jarocin</v>
          </cell>
          <cell r="K1741" t="str">
            <v>08</v>
          </cell>
          <cell r="L1741" t="str">
            <v>Cielcza</v>
          </cell>
          <cell r="M1741" t="str">
            <v>111 c</v>
          </cell>
          <cell r="N1741" t="str">
            <v/>
          </cell>
          <cell r="O1741">
            <v>-0.66</v>
          </cell>
          <cell r="P1741" t="str">
            <v>R</v>
          </cell>
          <cell r="Q1741" t="str">
            <v>V</v>
          </cell>
          <cell r="R1741" t="str">
            <v>A</v>
          </cell>
          <cell r="T1741" t="str">
            <v>30-06-025</v>
          </cell>
          <cell r="U1741" t="str">
            <v>Jarocin</v>
          </cell>
          <cell r="V1741" t="str">
            <v>30-06-025-0002</v>
          </cell>
          <cell r="W1741" t="str">
            <v>Bachorzew</v>
          </cell>
          <cell r="X1741" t="str">
            <v>8111/1</v>
          </cell>
          <cell r="Y1741" t="str">
            <v>KZ1J/00026798/5</v>
          </cell>
          <cell r="Z1741">
            <v>1</v>
          </cell>
          <cell r="AA1741">
            <v>0</v>
          </cell>
          <cell r="AB1741">
            <v>0</v>
          </cell>
          <cell r="AC1741">
            <v>1</v>
          </cell>
          <cell r="AD1741">
            <v>0.35</v>
          </cell>
          <cell r="AE1741">
            <v>-0.23100000000000001</v>
          </cell>
          <cell r="AF1741" t="str">
            <v>wypowiedzenie umów wdowom</v>
          </cell>
          <cell r="AG1741">
            <v>1.25</v>
          </cell>
          <cell r="AH1741">
            <v>-0.2</v>
          </cell>
          <cell r="AI1741" t="str">
            <v/>
          </cell>
          <cell r="AJ1741" t="str">
            <v/>
          </cell>
          <cell r="AK1741" t="str">
            <v/>
          </cell>
          <cell r="AL1741" t="str">
            <v/>
          </cell>
        </row>
        <row r="1742">
          <cell r="C1742" t="str">
            <v>0.</v>
          </cell>
          <cell r="D1742" t="str">
            <v>0|F|Cielcza|111 c|R|V|8111/1|0|KZ1J/00026798/5</v>
          </cell>
          <cell r="E1742">
            <v>0</v>
          </cell>
          <cell r="F1742" t="str">
            <v/>
          </cell>
          <cell r="G1742" t="str">
            <v>brak</v>
          </cell>
          <cell r="H1742" t="str">
            <v>brak</v>
          </cell>
          <cell r="I1742" t="str">
            <v>brak</v>
          </cell>
          <cell r="J1742" t="str">
            <v>brak</v>
          </cell>
          <cell r="K1742" t="str">
            <v>08</v>
          </cell>
          <cell r="L1742" t="str">
            <v>Cielcza</v>
          </cell>
          <cell r="M1742" t="str">
            <v>111 c</v>
          </cell>
          <cell r="N1742" t="str">
            <v>F30-06-025RV</v>
          </cell>
          <cell r="O1742">
            <v>0.66</v>
          </cell>
          <cell r="P1742" t="str">
            <v>R</v>
          </cell>
          <cell r="Q1742" t="str">
            <v>V</v>
          </cell>
          <cell r="R1742" t="str">
            <v>F</v>
          </cell>
          <cell r="T1742" t="str">
            <v>30-06-025</v>
          </cell>
          <cell r="U1742" t="str">
            <v>Jarocin</v>
          </cell>
          <cell r="V1742" t="str">
            <v>30-06-025-0002</v>
          </cell>
          <cell r="W1742" t="str">
            <v>Bachorzew</v>
          </cell>
          <cell r="X1742" t="str">
            <v>8111/1</v>
          </cell>
          <cell r="Y1742" t="str">
            <v>KZ1J/00026798/5</v>
          </cell>
          <cell r="Z1742">
            <v>1</v>
          </cell>
          <cell r="AA1742" t="str">
            <v/>
          </cell>
          <cell r="AB1742" t="str">
            <v/>
          </cell>
          <cell r="AC1742">
            <v>1</v>
          </cell>
          <cell r="AD1742">
            <v>0.35</v>
          </cell>
          <cell r="AE1742">
            <v>0.23100000000000001</v>
          </cell>
          <cell r="AG1742" t="str">
            <v/>
          </cell>
          <cell r="AH1742" t="str">
            <v/>
          </cell>
          <cell r="AI1742" t="str">
            <v/>
          </cell>
          <cell r="AJ1742" t="str">
            <v/>
          </cell>
          <cell r="AK1742" t="str">
            <v/>
          </cell>
          <cell r="AL1742" t="str">
            <v/>
          </cell>
        </row>
        <row r="1743">
          <cell r="C1743" t="str">
            <v>695!.5</v>
          </cell>
          <cell r="D1743" t="str">
            <v>695!|A|Cielcza|111 c|R|IVA|8111/1|0|KZ1J/00026798/5</v>
          </cell>
          <cell r="E1743" t="str">
            <v>695!</v>
          </cell>
          <cell r="F1743">
            <v>5</v>
          </cell>
          <cell r="G1743" t="str">
            <v>Szymkowiak Krystyna</v>
          </cell>
          <cell r="H1743" t="str">
            <v>ul.Iwaszkiewicza 11 Wilkowyja</v>
          </cell>
          <cell r="I1743" t="str">
            <v>63-200 Jarocin</v>
          </cell>
          <cell r="J1743" t="str">
            <v>Jarocin</v>
          </cell>
          <cell r="K1743" t="str">
            <v>08</v>
          </cell>
          <cell r="L1743" t="str">
            <v>Cielcza</v>
          </cell>
          <cell r="M1743" t="str">
            <v>111 c</v>
          </cell>
          <cell r="N1743" t="str">
            <v/>
          </cell>
          <cell r="O1743">
            <v>-0.9</v>
          </cell>
          <cell r="P1743" t="str">
            <v>R</v>
          </cell>
          <cell r="Q1743" t="str">
            <v>IVA</v>
          </cell>
          <cell r="R1743" t="str">
            <v>A</v>
          </cell>
          <cell r="T1743" t="str">
            <v>30-06-025</v>
          </cell>
          <cell r="U1743" t="str">
            <v>Jarocin</v>
          </cell>
          <cell r="V1743" t="str">
            <v>30-06-025-0002</v>
          </cell>
          <cell r="W1743" t="str">
            <v>Bachorzew</v>
          </cell>
          <cell r="X1743" t="str">
            <v>8111/1</v>
          </cell>
          <cell r="Y1743" t="str">
            <v>KZ1J/00026798/5</v>
          </cell>
          <cell r="Z1743">
            <v>1</v>
          </cell>
          <cell r="AA1743">
            <v>0</v>
          </cell>
          <cell r="AB1743">
            <v>0</v>
          </cell>
          <cell r="AC1743">
            <v>1</v>
          </cell>
          <cell r="AD1743">
            <v>1.1000000000000001</v>
          </cell>
          <cell r="AE1743">
            <v>-0.99</v>
          </cell>
          <cell r="AF1743" t="str">
            <v>wypowiedzenie umów wdowom</v>
          </cell>
          <cell r="AG1743">
            <v>1.5</v>
          </cell>
          <cell r="AH1743">
            <v>-1.35</v>
          </cell>
          <cell r="AI1743" t="str">
            <v/>
          </cell>
          <cell r="AJ1743" t="str">
            <v/>
          </cell>
          <cell r="AK1743" t="str">
            <v/>
          </cell>
          <cell r="AL1743" t="str">
            <v/>
          </cell>
        </row>
        <row r="1744">
          <cell r="C1744" t="str">
            <v>0.</v>
          </cell>
          <cell r="D1744" t="str">
            <v>0|F|Cielcza|111 c|R|IVA|8111/1|0|KZ1J/00026798/5</v>
          </cell>
          <cell r="E1744">
            <v>0</v>
          </cell>
          <cell r="F1744" t="str">
            <v/>
          </cell>
          <cell r="G1744" t="str">
            <v>brak</v>
          </cell>
          <cell r="H1744" t="str">
            <v>brak</v>
          </cell>
          <cell r="I1744" t="str">
            <v>brak</v>
          </cell>
          <cell r="J1744" t="str">
            <v>brak</v>
          </cell>
          <cell r="K1744" t="str">
            <v>08</v>
          </cell>
          <cell r="L1744" t="str">
            <v>Cielcza</v>
          </cell>
          <cell r="M1744" t="str">
            <v>111 c</v>
          </cell>
          <cell r="N1744" t="str">
            <v>F30-06-025RIVA</v>
          </cell>
          <cell r="O1744">
            <v>0.9</v>
          </cell>
          <cell r="P1744" t="str">
            <v>R</v>
          </cell>
          <cell r="Q1744" t="str">
            <v>IVA</v>
          </cell>
          <cell r="R1744" t="str">
            <v>F</v>
          </cell>
          <cell r="T1744" t="str">
            <v>30-06-025</v>
          </cell>
          <cell r="U1744" t="str">
            <v>Jarocin</v>
          </cell>
          <cell r="V1744" t="str">
            <v>30-06-025-0002</v>
          </cell>
          <cell r="W1744" t="str">
            <v>Bachorzew</v>
          </cell>
          <cell r="X1744" t="str">
            <v>8111/1</v>
          </cell>
          <cell r="Y1744" t="str">
            <v>KZ1J/00026798/5</v>
          </cell>
          <cell r="Z1744">
            <v>1</v>
          </cell>
          <cell r="AA1744" t="str">
            <v/>
          </cell>
          <cell r="AB1744" t="str">
            <v/>
          </cell>
          <cell r="AC1744">
            <v>1</v>
          </cell>
          <cell r="AD1744">
            <v>1.1000000000000001</v>
          </cell>
          <cell r="AE1744">
            <v>0.99</v>
          </cell>
          <cell r="AG1744" t="str">
            <v/>
          </cell>
          <cell r="AH1744" t="str">
            <v/>
          </cell>
          <cell r="AI1744" t="str">
            <v/>
          </cell>
          <cell r="AJ1744" t="str">
            <v/>
          </cell>
          <cell r="AK1744" t="str">
            <v/>
          </cell>
          <cell r="AL1744" t="str">
            <v/>
          </cell>
        </row>
        <row r="1745">
          <cell r="C1745" t="str">
            <v>695!.7</v>
          </cell>
          <cell r="D1745" t="str">
            <v>695!|A|Cielcza|111 c|R|VI|8111/1|0|KZ1J/00026798/5</v>
          </cell>
          <cell r="E1745" t="str">
            <v>695!</v>
          </cell>
          <cell r="F1745">
            <v>7</v>
          </cell>
          <cell r="G1745" t="str">
            <v>Szymkowiak Krystyna</v>
          </cell>
          <cell r="H1745" t="str">
            <v>ul.Iwaszkiewicza 11 Wilkowyja</v>
          </cell>
          <cell r="I1745" t="str">
            <v>63-200 Jarocin</v>
          </cell>
          <cell r="J1745" t="str">
            <v>Jarocin</v>
          </cell>
          <cell r="K1745" t="str">
            <v>08</v>
          </cell>
          <cell r="L1745" t="str">
            <v>Cielcza</v>
          </cell>
          <cell r="M1745" t="str">
            <v>111 c</v>
          </cell>
          <cell r="N1745" t="str">
            <v/>
          </cell>
          <cell r="O1745">
            <v>-0.22</v>
          </cell>
          <cell r="P1745" t="str">
            <v>R</v>
          </cell>
          <cell r="Q1745" t="str">
            <v>VI</v>
          </cell>
          <cell r="R1745" t="str">
            <v>A</v>
          </cell>
          <cell r="T1745" t="str">
            <v>30-06-025</v>
          </cell>
          <cell r="U1745" t="str">
            <v>Jarocin</v>
          </cell>
          <cell r="V1745" t="str">
            <v>30-06-025-0002</v>
          </cell>
          <cell r="W1745" t="str">
            <v>Bachorzew</v>
          </cell>
          <cell r="X1745" t="str">
            <v>8111/1</v>
          </cell>
          <cell r="Y1745" t="str">
            <v>KZ1J/00026798/5</v>
          </cell>
          <cell r="Z1745">
            <v>1</v>
          </cell>
          <cell r="AA1745">
            <v>0</v>
          </cell>
          <cell r="AB1745">
            <v>0</v>
          </cell>
          <cell r="AC1745">
            <v>1</v>
          </cell>
          <cell r="AD1745">
            <v>0.2</v>
          </cell>
          <cell r="AE1745">
            <v>-4.3999999999999997E-2</v>
          </cell>
          <cell r="AF1745" t="str">
            <v>wypowiedzenie umów wdowom</v>
          </cell>
          <cell r="AG1745">
            <v>1</v>
          </cell>
          <cell r="AH1745">
            <v>-0.22</v>
          </cell>
          <cell r="AI1745" t="str">
            <v/>
          </cell>
          <cell r="AJ1745" t="str">
            <v/>
          </cell>
          <cell r="AK1745" t="str">
            <v/>
          </cell>
          <cell r="AL1745" t="str">
            <v/>
          </cell>
        </row>
        <row r="1746">
          <cell r="C1746" t="str">
            <v>0.</v>
          </cell>
          <cell r="D1746" t="str">
            <v>0|F|Cielcza|111 c|R|VI|8111/1|0|KZ1J/00026798/5</v>
          </cell>
          <cell r="E1746">
            <v>0</v>
          </cell>
          <cell r="F1746" t="str">
            <v/>
          </cell>
          <cell r="G1746" t="str">
            <v>brak</v>
          </cell>
          <cell r="H1746" t="str">
            <v>brak</v>
          </cell>
          <cell r="I1746" t="str">
            <v>brak</v>
          </cell>
          <cell r="J1746" t="str">
            <v>brak</v>
          </cell>
          <cell r="K1746" t="str">
            <v>08</v>
          </cell>
          <cell r="L1746" t="str">
            <v>Cielcza</v>
          </cell>
          <cell r="M1746" t="str">
            <v>111 c</v>
          </cell>
          <cell r="N1746" t="str">
            <v>F30-06-025RVI</v>
          </cell>
          <cell r="O1746">
            <v>0.22</v>
          </cell>
          <cell r="P1746" t="str">
            <v>R</v>
          </cell>
          <cell r="Q1746" t="str">
            <v>VI</v>
          </cell>
          <cell r="R1746" t="str">
            <v>F</v>
          </cell>
          <cell r="T1746" t="str">
            <v>30-06-025</v>
          </cell>
          <cell r="U1746" t="str">
            <v>Jarocin</v>
          </cell>
          <cell r="V1746" t="str">
            <v>30-06-025-0002</v>
          </cell>
          <cell r="W1746" t="str">
            <v>Bachorzew</v>
          </cell>
          <cell r="X1746" t="str">
            <v>8111/1</v>
          </cell>
          <cell r="Y1746" t="str">
            <v>KZ1J/00026798/5</v>
          </cell>
          <cell r="Z1746">
            <v>1</v>
          </cell>
          <cell r="AA1746" t="str">
            <v/>
          </cell>
          <cell r="AB1746" t="str">
            <v/>
          </cell>
          <cell r="AC1746">
            <v>1</v>
          </cell>
          <cell r="AD1746">
            <v>0.2</v>
          </cell>
          <cell r="AE1746">
            <v>4.3999999999999997E-2</v>
          </cell>
          <cell r="AG1746" t="str">
            <v/>
          </cell>
          <cell r="AH1746" t="str">
            <v/>
          </cell>
          <cell r="AI1746" t="str">
            <v/>
          </cell>
          <cell r="AJ1746" t="str">
            <v/>
          </cell>
          <cell r="AK1746" t="str">
            <v/>
          </cell>
          <cell r="AL1746" t="str">
            <v/>
          </cell>
        </row>
        <row r="1747">
          <cell r="C1747" t="str">
            <v>0.</v>
          </cell>
          <cell r="D1747" t="str">
            <v>0|F|Cielcza|111 c|R|V|8111/1|0|KZ1J/00026798/5</v>
          </cell>
          <cell r="E1747">
            <v>0</v>
          </cell>
          <cell r="F1747" t="str">
            <v/>
          </cell>
          <cell r="G1747" t="str">
            <v>brak</v>
          </cell>
          <cell r="H1747">
            <v>0</v>
          </cell>
          <cell r="I1747">
            <v>0</v>
          </cell>
          <cell r="J1747">
            <v>0</v>
          </cell>
          <cell r="K1747" t="str">
            <v>08</v>
          </cell>
          <cell r="L1747" t="str">
            <v>Cielcza</v>
          </cell>
          <cell r="M1747" t="str">
            <v>111 c</v>
          </cell>
          <cell r="N1747" t="str">
            <v>F30-06-025RV</v>
          </cell>
          <cell r="O1747">
            <v>-0.66</v>
          </cell>
          <cell r="P1747" t="str">
            <v>R</v>
          </cell>
          <cell r="Q1747" t="str">
            <v>V</v>
          </cell>
          <cell r="R1747" t="str">
            <v>F</v>
          </cell>
          <cell r="T1747" t="str">
            <v>30-06-025</v>
          </cell>
          <cell r="U1747" t="str">
            <v>Jarocin</v>
          </cell>
          <cell r="V1747" t="str">
            <v>30-06-025-0002</v>
          </cell>
          <cell r="W1747" t="str">
            <v>Bachorzew</v>
          </cell>
          <cell r="X1747" t="str">
            <v>8111/1</v>
          </cell>
          <cell r="Y1747" t="str">
            <v>KZ1J/00026798/5</v>
          </cell>
          <cell r="Z1747">
            <v>1</v>
          </cell>
          <cell r="AA1747">
            <v>0</v>
          </cell>
          <cell r="AB1747" t="str">
            <v/>
          </cell>
          <cell r="AC1747">
            <v>1</v>
          </cell>
          <cell r="AD1747">
            <v>0.35</v>
          </cell>
          <cell r="AE1747">
            <v>-0.23100000000000001</v>
          </cell>
          <cell r="AF1747">
            <v>0</v>
          </cell>
          <cell r="AG1747" t="str">
            <v/>
          </cell>
          <cell r="AH1747" t="str">
            <v/>
          </cell>
          <cell r="AI1747" t="str">
            <v/>
          </cell>
          <cell r="AJ1747" t="str">
            <v/>
          </cell>
          <cell r="AK1747" t="str">
            <v/>
          </cell>
          <cell r="AL1747" t="str">
            <v/>
          </cell>
        </row>
        <row r="1748">
          <cell r="C1748" t="str">
            <v>641.2</v>
          </cell>
          <cell r="D1748" t="str">
            <v>641|A|Cielcza|111 c|R|V|8111/1|0|KZ1J/00026798/5</v>
          </cell>
          <cell r="E1748">
            <v>641</v>
          </cell>
          <cell r="F1748">
            <v>2</v>
          </cell>
          <cell r="G1748" t="str">
            <v>Kłosowska Krystyna</v>
          </cell>
          <cell r="H1748" t="str">
            <v>Os. Konstytucji 3 Maja;12m19</v>
          </cell>
          <cell r="I1748" t="str">
            <v>63-200 Jarocin</v>
          </cell>
          <cell r="J1748" t="str">
            <v>Jarocin</v>
          </cell>
          <cell r="K1748" t="str">
            <v>08</v>
          </cell>
          <cell r="L1748" t="str">
            <v>Cielcza</v>
          </cell>
          <cell r="M1748" t="str">
            <v>111 c</v>
          </cell>
          <cell r="N1748" t="str">
            <v/>
          </cell>
          <cell r="O1748">
            <v>0.66</v>
          </cell>
          <cell r="P1748" t="str">
            <v>R</v>
          </cell>
          <cell r="Q1748" t="str">
            <v>V</v>
          </cell>
          <cell r="R1748" t="str">
            <v>A</v>
          </cell>
          <cell r="T1748" t="str">
            <v>30-06-025</v>
          </cell>
          <cell r="U1748" t="str">
            <v>Jarocin</v>
          </cell>
          <cell r="V1748" t="str">
            <v>30-06-025-0002</v>
          </cell>
          <cell r="W1748" t="str">
            <v>Bachorzew</v>
          </cell>
          <cell r="X1748" t="str">
            <v>8111/1</v>
          </cell>
          <cell r="Y1748" t="str">
            <v>KZ1J/00026798/5</v>
          </cell>
          <cell r="Z1748">
            <v>1</v>
          </cell>
          <cell r="AA1748">
            <v>0</v>
          </cell>
          <cell r="AB1748">
            <v>0</v>
          </cell>
          <cell r="AC1748">
            <v>1</v>
          </cell>
          <cell r="AD1748">
            <v>0.35</v>
          </cell>
          <cell r="AE1748">
            <v>0.23100000000000001</v>
          </cell>
          <cell r="AG1748">
            <v>1.25</v>
          </cell>
          <cell r="AH1748">
            <v>0.82499999999999996</v>
          </cell>
          <cell r="AI1748" t="str">
            <v/>
          </cell>
          <cell r="AJ1748" t="str">
            <v/>
          </cell>
          <cell r="AK1748" t="str">
            <v/>
          </cell>
          <cell r="AL1748" t="e">
            <v>#N/A</v>
          </cell>
        </row>
        <row r="1749">
          <cell r="C1749" t="str">
            <v>0.</v>
          </cell>
          <cell r="D1749" t="str">
            <v>0|F|Cielcza|111 c|R|IVA|8111/1|0|KZ1J/00026798/5</v>
          </cell>
          <cell r="E1749">
            <v>0</v>
          </cell>
          <cell r="F1749" t="str">
            <v/>
          </cell>
          <cell r="G1749" t="str">
            <v>brak</v>
          </cell>
          <cell r="H1749">
            <v>0</v>
          </cell>
          <cell r="I1749">
            <v>0</v>
          </cell>
          <cell r="J1749">
            <v>0</v>
          </cell>
          <cell r="K1749" t="str">
            <v>08</v>
          </cell>
          <cell r="L1749" t="str">
            <v>Cielcza</v>
          </cell>
          <cell r="M1749" t="str">
            <v>111 c</v>
          </cell>
          <cell r="N1749" t="str">
            <v>F30-06-025RIVA</v>
          </cell>
          <cell r="O1749">
            <v>-0.9</v>
          </cell>
          <cell r="P1749" t="str">
            <v>R</v>
          </cell>
          <cell r="Q1749" t="str">
            <v>IVA</v>
          </cell>
          <cell r="R1749" t="str">
            <v>F</v>
          </cell>
          <cell r="T1749" t="str">
            <v>30-06-025</v>
          </cell>
          <cell r="U1749" t="str">
            <v>Jarocin</v>
          </cell>
          <cell r="V1749" t="str">
            <v>30-06-025-0002</v>
          </cell>
          <cell r="W1749" t="str">
            <v>Bachorzew</v>
          </cell>
          <cell r="X1749" t="str">
            <v>8111/1</v>
          </cell>
          <cell r="Y1749" t="str">
            <v>KZ1J/00026798/5</v>
          </cell>
          <cell r="Z1749">
            <v>1</v>
          </cell>
          <cell r="AA1749">
            <v>0</v>
          </cell>
          <cell r="AB1749" t="str">
            <v/>
          </cell>
          <cell r="AC1749">
            <v>1</v>
          </cell>
          <cell r="AD1749">
            <v>1.1000000000000001</v>
          </cell>
          <cell r="AE1749">
            <v>-0.99</v>
          </cell>
          <cell r="AF1749">
            <v>0</v>
          </cell>
          <cell r="AG1749" t="str">
            <v/>
          </cell>
          <cell r="AH1749" t="str">
            <v/>
          </cell>
          <cell r="AI1749" t="str">
            <v/>
          </cell>
          <cell r="AJ1749" t="str">
            <v/>
          </cell>
          <cell r="AK1749" t="str">
            <v/>
          </cell>
          <cell r="AL1749" t="str">
            <v/>
          </cell>
        </row>
        <row r="1750">
          <cell r="C1750" t="str">
            <v>641.3</v>
          </cell>
          <cell r="D1750" t="str">
            <v>641|A|Cielcza|111 c|R|IVA|8111/1|0|KZ1J/00026798/5</v>
          </cell>
          <cell r="E1750">
            <v>641</v>
          </cell>
          <cell r="F1750">
            <v>3</v>
          </cell>
          <cell r="G1750" t="str">
            <v>Kłosowska Krystyna</v>
          </cell>
          <cell r="H1750" t="str">
            <v>Os. Konstytucji 3 Maja;12m19</v>
          </cell>
          <cell r="I1750" t="str">
            <v>63-200 Jarocin</v>
          </cell>
          <cell r="J1750" t="str">
            <v>Jarocin</v>
          </cell>
          <cell r="K1750" t="str">
            <v>08</v>
          </cell>
          <cell r="L1750" t="str">
            <v>Cielcza</v>
          </cell>
          <cell r="M1750" t="str">
            <v>111 c</v>
          </cell>
          <cell r="N1750" t="str">
            <v/>
          </cell>
          <cell r="O1750">
            <v>0.9</v>
          </cell>
          <cell r="P1750" t="str">
            <v>R</v>
          </cell>
          <cell r="Q1750" t="str">
            <v>IVA</v>
          </cell>
          <cell r="R1750" t="str">
            <v>A</v>
          </cell>
          <cell r="T1750" t="str">
            <v>30-06-025</v>
          </cell>
          <cell r="U1750" t="str">
            <v>Jarocin</v>
          </cell>
          <cell r="V1750" t="str">
            <v>30-06-025-0002</v>
          </cell>
          <cell r="W1750" t="str">
            <v>Bachorzew</v>
          </cell>
          <cell r="X1750" t="str">
            <v>8111/1</v>
          </cell>
          <cell r="Y1750" t="str">
            <v>KZ1J/00026798/5</v>
          </cell>
          <cell r="Z1750">
            <v>1</v>
          </cell>
          <cell r="AA1750">
            <v>0</v>
          </cell>
          <cell r="AB1750">
            <v>0</v>
          </cell>
          <cell r="AC1750">
            <v>1</v>
          </cell>
          <cell r="AD1750">
            <v>1.1000000000000001</v>
          </cell>
          <cell r="AE1750">
            <v>0.99</v>
          </cell>
          <cell r="AG1750">
            <v>1.5</v>
          </cell>
          <cell r="AH1750">
            <v>1.35</v>
          </cell>
          <cell r="AI1750" t="str">
            <v/>
          </cell>
          <cell r="AJ1750" t="str">
            <v/>
          </cell>
          <cell r="AK1750" t="str">
            <v/>
          </cell>
          <cell r="AL1750" t="e">
            <v>#N/A</v>
          </cell>
        </row>
        <row r="1751">
          <cell r="C1751" t="str">
            <v>0.</v>
          </cell>
          <cell r="D1751" t="str">
            <v>0|F|Cielcza|111 c|R|VI|8111/1|0|KZ1J/00026798/5</v>
          </cell>
          <cell r="E1751">
            <v>0</v>
          </cell>
          <cell r="F1751" t="str">
            <v/>
          </cell>
          <cell r="G1751" t="str">
            <v>brak</v>
          </cell>
          <cell r="H1751">
            <v>0</v>
          </cell>
          <cell r="I1751">
            <v>0</v>
          </cell>
          <cell r="J1751">
            <v>0</v>
          </cell>
          <cell r="K1751" t="str">
            <v>08</v>
          </cell>
          <cell r="L1751" t="str">
            <v>Cielcza</v>
          </cell>
          <cell r="M1751" t="str">
            <v>111 c</v>
          </cell>
          <cell r="N1751" t="str">
            <v>F30-06-025RVI</v>
          </cell>
          <cell r="O1751">
            <v>-0.22</v>
          </cell>
          <cell r="P1751" t="str">
            <v>R</v>
          </cell>
          <cell r="Q1751" t="str">
            <v>VI</v>
          </cell>
          <cell r="R1751" t="str">
            <v>F</v>
          </cell>
          <cell r="T1751" t="str">
            <v>30-06-025</v>
          </cell>
          <cell r="U1751" t="str">
            <v>Jarocin</v>
          </cell>
          <cell r="V1751" t="str">
            <v>30-06-025-0002</v>
          </cell>
          <cell r="W1751" t="str">
            <v>Bachorzew</v>
          </cell>
          <cell r="X1751" t="str">
            <v>8111/1</v>
          </cell>
          <cell r="Y1751" t="str">
            <v>KZ1J/00026798/5</v>
          </cell>
          <cell r="Z1751">
            <v>1</v>
          </cell>
          <cell r="AA1751">
            <v>0</v>
          </cell>
          <cell r="AB1751" t="str">
            <v/>
          </cell>
          <cell r="AC1751">
            <v>1</v>
          </cell>
          <cell r="AD1751">
            <v>0.2</v>
          </cell>
          <cell r="AE1751">
            <v>-4.3999999999999997E-2</v>
          </cell>
          <cell r="AF1751">
            <v>0</v>
          </cell>
          <cell r="AG1751" t="str">
            <v/>
          </cell>
          <cell r="AH1751" t="str">
            <v/>
          </cell>
          <cell r="AI1751" t="str">
            <v/>
          </cell>
          <cell r="AJ1751" t="str">
            <v/>
          </cell>
          <cell r="AK1751" t="str">
            <v/>
          </cell>
          <cell r="AL1751" t="str">
            <v/>
          </cell>
        </row>
        <row r="1752">
          <cell r="C1752" t="str">
            <v>641.4</v>
          </cell>
          <cell r="D1752" t="str">
            <v>641|A|Cielcza|111 c|R|VI|8111/1|0|KZ1J/00026798/5</v>
          </cell>
          <cell r="E1752">
            <v>641</v>
          </cell>
          <cell r="F1752">
            <v>4</v>
          </cell>
          <cell r="G1752" t="str">
            <v>Kłosowska Krystyna</v>
          </cell>
          <cell r="H1752" t="str">
            <v>Os. Konstytucji 3 Maja;12m19</v>
          </cell>
          <cell r="I1752" t="str">
            <v>63-200 Jarocin</v>
          </cell>
          <cell r="J1752" t="str">
            <v>Jarocin</v>
          </cell>
          <cell r="K1752" t="str">
            <v>08</v>
          </cell>
          <cell r="L1752" t="str">
            <v>Cielcza</v>
          </cell>
          <cell r="M1752" t="str">
            <v>111 c</v>
          </cell>
          <cell r="N1752" t="str">
            <v/>
          </cell>
          <cell r="O1752">
            <v>0.22</v>
          </cell>
          <cell r="P1752" t="str">
            <v>R</v>
          </cell>
          <cell r="Q1752" t="str">
            <v>VI</v>
          </cell>
          <cell r="R1752" t="str">
            <v>A</v>
          </cell>
          <cell r="T1752" t="str">
            <v>30-06-025</v>
          </cell>
          <cell r="U1752" t="str">
            <v>Jarocin</v>
          </cell>
          <cell r="V1752" t="str">
            <v>30-06-025-0002</v>
          </cell>
          <cell r="W1752" t="str">
            <v>Bachorzew</v>
          </cell>
          <cell r="X1752" t="str">
            <v>8111/1</v>
          </cell>
          <cell r="Y1752" t="str">
            <v>KZ1J/00026798/5</v>
          </cell>
          <cell r="Z1752">
            <v>1</v>
          </cell>
          <cell r="AA1752">
            <v>0</v>
          </cell>
          <cell r="AB1752">
            <v>0</v>
          </cell>
          <cell r="AC1752">
            <v>1</v>
          </cell>
          <cell r="AD1752">
            <v>0.2</v>
          </cell>
          <cell r="AE1752">
            <v>4.3999999999999997E-2</v>
          </cell>
          <cell r="AG1752">
            <v>1</v>
          </cell>
          <cell r="AH1752">
            <v>0.22</v>
          </cell>
          <cell r="AI1752" t="str">
            <v/>
          </cell>
          <cell r="AJ1752" t="str">
            <v/>
          </cell>
          <cell r="AK1752" t="str">
            <v/>
          </cell>
          <cell r="AL1752" t="e">
            <v>#N/A</v>
          </cell>
        </row>
        <row r="1753">
          <cell r="C1753" t="str">
            <v>1356.1</v>
          </cell>
          <cell r="D1753" t="str">
            <v>1356|A|Czeszewo|166 j|R|V|608/2|0|PO1F/00031430/3</v>
          </cell>
          <cell r="E1753">
            <v>1356</v>
          </cell>
          <cell r="F1753">
            <v>1</v>
          </cell>
          <cell r="G1753" t="str">
            <v>Rośniak Urszula</v>
          </cell>
          <cell r="H1753" t="str">
            <v xml:space="preserve">Czeszewo ul. Rzeczna 3m2 </v>
          </cell>
          <cell r="I1753" t="str">
            <v>62-322 Orzechowo</v>
          </cell>
          <cell r="J1753" t="str">
            <v>Miłosław</v>
          </cell>
          <cell r="K1753" t="str">
            <v>02</v>
          </cell>
          <cell r="L1753" t="str">
            <v>Czeszewo</v>
          </cell>
          <cell r="M1753" t="str">
            <v>166 j</v>
          </cell>
          <cell r="N1753" t="str">
            <v/>
          </cell>
          <cell r="O1753">
            <v>-0.21179999999999999</v>
          </cell>
          <cell r="P1753" t="str">
            <v>R</v>
          </cell>
          <cell r="Q1753" t="str">
            <v>V</v>
          </cell>
          <cell r="R1753" t="str">
            <v>A</v>
          </cell>
          <cell r="T1753" t="str">
            <v>30-30-025</v>
          </cell>
          <cell r="U1753" t="str">
            <v>Miłosław</v>
          </cell>
          <cell r="V1753" t="str">
            <v>30-30-025-0006</v>
          </cell>
          <cell r="W1753" t="str">
            <v>Czeszewo</v>
          </cell>
          <cell r="X1753" t="str">
            <v>608/2</v>
          </cell>
          <cell r="Y1753" t="str">
            <v>PO1F/00031430/3</v>
          </cell>
          <cell r="Z1753">
            <v>8</v>
          </cell>
          <cell r="AA1753">
            <v>0</v>
          </cell>
          <cell r="AB1753">
            <v>0</v>
          </cell>
          <cell r="AC1753">
            <v>1</v>
          </cell>
          <cell r="AD1753">
            <v>0.35</v>
          </cell>
          <cell r="AE1753">
            <v>-7.4099999999999999E-2</v>
          </cell>
          <cell r="AF1753" t="str">
            <v>wypowiedzenie umów wdowom</v>
          </cell>
          <cell r="AG1753">
            <v>1.25</v>
          </cell>
          <cell r="AH1753">
            <v>-0.26</v>
          </cell>
          <cell r="AI1753" t="str">
            <v/>
          </cell>
          <cell r="AJ1753" t="str">
            <v/>
          </cell>
          <cell r="AK1753" t="str">
            <v/>
          </cell>
          <cell r="AL1753" t="str">
            <v/>
          </cell>
        </row>
        <row r="1754">
          <cell r="C1754" t="str">
            <v>0.</v>
          </cell>
          <cell r="D1754" t="str">
            <v>0|F|Czeszewo|166 j|R|V|608/2|0|PO1F/00031430/3</v>
          </cell>
          <cell r="E1754">
            <v>0</v>
          </cell>
          <cell r="F1754" t="str">
            <v/>
          </cell>
          <cell r="G1754" t="str">
            <v>brak</v>
          </cell>
          <cell r="H1754" t="str">
            <v>brak</v>
          </cell>
          <cell r="I1754" t="str">
            <v>brak</v>
          </cell>
          <cell r="J1754" t="str">
            <v>brak</v>
          </cell>
          <cell r="K1754" t="str">
            <v>02</v>
          </cell>
          <cell r="L1754" t="str">
            <v>Czeszewo</v>
          </cell>
          <cell r="M1754" t="str">
            <v>166 j</v>
          </cell>
          <cell r="N1754" t="str">
            <v>F30-30-025RV</v>
          </cell>
          <cell r="O1754">
            <v>0.21179999999999999</v>
          </cell>
          <cell r="P1754" t="str">
            <v>R</v>
          </cell>
          <cell r="Q1754" t="str">
            <v>V</v>
          </cell>
          <cell r="R1754" t="str">
            <v>F</v>
          </cell>
          <cell r="T1754" t="str">
            <v>30-30-025</v>
          </cell>
          <cell r="U1754" t="str">
            <v>Miłosław</v>
          </cell>
          <cell r="V1754" t="str">
            <v>30-30-025-0006</v>
          </cell>
          <cell r="W1754" t="str">
            <v>Czeszewo</v>
          </cell>
          <cell r="X1754" t="str">
            <v>608/2</v>
          </cell>
          <cell r="Y1754" t="str">
            <v>PO1F/00031430/3</v>
          </cell>
          <cell r="Z1754">
            <v>8</v>
          </cell>
          <cell r="AA1754" t="str">
            <v/>
          </cell>
          <cell r="AB1754" t="str">
            <v/>
          </cell>
          <cell r="AC1754">
            <v>1</v>
          </cell>
          <cell r="AD1754">
            <v>0.35</v>
          </cell>
          <cell r="AE1754">
            <v>7.4099999999999999E-2</v>
          </cell>
          <cell r="AG1754" t="str">
            <v/>
          </cell>
          <cell r="AH1754" t="str">
            <v/>
          </cell>
          <cell r="AI1754" t="str">
            <v/>
          </cell>
          <cell r="AJ1754" t="str">
            <v/>
          </cell>
          <cell r="AK1754" t="str">
            <v/>
          </cell>
          <cell r="AL1754" t="str">
            <v/>
          </cell>
        </row>
        <row r="1755">
          <cell r="C1755" t="str">
            <v>5612.3</v>
          </cell>
          <cell r="D1755" t="str">
            <v>5612|A|Rozmarynów|227 s|R|IVB|7227/2|0|KZ1J/00029745/0</v>
          </cell>
          <cell r="E1755">
            <v>5612</v>
          </cell>
          <cell r="F1755">
            <v>3</v>
          </cell>
          <cell r="G1755" t="str">
            <v>Stawicka Stefania</v>
          </cell>
          <cell r="H1755" t="str">
            <v>Brzóstków 21</v>
          </cell>
          <cell r="I1755" t="str">
            <v>63-210 Żerków</v>
          </cell>
          <cell r="J1755" t="str">
            <v>Żerków</v>
          </cell>
          <cell r="K1755" t="str">
            <v>03</v>
          </cell>
          <cell r="L1755" t="str">
            <v>Rozmarynów</v>
          </cell>
          <cell r="M1755" t="str">
            <v>227 s</v>
          </cell>
          <cell r="N1755" t="str">
            <v/>
          </cell>
          <cell r="O1755">
            <v>-0.61109999999999998</v>
          </cell>
          <cell r="P1755" t="str">
            <v>R</v>
          </cell>
          <cell r="Q1755" t="str">
            <v>IVB</v>
          </cell>
          <cell r="R1755" t="str">
            <v>A</v>
          </cell>
          <cell r="T1755" t="str">
            <v>30-06-045</v>
          </cell>
          <cell r="U1755" t="str">
            <v>Żerków</v>
          </cell>
          <cell r="V1755" t="str">
            <v>30-06-045-0003</v>
          </cell>
          <cell r="W1755" t="str">
            <v>Brzóstków</v>
          </cell>
          <cell r="X1755" t="str">
            <v>7227/2</v>
          </cell>
          <cell r="Y1755" t="str">
            <v>KZ1J/00029745/0</v>
          </cell>
          <cell r="Z1755">
            <v>2</v>
          </cell>
          <cell r="AA1755">
            <v>0</v>
          </cell>
          <cell r="AB1755">
            <v>0</v>
          </cell>
          <cell r="AC1755">
            <v>1</v>
          </cell>
          <cell r="AD1755">
            <v>0.8</v>
          </cell>
          <cell r="AE1755">
            <v>-0.4889</v>
          </cell>
          <cell r="AF1755" t="str">
            <v>wypowiedzenie umowy wdowom</v>
          </cell>
          <cell r="AG1755">
            <v>1.5</v>
          </cell>
          <cell r="AH1755">
            <v>-0.91700000000000004</v>
          </cell>
          <cell r="AI1755" t="str">
            <v/>
          </cell>
          <cell r="AJ1755" t="str">
            <v/>
          </cell>
          <cell r="AK1755" t="str">
            <v/>
          </cell>
          <cell r="AL1755" t="str">
            <v/>
          </cell>
        </row>
        <row r="1756">
          <cell r="C1756" t="str">
            <v>0.</v>
          </cell>
          <cell r="D1756" t="str">
            <v>0|F|Rozmarynów|227 s|R|IVB|7227/2|0|KZ1J/00029745/0</v>
          </cell>
          <cell r="E1756">
            <v>0</v>
          </cell>
          <cell r="F1756" t="str">
            <v/>
          </cell>
          <cell r="G1756" t="str">
            <v>brak</v>
          </cell>
          <cell r="H1756" t="str">
            <v>brak</v>
          </cell>
          <cell r="I1756" t="str">
            <v>brak</v>
          </cell>
          <cell r="J1756" t="str">
            <v>brak</v>
          </cell>
          <cell r="K1756" t="str">
            <v>03</v>
          </cell>
          <cell r="L1756" t="str">
            <v>Rozmarynów</v>
          </cell>
          <cell r="M1756" t="str">
            <v>227 s</v>
          </cell>
          <cell r="N1756" t="str">
            <v>F30-06-045RIVB</v>
          </cell>
          <cell r="O1756">
            <v>0.61109999999999998</v>
          </cell>
          <cell r="P1756" t="str">
            <v>R</v>
          </cell>
          <cell r="Q1756" t="str">
            <v>IVB</v>
          </cell>
          <cell r="R1756" t="str">
            <v>F</v>
          </cell>
          <cell r="T1756" t="str">
            <v>30-06-045</v>
          </cell>
          <cell r="U1756" t="str">
            <v>Żerków</v>
          </cell>
          <cell r="V1756" t="str">
            <v>30-06-045-0003</v>
          </cell>
          <cell r="W1756" t="str">
            <v>Brzóstków</v>
          </cell>
          <cell r="X1756" t="str">
            <v>7227/2</v>
          </cell>
          <cell r="Y1756" t="str">
            <v>KZ1J/00029745/0</v>
          </cell>
          <cell r="Z1756">
            <v>2</v>
          </cell>
          <cell r="AA1756" t="str">
            <v/>
          </cell>
          <cell r="AB1756" t="str">
            <v/>
          </cell>
          <cell r="AC1756">
            <v>1</v>
          </cell>
          <cell r="AD1756">
            <v>0.8</v>
          </cell>
          <cell r="AE1756">
            <v>0.4889</v>
          </cell>
          <cell r="AG1756" t="str">
            <v/>
          </cell>
          <cell r="AH1756" t="str">
            <v/>
          </cell>
          <cell r="AI1756" t="str">
            <v/>
          </cell>
          <cell r="AJ1756" t="str">
            <v/>
          </cell>
          <cell r="AK1756" t="str">
            <v/>
          </cell>
          <cell r="AL1756" t="str">
            <v/>
          </cell>
        </row>
        <row r="1757">
          <cell r="C1757" t="str">
            <v>5612.2</v>
          </cell>
          <cell r="D1757" t="str">
            <v>5612|A|Rozmarynów|257 k|Ł|IV|7257|0|KZ1J/00029855/4</v>
          </cell>
          <cell r="E1757">
            <v>5612</v>
          </cell>
          <cell r="F1757">
            <v>2</v>
          </cell>
          <cell r="G1757" t="str">
            <v>Stawicka Stefania</v>
          </cell>
          <cell r="H1757" t="str">
            <v>Brzóstków 21</v>
          </cell>
          <cell r="I1757" t="str">
            <v>63-210 Żerków</v>
          </cell>
          <cell r="J1757" t="str">
            <v>Żerków</v>
          </cell>
          <cell r="K1757" t="str">
            <v>03</v>
          </cell>
          <cell r="L1757" t="str">
            <v>Rozmarynów</v>
          </cell>
          <cell r="M1757" t="str">
            <v>257 k</v>
          </cell>
          <cell r="N1757" t="str">
            <v/>
          </cell>
          <cell r="O1757">
            <v>-0.5</v>
          </cell>
          <cell r="P1757" t="str">
            <v>Ł</v>
          </cell>
          <cell r="Q1757" t="str">
            <v>IV</v>
          </cell>
          <cell r="R1757" t="str">
            <v>A</v>
          </cell>
          <cell r="S1757" t="str">
            <v>kosić 1 - 2 razy w roku</v>
          </cell>
          <cell r="T1757" t="str">
            <v>30-06-045</v>
          </cell>
          <cell r="U1757" t="str">
            <v>Żerków</v>
          </cell>
          <cell r="V1757" t="str">
            <v>30-06-045-0018</v>
          </cell>
          <cell r="W1757" t="str">
            <v>Kretków Żerniki</v>
          </cell>
          <cell r="X1757" t="str">
            <v>7257</v>
          </cell>
          <cell r="Y1757" t="str">
            <v>KZ1J/00029855/4</v>
          </cell>
          <cell r="Z1757">
            <v>3</v>
          </cell>
          <cell r="AA1757">
            <v>0</v>
          </cell>
          <cell r="AB1757">
            <v>0</v>
          </cell>
          <cell r="AC1757">
            <v>1</v>
          </cell>
          <cell r="AD1757">
            <v>0.75</v>
          </cell>
          <cell r="AE1757">
            <v>-0.375</v>
          </cell>
          <cell r="AF1757">
            <v>0</v>
          </cell>
          <cell r="AG1757">
            <v>1.5</v>
          </cell>
          <cell r="AH1757">
            <v>-0.75</v>
          </cell>
          <cell r="AI1757" t="str">
            <v/>
          </cell>
          <cell r="AJ1757" t="str">
            <v/>
          </cell>
          <cell r="AK1757" t="str">
            <v/>
          </cell>
          <cell r="AL1757" t="str">
            <v/>
          </cell>
        </row>
        <row r="1758">
          <cell r="C1758" t="str">
            <v>0.</v>
          </cell>
          <cell r="D1758" t="str">
            <v>0|F|Rozmarynów|257 k|Ł|IV|7257|0|KZ1J/00029855/4</v>
          </cell>
          <cell r="E1758">
            <v>0</v>
          </cell>
          <cell r="F1758" t="str">
            <v/>
          </cell>
          <cell r="G1758" t="str">
            <v>brak</v>
          </cell>
          <cell r="H1758" t="str">
            <v>brak</v>
          </cell>
          <cell r="I1758" t="str">
            <v>brak</v>
          </cell>
          <cell r="J1758" t="str">
            <v>brak</v>
          </cell>
          <cell r="K1758" t="str">
            <v>03</v>
          </cell>
          <cell r="L1758" t="str">
            <v>Rozmarynów</v>
          </cell>
          <cell r="M1758" t="str">
            <v>257 k</v>
          </cell>
          <cell r="N1758" t="str">
            <v>F30-06-045ŁIV</v>
          </cell>
          <cell r="O1758">
            <v>0.5</v>
          </cell>
          <cell r="P1758" t="str">
            <v>Ł</v>
          </cell>
          <cell r="Q1758" t="str">
            <v>IV</v>
          </cell>
          <cell r="R1758" t="str">
            <v>F</v>
          </cell>
          <cell r="S1758" t="str">
            <v>kosić 1 - 2 razy w roku</v>
          </cell>
          <cell r="T1758" t="str">
            <v>30-06-045</v>
          </cell>
          <cell r="U1758" t="str">
            <v>Żerków</v>
          </cell>
          <cell r="V1758" t="str">
            <v>30-06-045-0018</v>
          </cell>
          <cell r="W1758" t="str">
            <v>Kretków Żerniki</v>
          </cell>
          <cell r="X1758" t="str">
            <v>7257</v>
          </cell>
          <cell r="Y1758" t="str">
            <v>KZ1J/00029855/4</v>
          </cell>
          <cell r="Z1758">
            <v>3</v>
          </cell>
          <cell r="AA1758" t="str">
            <v/>
          </cell>
          <cell r="AB1758" t="str">
            <v/>
          </cell>
          <cell r="AC1758">
            <v>1</v>
          </cell>
          <cell r="AD1758">
            <v>0.75</v>
          </cell>
          <cell r="AE1758">
            <v>0.375</v>
          </cell>
          <cell r="AG1758" t="str">
            <v/>
          </cell>
          <cell r="AH1758" t="str">
            <v/>
          </cell>
          <cell r="AI1758" t="str">
            <v/>
          </cell>
          <cell r="AJ1758" t="str">
            <v/>
          </cell>
          <cell r="AK1758" t="str">
            <v/>
          </cell>
          <cell r="AL1758" t="str">
            <v/>
          </cell>
        </row>
        <row r="1759">
          <cell r="C1759" t="str">
            <v>6050.1</v>
          </cell>
          <cell r="D1759" t="str">
            <v>6050|A|Boguszyn|320A a|R|IVB|9320/7|0|PO1M/00002003/6</v>
          </cell>
          <cell r="E1759">
            <v>6050</v>
          </cell>
          <cell r="F1759">
            <v>1</v>
          </cell>
          <cell r="G1759" t="str">
            <v>Bartnicka Irena</v>
          </cell>
          <cell r="H1759" t="str">
            <v>Świączyń 6</v>
          </cell>
          <cell r="I1759" t="str">
            <v>63-130 Książ</v>
          </cell>
          <cell r="J1759" t="str">
            <v>Książ</v>
          </cell>
          <cell r="K1759" t="str">
            <v>16</v>
          </cell>
          <cell r="L1759" t="str">
            <v>Boguszyn</v>
          </cell>
          <cell r="M1759" t="str">
            <v>320A a</v>
          </cell>
          <cell r="N1759" t="str">
            <v/>
          </cell>
          <cell r="O1759">
            <v>-4.8000000000000001E-2</v>
          </cell>
          <cell r="P1759" t="str">
            <v>R</v>
          </cell>
          <cell r="Q1759" t="str">
            <v>IVB</v>
          </cell>
          <cell r="R1759" t="str">
            <v>A</v>
          </cell>
          <cell r="T1759" t="str">
            <v>30-26-035</v>
          </cell>
          <cell r="U1759" t="str">
            <v>Książ</v>
          </cell>
          <cell r="V1759" t="str">
            <v>30-26-035-0014</v>
          </cell>
          <cell r="W1759" t="str">
            <v>Świączyń</v>
          </cell>
          <cell r="X1759" t="str">
            <v>9320/7</v>
          </cell>
          <cell r="Y1759" t="str">
            <v>PO1M/00002003/6</v>
          </cell>
          <cell r="Z1759">
            <v>4</v>
          </cell>
          <cell r="AA1759">
            <v>0</v>
          </cell>
          <cell r="AB1759">
            <v>0</v>
          </cell>
          <cell r="AC1759">
            <v>1</v>
          </cell>
          <cell r="AD1759">
            <v>0.8</v>
          </cell>
          <cell r="AE1759">
            <v>-3.8399999999999997E-2</v>
          </cell>
          <cell r="AF1759">
            <v>0</v>
          </cell>
          <cell r="AG1759">
            <v>1.5</v>
          </cell>
          <cell r="AH1759">
            <v>-7.2000000000000008E-2</v>
          </cell>
          <cell r="AI1759" t="str">
            <v/>
          </cell>
          <cell r="AJ1759" t="str">
            <v/>
          </cell>
          <cell r="AK1759" t="str">
            <v/>
          </cell>
          <cell r="AL1759" t="str">
            <v/>
          </cell>
        </row>
        <row r="1760">
          <cell r="C1760" t="str">
            <v>0.</v>
          </cell>
          <cell r="D1760" t="str">
            <v>0|F|Boguszyn|320A a|R|IVB|9320/7|0|PO1M/00002003/6</v>
          </cell>
          <cell r="E1760">
            <v>0</v>
          </cell>
          <cell r="F1760" t="str">
            <v/>
          </cell>
          <cell r="G1760" t="str">
            <v>brak</v>
          </cell>
          <cell r="H1760" t="str">
            <v>brak</v>
          </cell>
          <cell r="I1760" t="str">
            <v>brak</v>
          </cell>
          <cell r="J1760" t="str">
            <v>brak</v>
          </cell>
          <cell r="K1760" t="str">
            <v>16</v>
          </cell>
          <cell r="L1760" t="str">
            <v>Boguszyn</v>
          </cell>
          <cell r="M1760" t="str">
            <v>320A a</v>
          </cell>
          <cell r="N1760" t="str">
            <v>F30-26-035RIVB</v>
          </cell>
          <cell r="O1760">
            <v>4.8000000000000001E-2</v>
          </cell>
          <cell r="P1760" t="str">
            <v>R</v>
          </cell>
          <cell r="Q1760" t="str">
            <v>IVB</v>
          </cell>
          <cell r="R1760" t="str">
            <v>F</v>
          </cell>
          <cell r="T1760" t="str">
            <v>30-26-035</v>
          </cell>
          <cell r="U1760" t="str">
            <v>Książ</v>
          </cell>
          <cell r="V1760" t="str">
            <v>30-26-035-0014</v>
          </cell>
          <cell r="W1760" t="str">
            <v>Świączyń</v>
          </cell>
          <cell r="X1760" t="str">
            <v>9320/7</v>
          </cell>
          <cell r="Y1760" t="str">
            <v>PO1M/00002003/6</v>
          </cell>
          <cell r="Z1760">
            <v>4</v>
          </cell>
          <cell r="AA1760" t="str">
            <v/>
          </cell>
          <cell r="AB1760" t="str">
            <v/>
          </cell>
          <cell r="AC1760">
            <v>1</v>
          </cell>
          <cell r="AD1760">
            <v>0.8</v>
          </cell>
          <cell r="AE1760">
            <v>3.8399999999999997E-2</v>
          </cell>
          <cell r="AG1760" t="str">
            <v/>
          </cell>
          <cell r="AH1760" t="str">
            <v/>
          </cell>
          <cell r="AI1760" t="str">
            <v/>
          </cell>
          <cell r="AJ1760" t="str">
            <v/>
          </cell>
          <cell r="AK1760" t="str">
            <v/>
          </cell>
          <cell r="AL1760" t="str">
            <v/>
          </cell>
        </row>
        <row r="1761">
          <cell r="C1761" t="str">
            <v>6050.5</v>
          </cell>
          <cell r="D1761" t="str">
            <v>6050|A|Boguszyn|320A a|R|IVA|9320/7|0|PO1M/00002003/6</v>
          </cell>
          <cell r="E1761">
            <v>6050</v>
          </cell>
          <cell r="F1761">
            <v>5</v>
          </cell>
          <cell r="G1761" t="str">
            <v>Bartnicka Irena</v>
          </cell>
          <cell r="H1761" t="str">
            <v>Świączyń 6</v>
          </cell>
          <cell r="I1761" t="str">
            <v>63-130 Książ</v>
          </cell>
          <cell r="J1761" t="str">
            <v>Książ</v>
          </cell>
          <cell r="K1761" t="str">
            <v>16</v>
          </cell>
          <cell r="L1761" t="str">
            <v>Boguszyn</v>
          </cell>
          <cell r="M1761" t="str">
            <v>320A a</v>
          </cell>
          <cell r="N1761" t="str">
            <v/>
          </cell>
          <cell r="O1761">
            <v>-0.87</v>
          </cell>
          <cell r="P1761" t="str">
            <v>R</v>
          </cell>
          <cell r="Q1761" t="str">
            <v>IVA</v>
          </cell>
          <cell r="R1761" t="str">
            <v>A</v>
          </cell>
          <cell r="T1761" t="str">
            <v>30-26-035</v>
          </cell>
          <cell r="U1761" t="str">
            <v>Książ</v>
          </cell>
          <cell r="V1761" t="str">
            <v>30-26-035-0014</v>
          </cell>
          <cell r="W1761" t="str">
            <v>Świączyń</v>
          </cell>
          <cell r="X1761" t="str">
            <v>9320/7</v>
          </cell>
          <cell r="Y1761" t="str">
            <v>PO1M/00002003/6</v>
          </cell>
          <cell r="Z1761">
            <v>4</v>
          </cell>
          <cell r="AA1761">
            <v>0</v>
          </cell>
          <cell r="AB1761">
            <v>0</v>
          </cell>
          <cell r="AC1761">
            <v>1</v>
          </cell>
          <cell r="AD1761">
            <v>1.1000000000000001</v>
          </cell>
          <cell r="AE1761">
            <v>-0.95699999999999996</v>
          </cell>
          <cell r="AF1761">
            <v>0</v>
          </cell>
          <cell r="AG1761">
            <v>1.5</v>
          </cell>
          <cell r="AH1761">
            <v>-1.3049999999999999</v>
          </cell>
          <cell r="AI1761" t="str">
            <v/>
          </cell>
          <cell r="AJ1761" t="str">
            <v/>
          </cell>
          <cell r="AK1761" t="str">
            <v/>
          </cell>
          <cell r="AL1761" t="str">
            <v/>
          </cell>
        </row>
        <row r="1762">
          <cell r="C1762" t="str">
            <v>0.</v>
          </cell>
          <cell r="D1762" t="str">
            <v>0|F|Boguszyn|320A a|R|IVA|9320/7|0|PO1M/00002003/6</v>
          </cell>
          <cell r="E1762">
            <v>0</v>
          </cell>
          <cell r="F1762" t="str">
            <v/>
          </cell>
          <cell r="G1762" t="str">
            <v>brak</v>
          </cell>
          <cell r="H1762" t="str">
            <v>brak</v>
          </cell>
          <cell r="I1762" t="str">
            <v>brak</v>
          </cell>
          <cell r="J1762" t="str">
            <v>brak</v>
          </cell>
          <cell r="K1762" t="str">
            <v>16</v>
          </cell>
          <cell r="L1762" t="str">
            <v>Boguszyn</v>
          </cell>
          <cell r="M1762" t="str">
            <v>320A a</v>
          </cell>
          <cell r="N1762" t="str">
            <v>F30-26-035RIVA</v>
          </cell>
          <cell r="O1762">
            <v>0.87</v>
          </cell>
          <cell r="P1762" t="str">
            <v>R</v>
          </cell>
          <cell r="Q1762" t="str">
            <v>IVA</v>
          </cell>
          <cell r="R1762" t="str">
            <v>F</v>
          </cell>
          <cell r="T1762" t="str">
            <v>30-26-035</v>
          </cell>
          <cell r="U1762" t="str">
            <v>Książ</v>
          </cell>
          <cell r="V1762" t="str">
            <v>30-26-035-0014</v>
          </cell>
          <cell r="W1762" t="str">
            <v>Świączyń</v>
          </cell>
          <cell r="X1762" t="str">
            <v>9320/7</v>
          </cell>
          <cell r="Y1762" t="str">
            <v>PO1M/00002003/6</v>
          </cell>
          <cell r="Z1762">
            <v>4</v>
          </cell>
          <cell r="AA1762" t="str">
            <v/>
          </cell>
          <cell r="AB1762" t="str">
            <v/>
          </cell>
          <cell r="AC1762">
            <v>1</v>
          </cell>
          <cell r="AD1762">
            <v>1.1000000000000001</v>
          </cell>
          <cell r="AE1762">
            <v>0.95699999999999996</v>
          </cell>
          <cell r="AG1762" t="str">
            <v/>
          </cell>
          <cell r="AH1762" t="str">
            <v/>
          </cell>
          <cell r="AI1762" t="str">
            <v/>
          </cell>
          <cell r="AJ1762" t="str">
            <v/>
          </cell>
          <cell r="AK1762" t="str">
            <v/>
          </cell>
          <cell r="AL1762" t="str">
            <v/>
          </cell>
        </row>
        <row r="1763">
          <cell r="C1763" t="str">
            <v>6050.7</v>
          </cell>
          <cell r="D1763" t="str">
            <v>6050|A|Boguszyn|320A a|R|VI|9320/7|0|PO1M/00002003/6</v>
          </cell>
          <cell r="E1763">
            <v>6050</v>
          </cell>
          <cell r="F1763">
            <v>7</v>
          </cell>
          <cell r="G1763" t="str">
            <v>Bartnicka Irena</v>
          </cell>
          <cell r="H1763" t="str">
            <v>Świączyń 6</v>
          </cell>
          <cell r="I1763" t="str">
            <v>63-130 Książ</v>
          </cell>
          <cell r="J1763" t="str">
            <v>Książ</v>
          </cell>
          <cell r="K1763" t="str">
            <v>16</v>
          </cell>
          <cell r="L1763" t="str">
            <v>Boguszyn</v>
          </cell>
          <cell r="M1763" t="str">
            <v>320A a</v>
          </cell>
          <cell r="N1763" t="str">
            <v/>
          </cell>
          <cell r="O1763">
            <v>-0.44090000000000001</v>
          </cell>
          <cell r="P1763" t="str">
            <v>R</v>
          </cell>
          <cell r="Q1763" t="str">
            <v>VI</v>
          </cell>
          <cell r="R1763" t="str">
            <v>A</v>
          </cell>
          <cell r="T1763" t="str">
            <v>30-26-035</v>
          </cell>
          <cell r="U1763" t="str">
            <v>Książ</v>
          </cell>
          <cell r="V1763" t="str">
            <v>30-26-035-0014</v>
          </cell>
          <cell r="W1763" t="str">
            <v>Świączyń</v>
          </cell>
          <cell r="X1763" t="str">
            <v>9320/7</v>
          </cell>
          <cell r="Y1763" t="str">
            <v>PO1M/00002003/6</v>
          </cell>
          <cell r="Z1763">
            <v>4</v>
          </cell>
          <cell r="AA1763">
            <v>0</v>
          </cell>
          <cell r="AB1763">
            <v>0</v>
          </cell>
          <cell r="AC1763">
            <v>1</v>
          </cell>
          <cell r="AD1763">
            <v>0.2</v>
          </cell>
          <cell r="AE1763">
            <v>-8.8200000000000001E-2</v>
          </cell>
          <cell r="AF1763">
            <v>0</v>
          </cell>
          <cell r="AG1763">
            <v>1</v>
          </cell>
          <cell r="AH1763">
            <v>-0.441</v>
          </cell>
          <cell r="AI1763" t="str">
            <v/>
          </cell>
          <cell r="AJ1763" t="str">
            <v/>
          </cell>
          <cell r="AK1763" t="str">
            <v/>
          </cell>
          <cell r="AL1763" t="str">
            <v/>
          </cell>
        </row>
        <row r="1764">
          <cell r="C1764" t="str">
            <v>0.</v>
          </cell>
          <cell r="D1764" t="str">
            <v>0|F|Boguszyn|320A a|R|VI|9320/7|0|PO1M/00002003/6</v>
          </cell>
          <cell r="E1764">
            <v>0</v>
          </cell>
          <cell r="F1764" t="str">
            <v/>
          </cell>
          <cell r="G1764" t="str">
            <v>brak</v>
          </cell>
          <cell r="H1764" t="str">
            <v>brak</v>
          </cell>
          <cell r="I1764" t="str">
            <v>brak</v>
          </cell>
          <cell r="J1764" t="str">
            <v>brak</v>
          </cell>
          <cell r="K1764" t="str">
            <v>16</v>
          </cell>
          <cell r="L1764" t="str">
            <v>Boguszyn</v>
          </cell>
          <cell r="M1764" t="str">
            <v>320A a</v>
          </cell>
          <cell r="N1764" t="str">
            <v>F30-26-035RVI</v>
          </cell>
          <cell r="O1764">
            <v>0.44090000000000001</v>
          </cell>
          <cell r="P1764" t="str">
            <v>R</v>
          </cell>
          <cell r="Q1764" t="str">
            <v>VI</v>
          </cell>
          <cell r="R1764" t="str">
            <v>F</v>
          </cell>
          <cell r="T1764" t="str">
            <v>30-26-035</v>
          </cell>
          <cell r="U1764" t="str">
            <v>Książ</v>
          </cell>
          <cell r="V1764" t="str">
            <v>30-26-035-0014</v>
          </cell>
          <cell r="W1764" t="str">
            <v>Świączyń</v>
          </cell>
          <cell r="X1764" t="str">
            <v>9320/7</v>
          </cell>
          <cell r="Y1764" t="str">
            <v>PO1M/00002003/6</v>
          </cell>
          <cell r="Z1764">
            <v>4</v>
          </cell>
          <cell r="AA1764" t="str">
            <v/>
          </cell>
          <cell r="AB1764" t="str">
            <v/>
          </cell>
          <cell r="AC1764">
            <v>1</v>
          </cell>
          <cell r="AD1764">
            <v>0.2</v>
          </cell>
          <cell r="AE1764">
            <v>8.8200000000000001E-2</v>
          </cell>
          <cell r="AG1764" t="str">
            <v/>
          </cell>
          <cell r="AH1764" t="str">
            <v/>
          </cell>
          <cell r="AI1764" t="str">
            <v/>
          </cell>
          <cell r="AJ1764" t="str">
            <v/>
          </cell>
          <cell r="AK1764" t="str">
            <v/>
          </cell>
          <cell r="AL1764" t="str">
            <v/>
          </cell>
        </row>
        <row r="1765">
          <cell r="C1765" t="str">
            <v>5842.1</v>
          </cell>
          <cell r="D1765" t="str">
            <v>5842|A|Tarce|32 b|Ł|V|8032/1|0|KZ1J/00026792/3</v>
          </cell>
          <cell r="E1765">
            <v>5842</v>
          </cell>
          <cell r="F1765">
            <v>1</v>
          </cell>
          <cell r="G1765" t="str">
            <v>Tomaszewska Anna</v>
          </cell>
          <cell r="H1765" t="str">
            <v>Lubinia Mała 91</v>
          </cell>
          <cell r="I1765" t="str">
            <v>63-210 Żerków</v>
          </cell>
          <cell r="J1765" t="str">
            <v>Żerków</v>
          </cell>
          <cell r="K1765" t="str">
            <v>13</v>
          </cell>
          <cell r="L1765" t="str">
            <v>Tarce</v>
          </cell>
          <cell r="M1765" t="str">
            <v>32 b</v>
          </cell>
          <cell r="N1765" t="str">
            <v/>
          </cell>
          <cell r="O1765">
            <v>-1.2</v>
          </cell>
          <cell r="P1765" t="str">
            <v>Ł</v>
          </cell>
          <cell r="Q1765" t="str">
            <v>V</v>
          </cell>
          <cell r="R1765" t="str">
            <v>A</v>
          </cell>
          <cell r="T1765" t="str">
            <v>30-06-025</v>
          </cell>
          <cell r="U1765" t="str">
            <v>Jarocin</v>
          </cell>
          <cell r="V1765" t="str">
            <v>30-06-025-0016</v>
          </cell>
          <cell r="W1765" t="str">
            <v>Tarce</v>
          </cell>
          <cell r="X1765" t="str">
            <v>8032/1</v>
          </cell>
          <cell r="Y1765" t="str">
            <v>KZ1J/00026792/3</v>
          </cell>
          <cell r="Z1765">
            <v>2</v>
          </cell>
          <cell r="AA1765">
            <v>0</v>
          </cell>
          <cell r="AB1765">
            <v>0</v>
          </cell>
          <cell r="AC1765">
            <v>1</v>
          </cell>
          <cell r="AD1765">
            <v>0.2</v>
          </cell>
          <cell r="AE1765">
            <v>-0.24</v>
          </cell>
          <cell r="AF1765">
            <v>0</v>
          </cell>
          <cell r="AG1765">
            <v>1.25</v>
          </cell>
          <cell r="AH1765">
            <v>-1.5</v>
          </cell>
          <cell r="AI1765" t="str">
            <v/>
          </cell>
          <cell r="AJ1765" t="str">
            <v/>
          </cell>
          <cell r="AK1765" t="str">
            <v/>
          </cell>
          <cell r="AL1765" t="str">
            <v/>
          </cell>
        </row>
        <row r="1766">
          <cell r="C1766" t="str">
            <v>0.</v>
          </cell>
          <cell r="D1766" t="str">
            <v>0|F|Tarce|32 b|Ł|V|8032/1|0|KZ1J/00026792/3</v>
          </cell>
          <cell r="E1766">
            <v>0</v>
          </cell>
          <cell r="F1766" t="str">
            <v/>
          </cell>
          <cell r="G1766" t="str">
            <v>brak</v>
          </cell>
          <cell r="H1766" t="str">
            <v>brak</v>
          </cell>
          <cell r="I1766" t="str">
            <v>brak</v>
          </cell>
          <cell r="J1766" t="str">
            <v>brak</v>
          </cell>
          <cell r="K1766" t="str">
            <v>13</v>
          </cell>
          <cell r="L1766" t="str">
            <v>Tarce</v>
          </cell>
          <cell r="M1766" t="str">
            <v>32 b</v>
          </cell>
          <cell r="N1766" t="str">
            <v>F30-06-025ŁV</v>
          </cell>
          <cell r="O1766">
            <v>1.2</v>
          </cell>
          <cell r="P1766" t="str">
            <v>Ł</v>
          </cell>
          <cell r="Q1766" t="str">
            <v>V</v>
          </cell>
          <cell r="R1766" t="str">
            <v>F</v>
          </cell>
          <cell r="T1766" t="str">
            <v>30-06-025</v>
          </cell>
          <cell r="U1766" t="str">
            <v>Jarocin</v>
          </cell>
          <cell r="V1766" t="str">
            <v>30-06-025-0016</v>
          </cell>
          <cell r="W1766" t="str">
            <v>Tarce</v>
          </cell>
          <cell r="X1766" t="str">
            <v>8032/1</v>
          </cell>
          <cell r="Y1766" t="str">
            <v>KZ1J/00026792/3</v>
          </cell>
          <cell r="Z1766">
            <v>2</v>
          </cell>
          <cell r="AA1766" t="str">
            <v/>
          </cell>
          <cell r="AB1766" t="str">
            <v/>
          </cell>
          <cell r="AC1766">
            <v>1</v>
          </cell>
          <cell r="AD1766">
            <v>0.2</v>
          </cell>
          <cell r="AE1766">
            <v>0.24</v>
          </cell>
          <cell r="AG1766" t="str">
            <v/>
          </cell>
          <cell r="AH1766" t="str">
            <v/>
          </cell>
          <cell r="AI1766" t="str">
            <v/>
          </cell>
          <cell r="AJ1766" t="str">
            <v/>
          </cell>
          <cell r="AK1766" t="str">
            <v/>
          </cell>
          <cell r="AL1766" t="str">
            <v/>
          </cell>
        </row>
        <row r="1767">
          <cell r="C1767" t="str">
            <v>5842.2</v>
          </cell>
          <cell r="D1767" t="str">
            <v>5842|A|Tarce|63 g|R|VI|8063/5|0|KZ1J/00029857/8</v>
          </cell>
          <cell r="E1767">
            <v>5842</v>
          </cell>
          <cell r="F1767">
            <v>2</v>
          </cell>
          <cell r="G1767" t="str">
            <v>Tomaszewska Anna</v>
          </cell>
          <cell r="H1767" t="str">
            <v>Lubinia Mała 91</v>
          </cell>
          <cell r="I1767" t="str">
            <v>63-210 Żerków</v>
          </cell>
          <cell r="J1767" t="str">
            <v>Żerków</v>
          </cell>
          <cell r="K1767" t="str">
            <v>13</v>
          </cell>
          <cell r="L1767" t="str">
            <v>Tarce</v>
          </cell>
          <cell r="M1767" t="str">
            <v>63 g</v>
          </cell>
          <cell r="N1767" t="str">
            <v/>
          </cell>
          <cell r="O1767">
            <v>-0.57640000000000002</v>
          </cell>
          <cell r="P1767" t="str">
            <v>R</v>
          </cell>
          <cell r="Q1767" t="str">
            <v>VI</v>
          </cell>
          <cell r="R1767" t="str">
            <v>A</v>
          </cell>
          <cell r="T1767" t="str">
            <v>30-06-045</v>
          </cell>
          <cell r="U1767" t="str">
            <v>Żerków</v>
          </cell>
          <cell r="V1767" t="str">
            <v>30-06-045-0009</v>
          </cell>
          <cell r="W1767" t="str">
            <v>Lubinia Mała</v>
          </cell>
          <cell r="X1767" t="str">
            <v>8063/5</v>
          </cell>
          <cell r="Y1767" t="str">
            <v>KZ1J/00029857/8</v>
          </cell>
          <cell r="Z1767">
            <v>8</v>
          </cell>
          <cell r="AA1767">
            <v>0</v>
          </cell>
          <cell r="AB1767">
            <v>0</v>
          </cell>
          <cell r="AC1767">
            <v>1</v>
          </cell>
          <cell r="AD1767">
            <v>0.2</v>
          </cell>
          <cell r="AE1767">
            <v>-0.1153</v>
          </cell>
          <cell r="AF1767">
            <v>0</v>
          </cell>
          <cell r="AG1767">
            <v>1</v>
          </cell>
          <cell r="AH1767">
            <v>-0.57640000000000002</v>
          </cell>
          <cell r="AI1767" t="str">
            <v/>
          </cell>
          <cell r="AJ1767" t="str">
            <v/>
          </cell>
          <cell r="AK1767" t="str">
            <v/>
          </cell>
          <cell r="AL1767" t="str">
            <v/>
          </cell>
        </row>
        <row r="1768">
          <cell r="C1768" t="str">
            <v>0.</v>
          </cell>
          <cell r="D1768" t="str">
            <v>0|F|Tarce|63 g|R|VI|8063/5|0|KZ1J/00029857/8</v>
          </cell>
          <cell r="E1768">
            <v>0</v>
          </cell>
          <cell r="F1768" t="str">
            <v/>
          </cell>
          <cell r="G1768" t="str">
            <v>brak</v>
          </cell>
          <cell r="H1768" t="str">
            <v>brak</v>
          </cell>
          <cell r="I1768" t="str">
            <v>brak</v>
          </cell>
          <cell r="J1768" t="str">
            <v>brak</v>
          </cell>
          <cell r="K1768" t="str">
            <v>13</v>
          </cell>
          <cell r="L1768" t="str">
            <v>Tarce</v>
          </cell>
          <cell r="M1768" t="str">
            <v>63 g</v>
          </cell>
          <cell r="N1768" t="str">
            <v>F30-06-045RVI</v>
          </cell>
          <cell r="O1768">
            <v>0.57640000000000002</v>
          </cell>
          <cell r="P1768" t="str">
            <v>R</v>
          </cell>
          <cell r="Q1768" t="str">
            <v>VI</v>
          </cell>
          <cell r="R1768" t="str">
            <v>F</v>
          </cell>
          <cell r="T1768" t="str">
            <v>30-06-045</v>
          </cell>
          <cell r="U1768" t="str">
            <v>Żerków</v>
          </cell>
          <cell r="V1768" t="str">
            <v>30-06-045-0009</v>
          </cell>
          <cell r="W1768" t="str">
            <v>Lubinia Mała</v>
          </cell>
          <cell r="X1768" t="str">
            <v>8063/5</v>
          </cell>
          <cell r="Y1768" t="str">
            <v>KZ1J/00029857/8</v>
          </cell>
          <cell r="Z1768">
            <v>8</v>
          </cell>
          <cell r="AA1768" t="str">
            <v/>
          </cell>
          <cell r="AB1768" t="str">
            <v/>
          </cell>
          <cell r="AC1768">
            <v>1</v>
          </cell>
          <cell r="AD1768">
            <v>0.2</v>
          </cell>
          <cell r="AE1768">
            <v>0.1153</v>
          </cell>
          <cell r="AG1768" t="str">
            <v/>
          </cell>
          <cell r="AH1768" t="str">
            <v/>
          </cell>
          <cell r="AI1768" t="str">
            <v/>
          </cell>
          <cell r="AJ1768" t="str">
            <v/>
          </cell>
          <cell r="AK1768" t="str">
            <v/>
          </cell>
          <cell r="AL1768" t="str">
            <v/>
          </cell>
        </row>
        <row r="1769">
          <cell r="C1769" t="str">
            <v>0.</v>
          </cell>
          <cell r="D1769" t="str">
            <v>0|F|Tarce|32 b|Ł|V|8032/1|0|KZ1J/00026792/3</v>
          </cell>
          <cell r="E1769">
            <v>0</v>
          </cell>
          <cell r="F1769" t="str">
            <v/>
          </cell>
          <cell r="G1769" t="str">
            <v>brak</v>
          </cell>
          <cell r="H1769">
            <v>0</v>
          </cell>
          <cell r="I1769">
            <v>0</v>
          </cell>
          <cell r="J1769">
            <v>0</v>
          </cell>
          <cell r="K1769" t="str">
            <v>13</v>
          </cell>
          <cell r="L1769" t="str">
            <v>Tarce</v>
          </cell>
          <cell r="M1769" t="str">
            <v>32 b</v>
          </cell>
          <cell r="N1769" t="str">
            <v>F30-06-025ŁV</v>
          </cell>
          <cell r="O1769">
            <v>-1.2</v>
          </cell>
          <cell r="P1769" t="str">
            <v>Ł</v>
          </cell>
          <cell r="Q1769" t="str">
            <v>V</v>
          </cell>
          <cell r="R1769" t="str">
            <v>F</v>
          </cell>
          <cell r="T1769" t="str">
            <v>30-06-025</v>
          </cell>
          <cell r="U1769" t="str">
            <v>Jarocin</v>
          </cell>
          <cell r="V1769" t="str">
            <v>30-06-025-0016</v>
          </cell>
          <cell r="W1769" t="str">
            <v>Tarce</v>
          </cell>
          <cell r="X1769" t="str">
            <v>8032/1</v>
          </cell>
          <cell r="Y1769" t="str">
            <v>KZ1J/00026792/3</v>
          </cell>
          <cell r="Z1769">
            <v>2</v>
          </cell>
          <cell r="AA1769">
            <v>0</v>
          </cell>
          <cell r="AB1769" t="str">
            <v/>
          </cell>
          <cell r="AC1769">
            <v>1</v>
          </cell>
          <cell r="AD1769">
            <v>0.2</v>
          </cell>
          <cell r="AE1769">
            <v>-0.24</v>
          </cell>
          <cell r="AF1769">
            <v>0</v>
          </cell>
          <cell r="AG1769" t="str">
            <v/>
          </cell>
          <cell r="AH1769" t="str">
            <v/>
          </cell>
          <cell r="AI1769" t="str">
            <v/>
          </cell>
          <cell r="AJ1769" t="str">
            <v/>
          </cell>
          <cell r="AK1769" t="str">
            <v/>
          </cell>
          <cell r="AL1769" t="str">
            <v/>
          </cell>
        </row>
        <row r="1770">
          <cell r="C1770" t="str">
            <v>5835.1</v>
          </cell>
          <cell r="D1770" t="str">
            <v>5835|A|Tarce|32 b|Ł|V|8032/1|0|KZ1J/00026792/3</v>
          </cell>
          <cell r="E1770">
            <v>5835</v>
          </cell>
          <cell r="F1770">
            <v>1</v>
          </cell>
          <cell r="G1770" t="str">
            <v>Tomaszewski Grzegorz</v>
          </cell>
          <cell r="H1770" t="str">
            <v>Lubinia Mała 91</v>
          </cell>
          <cell r="I1770" t="str">
            <v>63-210 Żerków</v>
          </cell>
          <cell r="J1770" t="str">
            <v>Żerków</v>
          </cell>
          <cell r="K1770" t="str">
            <v>13</v>
          </cell>
          <cell r="L1770" t="str">
            <v>Tarce</v>
          </cell>
          <cell r="M1770" t="str">
            <v>32 b</v>
          </cell>
          <cell r="N1770" t="str">
            <v/>
          </cell>
          <cell r="O1770">
            <v>1.2</v>
          </cell>
          <cell r="P1770" t="str">
            <v>Ł</v>
          </cell>
          <cell r="Q1770" t="str">
            <v>V</v>
          </cell>
          <cell r="R1770" t="str">
            <v>A</v>
          </cell>
          <cell r="T1770" t="str">
            <v>30-06-025</v>
          </cell>
          <cell r="U1770" t="str">
            <v>Jarocin</v>
          </cell>
          <cell r="V1770" t="str">
            <v>30-06-025-0016</v>
          </cell>
          <cell r="W1770" t="str">
            <v>Tarce</v>
          </cell>
          <cell r="X1770" t="str">
            <v>8032/1</v>
          </cell>
          <cell r="Y1770" t="str">
            <v>KZ1J/00026792/3</v>
          </cell>
          <cell r="Z1770">
            <v>2</v>
          </cell>
          <cell r="AA1770">
            <v>0</v>
          </cell>
          <cell r="AB1770">
            <v>0</v>
          </cell>
          <cell r="AC1770">
            <v>1</v>
          </cell>
          <cell r="AD1770">
            <v>0.2</v>
          </cell>
          <cell r="AE1770">
            <v>0.24</v>
          </cell>
          <cell r="AG1770">
            <v>1.25</v>
          </cell>
          <cell r="AH1770">
            <v>1.5</v>
          </cell>
          <cell r="AI1770" t="str">
            <v/>
          </cell>
          <cell r="AJ1770" t="str">
            <v/>
          </cell>
          <cell r="AK1770" t="str">
            <v/>
          </cell>
          <cell r="AL1770" t="e">
            <v>#N/A</v>
          </cell>
        </row>
        <row r="1771">
          <cell r="C1771" t="str">
            <v>0.</v>
          </cell>
          <cell r="D1771" t="str">
            <v>0|F|Tarce|63 g|R|VI|8063/5|0|KZ1J/00029857/8</v>
          </cell>
          <cell r="E1771">
            <v>0</v>
          </cell>
          <cell r="F1771" t="str">
            <v/>
          </cell>
          <cell r="G1771" t="str">
            <v>brak</v>
          </cell>
          <cell r="H1771">
            <v>0</v>
          </cell>
          <cell r="I1771">
            <v>0</v>
          </cell>
          <cell r="J1771">
            <v>0</v>
          </cell>
          <cell r="K1771" t="str">
            <v>13</v>
          </cell>
          <cell r="L1771" t="str">
            <v>Tarce</v>
          </cell>
          <cell r="M1771" t="str">
            <v>63 g</v>
          </cell>
          <cell r="N1771" t="str">
            <v>F30-06-045RVI</v>
          </cell>
          <cell r="O1771">
            <v>-0.57640000000000002</v>
          </cell>
          <cell r="P1771" t="str">
            <v>R</v>
          </cell>
          <cell r="Q1771" t="str">
            <v>VI</v>
          </cell>
          <cell r="R1771" t="str">
            <v>F</v>
          </cell>
          <cell r="T1771" t="str">
            <v>30-06-045</v>
          </cell>
          <cell r="U1771" t="str">
            <v>Żerków</v>
          </cell>
          <cell r="V1771" t="str">
            <v>30-06-045-0009</v>
          </cell>
          <cell r="W1771" t="str">
            <v>Lubinia Mała</v>
          </cell>
          <cell r="X1771" t="str">
            <v>8063/5</v>
          </cell>
          <cell r="Y1771" t="str">
            <v>KZ1J/00029857/8</v>
          </cell>
          <cell r="Z1771">
            <v>8</v>
          </cell>
          <cell r="AA1771">
            <v>0</v>
          </cell>
          <cell r="AB1771" t="str">
            <v/>
          </cell>
          <cell r="AC1771">
            <v>1</v>
          </cell>
          <cell r="AD1771">
            <v>0.2</v>
          </cell>
          <cell r="AE1771">
            <v>-0.1153</v>
          </cell>
          <cell r="AF1771">
            <v>0</v>
          </cell>
          <cell r="AG1771" t="str">
            <v/>
          </cell>
          <cell r="AH1771" t="str">
            <v/>
          </cell>
          <cell r="AI1771" t="str">
            <v/>
          </cell>
          <cell r="AJ1771" t="str">
            <v/>
          </cell>
          <cell r="AK1771" t="str">
            <v/>
          </cell>
          <cell r="AL1771" t="str">
            <v/>
          </cell>
        </row>
        <row r="1772">
          <cell r="C1772" t="str">
            <v>5835.2</v>
          </cell>
          <cell r="D1772" t="str">
            <v>5835|A|Tarce|63 g|R|VI|8063/5|0|KZ1J/00029857/8</v>
          </cell>
          <cell r="E1772">
            <v>5835</v>
          </cell>
          <cell r="F1772">
            <v>2</v>
          </cell>
          <cell r="G1772" t="str">
            <v>Tomaszewski Grzegorz</v>
          </cell>
          <cell r="H1772" t="str">
            <v>Lubinia Mała 91</v>
          </cell>
          <cell r="I1772" t="str">
            <v>63-210 Żerków</v>
          </cell>
          <cell r="J1772" t="str">
            <v>Żerków</v>
          </cell>
          <cell r="K1772" t="str">
            <v>13</v>
          </cell>
          <cell r="L1772" t="str">
            <v>Tarce</v>
          </cell>
          <cell r="M1772" t="str">
            <v>63 g</v>
          </cell>
          <cell r="N1772" t="str">
            <v/>
          </cell>
          <cell r="O1772">
            <v>0.57640000000000002</v>
          </cell>
          <cell r="P1772" t="str">
            <v>R</v>
          </cell>
          <cell r="Q1772" t="str">
            <v>VI</v>
          </cell>
          <cell r="R1772" t="str">
            <v>A</v>
          </cell>
          <cell r="T1772" t="str">
            <v>30-06-045</v>
          </cell>
          <cell r="U1772" t="str">
            <v>Żerków</v>
          </cell>
          <cell r="V1772" t="str">
            <v>30-06-045-0009</v>
          </cell>
          <cell r="W1772" t="str">
            <v>Lubinia Mała</v>
          </cell>
          <cell r="X1772" t="str">
            <v>8063/5</v>
          </cell>
          <cell r="Y1772" t="str">
            <v>KZ1J/00029857/8</v>
          </cell>
          <cell r="Z1772">
            <v>8</v>
          </cell>
          <cell r="AA1772">
            <v>0</v>
          </cell>
          <cell r="AB1772">
            <v>0</v>
          </cell>
          <cell r="AC1772">
            <v>1</v>
          </cell>
          <cell r="AD1772">
            <v>0.2</v>
          </cell>
          <cell r="AE1772">
            <v>0.1153</v>
          </cell>
          <cell r="AG1772">
            <v>1</v>
          </cell>
          <cell r="AH1772">
            <v>0.57640000000000002</v>
          </cell>
          <cell r="AI1772" t="str">
            <v/>
          </cell>
          <cell r="AJ1772" t="str">
            <v/>
          </cell>
          <cell r="AK1772" t="str">
            <v/>
          </cell>
          <cell r="AL1772" t="e">
            <v>#N/A</v>
          </cell>
        </row>
        <row r="1773">
          <cell r="C1773" t="str">
            <v>6125.1</v>
          </cell>
          <cell r="D1773" t="str">
            <v>6125|A|Czeszewo|166 i|S-R|V|608/2|0|PO1F/00031430/3</v>
          </cell>
          <cell r="E1773">
            <v>6125</v>
          </cell>
          <cell r="F1773">
            <v>1</v>
          </cell>
          <cell r="G1773" t="str">
            <v>Musielak Barbara</v>
          </cell>
          <cell r="H1773" t="str">
            <v xml:space="preserve">ul.Szkolna 22               Czeszewo </v>
          </cell>
          <cell r="I1773" t="str">
            <v>62-322 Orzechowo</v>
          </cell>
          <cell r="J1773" t="str">
            <v>Miłosław</v>
          </cell>
          <cell r="K1773" t="str">
            <v>02</v>
          </cell>
          <cell r="L1773" t="str">
            <v>Czeszewo</v>
          </cell>
          <cell r="M1773" t="str">
            <v>166 i</v>
          </cell>
          <cell r="N1773" t="str">
            <v/>
          </cell>
          <cell r="O1773">
            <v>-7.3700000000000002E-2</v>
          </cell>
          <cell r="P1773" t="str">
            <v>S-R</v>
          </cell>
          <cell r="Q1773" t="str">
            <v>V</v>
          </cell>
          <cell r="R1773" t="str">
            <v>A</v>
          </cell>
          <cell r="T1773" t="str">
            <v>30-30-025</v>
          </cell>
          <cell r="U1773" t="str">
            <v>Miłosław</v>
          </cell>
          <cell r="V1773" t="str">
            <v>30-30-025-0006</v>
          </cell>
          <cell r="W1773" t="str">
            <v>Czeszewo</v>
          </cell>
          <cell r="X1773" t="str">
            <v>608/2</v>
          </cell>
          <cell r="Y1773" t="str">
            <v>PO1F/00031430/3</v>
          </cell>
          <cell r="Z1773">
            <v>8</v>
          </cell>
          <cell r="AA1773">
            <v>0</v>
          </cell>
          <cell r="AB1773">
            <v>0</v>
          </cell>
          <cell r="AC1773">
            <v>1</v>
          </cell>
          <cell r="AD1773">
            <v>0.35</v>
          </cell>
          <cell r="AE1773">
            <v>-2.58E-2</v>
          </cell>
          <cell r="AF1773">
            <v>0</v>
          </cell>
          <cell r="AG1773">
            <v>1.25</v>
          </cell>
          <cell r="AH1773">
            <v>-9.2124999999999999E-2</v>
          </cell>
          <cell r="AI1773" t="str">
            <v/>
          </cell>
          <cell r="AJ1773" t="str">
            <v/>
          </cell>
          <cell r="AK1773" t="str">
            <v/>
          </cell>
          <cell r="AL1773" t="str">
            <v/>
          </cell>
        </row>
        <row r="1774">
          <cell r="C1774" t="str">
            <v>0.</v>
          </cell>
          <cell r="D1774" t="str">
            <v>0|F|Czeszewo|166 i|S-R|V|608/2|0|PO1F/00031430/3</v>
          </cell>
          <cell r="E1774">
            <v>0</v>
          </cell>
          <cell r="F1774" t="str">
            <v/>
          </cell>
          <cell r="G1774" t="str">
            <v>brak</v>
          </cell>
          <cell r="H1774" t="str">
            <v>brak</v>
          </cell>
          <cell r="I1774" t="str">
            <v>brak</v>
          </cell>
          <cell r="J1774" t="str">
            <v>brak</v>
          </cell>
          <cell r="K1774" t="str">
            <v>02</v>
          </cell>
          <cell r="L1774" t="str">
            <v>Czeszewo</v>
          </cell>
          <cell r="M1774" t="str">
            <v>166 i</v>
          </cell>
          <cell r="N1774" t="str">
            <v>F30-30-025S-RV</v>
          </cell>
          <cell r="O1774">
            <v>7.3700000000000002E-2</v>
          </cell>
          <cell r="P1774" t="str">
            <v>S-R</v>
          </cell>
          <cell r="Q1774" t="str">
            <v>V</v>
          </cell>
          <cell r="R1774" t="str">
            <v>F</v>
          </cell>
          <cell r="T1774" t="str">
            <v>30-30-025</v>
          </cell>
          <cell r="U1774" t="str">
            <v>Miłosław</v>
          </cell>
          <cell r="V1774" t="str">
            <v>30-30-025-0006</v>
          </cell>
          <cell r="W1774" t="str">
            <v>Czeszewo</v>
          </cell>
          <cell r="X1774" t="str">
            <v>608/2</v>
          </cell>
          <cell r="Y1774" t="str">
            <v>PO1F/00031430/3</v>
          </cell>
          <cell r="Z1774">
            <v>8</v>
          </cell>
          <cell r="AA1774" t="str">
            <v/>
          </cell>
          <cell r="AB1774" t="str">
            <v/>
          </cell>
          <cell r="AC1774">
            <v>1</v>
          </cell>
          <cell r="AD1774">
            <v>0.35</v>
          </cell>
          <cell r="AE1774">
            <v>2.58E-2</v>
          </cell>
          <cell r="AG1774" t="str">
            <v/>
          </cell>
          <cell r="AH1774" t="str">
            <v/>
          </cell>
          <cell r="AI1774" t="str">
            <v/>
          </cell>
          <cell r="AJ1774" t="str">
            <v/>
          </cell>
          <cell r="AK1774" t="str">
            <v/>
          </cell>
          <cell r="AL1774" t="str">
            <v/>
          </cell>
        </row>
        <row r="1775">
          <cell r="C1775" t="str">
            <v>6293.1</v>
          </cell>
          <cell r="D1775" t="str">
            <v>6293|A|Rozmarynów|206A k|R|VI|9206/1|0|PO1D/00035144/7</v>
          </cell>
          <cell r="E1775">
            <v>6293</v>
          </cell>
          <cell r="F1775">
            <v>1</v>
          </cell>
          <cell r="G1775" t="str">
            <v>Grzebyszak Romana</v>
          </cell>
          <cell r="H1775" t="str">
            <v>ul.Ceglana 5</v>
          </cell>
          <cell r="I1775" t="str">
            <v>63-210 Żerków</v>
          </cell>
          <cell r="J1775" t="str">
            <v>Żerków</v>
          </cell>
          <cell r="K1775" t="str">
            <v>03</v>
          </cell>
          <cell r="L1775" t="str">
            <v>Rozmarynów</v>
          </cell>
          <cell r="M1775" t="str">
            <v>206A k</v>
          </cell>
          <cell r="N1775" t="str">
            <v/>
          </cell>
          <cell r="O1775">
            <v>-2</v>
          </cell>
          <cell r="P1775" t="str">
            <v>R</v>
          </cell>
          <cell r="Q1775" t="str">
            <v>VI</v>
          </cell>
          <cell r="R1775" t="str">
            <v>A</v>
          </cell>
          <cell r="T1775" t="str">
            <v>30-25-032</v>
          </cell>
          <cell r="U1775" t="str">
            <v>N.Miasto</v>
          </cell>
          <cell r="V1775" t="str">
            <v>30-25-032-0007</v>
          </cell>
          <cell r="W1775" t="str">
            <v>Dębno</v>
          </cell>
          <cell r="X1775" t="str">
            <v>9206/1</v>
          </cell>
          <cell r="Y1775" t="str">
            <v>PO1D/00035144/7</v>
          </cell>
          <cell r="Z1775">
            <v>3</v>
          </cell>
          <cell r="AA1775">
            <v>0</v>
          </cell>
          <cell r="AB1775">
            <v>0</v>
          </cell>
          <cell r="AC1775">
            <v>1</v>
          </cell>
          <cell r="AD1775">
            <v>0.2</v>
          </cell>
          <cell r="AE1775">
            <v>-0.4</v>
          </cell>
          <cell r="AF1775">
            <v>0</v>
          </cell>
          <cell r="AG1775">
            <v>1</v>
          </cell>
          <cell r="AH1775">
            <v>-2</v>
          </cell>
          <cell r="AI1775">
            <v>0</v>
          </cell>
          <cell r="AJ1775">
            <v>0</v>
          </cell>
          <cell r="AK1775">
            <v>0</v>
          </cell>
          <cell r="AL1775" t="str">
            <v/>
          </cell>
        </row>
        <row r="1776">
          <cell r="C1776" t="str">
            <v>0.</v>
          </cell>
          <cell r="D1776" t="str">
            <v>0|F|Rozmarynów|206A k|R|VI|9206/1|0|PO1D/00035144/7</v>
          </cell>
          <cell r="E1776">
            <v>0</v>
          </cell>
          <cell r="F1776" t="str">
            <v/>
          </cell>
          <cell r="G1776" t="str">
            <v>brak</v>
          </cell>
          <cell r="H1776" t="str">
            <v>brak</v>
          </cell>
          <cell r="I1776" t="str">
            <v>brak</v>
          </cell>
          <cell r="J1776" t="str">
            <v>brak</v>
          </cell>
          <cell r="K1776" t="str">
            <v>03</v>
          </cell>
          <cell r="L1776" t="str">
            <v>Rozmarynów</v>
          </cell>
          <cell r="M1776" t="str">
            <v>206A k</v>
          </cell>
          <cell r="N1776" t="str">
            <v>F30-25-032RVI</v>
          </cell>
          <cell r="O1776">
            <v>2</v>
          </cell>
          <cell r="P1776" t="str">
            <v>R</v>
          </cell>
          <cell r="Q1776" t="str">
            <v>VI</v>
          </cell>
          <cell r="R1776" t="str">
            <v>F</v>
          </cell>
          <cell r="T1776" t="str">
            <v>30-25-032</v>
          </cell>
          <cell r="U1776" t="str">
            <v>N.Miasto</v>
          </cell>
          <cell r="V1776" t="str">
            <v>30-25-032-0007</v>
          </cell>
          <cell r="W1776" t="str">
            <v>Dębno</v>
          </cell>
          <cell r="X1776" t="str">
            <v>9206/1</v>
          </cell>
          <cell r="Y1776" t="str">
            <v>PO1D/00035144/7</v>
          </cell>
          <cell r="Z1776">
            <v>3</v>
          </cell>
          <cell r="AA1776" t="str">
            <v/>
          </cell>
          <cell r="AB1776" t="str">
            <v/>
          </cell>
          <cell r="AC1776">
            <v>1</v>
          </cell>
          <cell r="AD1776">
            <v>0.2</v>
          </cell>
          <cell r="AE1776">
            <v>0.4</v>
          </cell>
          <cell r="AG1776" t="str">
            <v/>
          </cell>
          <cell r="AH1776" t="str">
            <v/>
          </cell>
          <cell r="AI1776">
            <v>0</v>
          </cell>
          <cell r="AJ1776">
            <v>0</v>
          </cell>
          <cell r="AK1776" t="str">
            <v/>
          </cell>
          <cell r="AL1776" t="str">
            <v/>
          </cell>
        </row>
        <row r="1777">
          <cell r="C1777" t="str">
            <v>5011.1</v>
          </cell>
          <cell r="D1777" t="str">
            <v>5011|A|Czeszewo|198 c|Ł|IV|7198|0|PO1D/00035145/4</v>
          </cell>
          <cell r="E1777">
            <v>5011</v>
          </cell>
          <cell r="F1777">
            <v>1</v>
          </cell>
          <cell r="G1777" t="str">
            <v>Walczak Hubert</v>
          </cell>
          <cell r="H1777" t="str">
            <v>Bieździadów 75</v>
          </cell>
          <cell r="I1777" t="str">
            <v>63-210 Żerków</v>
          </cell>
          <cell r="J1777" t="str">
            <v>Żerków</v>
          </cell>
          <cell r="K1777" t="str">
            <v>02</v>
          </cell>
          <cell r="L1777" t="str">
            <v>Czeszewo</v>
          </cell>
          <cell r="M1777" t="str">
            <v>198 c</v>
          </cell>
          <cell r="N1777" t="str">
            <v/>
          </cell>
          <cell r="O1777">
            <v>-1.33</v>
          </cell>
          <cell r="P1777" t="str">
            <v>Ł</v>
          </cell>
          <cell r="Q1777" t="str">
            <v>IV</v>
          </cell>
          <cell r="R1777" t="str">
            <v>A</v>
          </cell>
          <cell r="S1777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fitocenozami zespołu Galietum boralis, natomiast siedliska zdegenerowane w wyniku dominacji traw ogólnołąkowych (Festuca rubra, Dactylis glomerata, Phleum pratense) powinny być wykaszane regularnie. Regularne koszenie całych płatów. Wszystkie działania ochronne wykonywać w ścisłej konsultacji z Nadleśnictwem.</v>
          </cell>
          <cell r="T1777" t="str">
            <v>30-25-032</v>
          </cell>
          <cell r="U1777" t="str">
            <v>N.Miasto</v>
          </cell>
          <cell r="V1777" t="str">
            <v>30-25-032-0007</v>
          </cell>
          <cell r="W1777" t="str">
            <v>Dębno</v>
          </cell>
          <cell r="X1777" t="str">
            <v>7198</v>
          </cell>
          <cell r="Y1777" t="str">
            <v>PO1D/00035145/4</v>
          </cell>
          <cell r="Z1777">
            <v>2</v>
          </cell>
          <cell r="AA1777">
            <v>0</v>
          </cell>
          <cell r="AB1777">
            <v>0</v>
          </cell>
          <cell r="AC1777">
            <v>1</v>
          </cell>
          <cell r="AD1777">
            <v>0.75</v>
          </cell>
          <cell r="AE1777">
            <v>-0.99750000000000005</v>
          </cell>
          <cell r="AF1777">
            <v>0</v>
          </cell>
          <cell r="AG1777">
            <v>1.5</v>
          </cell>
          <cell r="AH1777">
            <v>-1.9950000000000001</v>
          </cell>
          <cell r="AI1777" t="str">
            <v/>
          </cell>
          <cell r="AJ1777" t="str">
            <v/>
          </cell>
          <cell r="AK1777" t="str">
            <v/>
          </cell>
          <cell r="AL1777" t="str">
            <v/>
          </cell>
        </row>
        <row r="1778">
          <cell r="C1778" t="str">
            <v>0.</v>
          </cell>
          <cell r="D1778" t="str">
            <v>0|F|Czeszewo|198 c|Ł|IV|7198|0|PO1D/00035145/4</v>
          </cell>
          <cell r="E1778">
            <v>0</v>
          </cell>
          <cell r="F1778" t="str">
            <v/>
          </cell>
          <cell r="G1778" t="str">
            <v>brak</v>
          </cell>
          <cell r="H1778" t="str">
            <v>brak</v>
          </cell>
          <cell r="I1778" t="str">
            <v>brak</v>
          </cell>
          <cell r="J1778" t="str">
            <v>brak</v>
          </cell>
          <cell r="K1778" t="str">
            <v>02</v>
          </cell>
          <cell r="L1778" t="str">
            <v>Czeszewo</v>
          </cell>
          <cell r="M1778" t="str">
            <v>198 c</v>
          </cell>
          <cell r="N1778" t="str">
            <v>F30-25-032ŁIV</v>
          </cell>
          <cell r="O1778">
            <v>1.33</v>
          </cell>
          <cell r="P1778" t="str">
            <v>Ł</v>
          </cell>
          <cell r="Q1778" t="str">
            <v>IV</v>
          </cell>
          <cell r="R1778" t="str">
            <v>F</v>
          </cell>
          <cell r="S1778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fitocenozami zespołu Galietum boralis, natomiast siedliska zdegenerowane w wyniku dominacji traw ogólnołąkowych (Festuca rubra, Dactylis glomerata, Phleum pratense) powinny być wykaszane regularnie. Regularne koszenie całych płatów. Wszystkie działania ochronne wykonywać w ścisłej konsultacji z Nadleśnictwem.</v>
          </cell>
          <cell r="T1778" t="str">
            <v>30-25-032</v>
          </cell>
          <cell r="U1778" t="str">
            <v>N.Miasto</v>
          </cell>
          <cell r="V1778" t="str">
            <v>30-25-032-0007</v>
          </cell>
          <cell r="W1778" t="str">
            <v>Dębno</v>
          </cell>
          <cell r="X1778" t="str">
            <v>7198</v>
          </cell>
          <cell r="Y1778" t="str">
            <v>PO1D/00035145/4</v>
          </cell>
          <cell r="Z1778">
            <v>2</v>
          </cell>
          <cell r="AA1778" t="str">
            <v/>
          </cell>
          <cell r="AB1778" t="str">
            <v/>
          </cell>
          <cell r="AC1778">
            <v>1</v>
          </cell>
          <cell r="AD1778">
            <v>0.75</v>
          </cell>
          <cell r="AE1778">
            <v>0.99750000000000005</v>
          </cell>
          <cell r="AG1778" t="str">
            <v/>
          </cell>
          <cell r="AH1778" t="str">
            <v/>
          </cell>
          <cell r="AI1778" t="str">
            <v/>
          </cell>
          <cell r="AJ1778" t="str">
            <v/>
          </cell>
          <cell r="AK1778" t="str">
            <v/>
          </cell>
          <cell r="AL1778" t="str">
            <v/>
          </cell>
        </row>
        <row r="1779">
          <cell r="C1779" t="str">
            <v>0.</v>
          </cell>
          <cell r="D1779" t="str">
            <v>0|F|Rozmarynów|206A k|R|VI|9206/1|0|PO1D/00035144/7</v>
          </cell>
          <cell r="E1779">
            <v>0</v>
          </cell>
          <cell r="F1779" t="str">
            <v/>
          </cell>
          <cell r="G1779" t="str">
            <v>brak</v>
          </cell>
          <cell r="H1779" t="str">
            <v>brak</v>
          </cell>
          <cell r="I1779" t="str">
            <v>brak</v>
          </cell>
          <cell r="J1779" t="str">
            <v>brak</v>
          </cell>
          <cell r="K1779" t="str">
            <v>03</v>
          </cell>
          <cell r="L1779" t="str">
            <v>Rozmarynów</v>
          </cell>
          <cell r="M1779" t="str">
            <v>206A k</v>
          </cell>
          <cell r="N1779" t="str">
            <v>F30-25-032RVI</v>
          </cell>
          <cell r="O1779">
            <v>-2</v>
          </cell>
          <cell r="P1779" t="str">
            <v>R</v>
          </cell>
          <cell r="Q1779" t="str">
            <v>VI</v>
          </cell>
          <cell r="R1779" t="str">
            <v>F</v>
          </cell>
          <cell r="T1779" t="str">
            <v>30-25-032</v>
          </cell>
          <cell r="U1779" t="str">
            <v>N.Miasto</v>
          </cell>
          <cell r="V1779" t="str">
            <v>30-25-032-0007</v>
          </cell>
          <cell r="W1779" t="str">
            <v>Dębno</v>
          </cell>
          <cell r="X1779" t="str">
            <v>9206/1</v>
          </cell>
          <cell r="Y1779" t="str">
            <v>PO1D/00035144/7</v>
          </cell>
          <cell r="Z1779">
            <v>3</v>
          </cell>
          <cell r="AA1779">
            <v>0</v>
          </cell>
          <cell r="AB1779" t="str">
            <v/>
          </cell>
          <cell r="AC1779">
            <v>1</v>
          </cell>
          <cell r="AD1779">
            <v>0.2</v>
          </cell>
          <cell r="AE1779">
            <v>-0.4</v>
          </cell>
          <cell r="AF1779">
            <v>0</v>
          </cell>
          <cell r="AG1779" t="str">
            <v/>
          </cell>
          <cell r="AH1779" t="str">
            <v/>
          </cell>
          <cell r="AI1779" t="str">
            <v/>
          </cell>
          <cell r="AJ1779" t="str">
            <v/>
          </cell>
          <cell r="AK1779" t="str">
            <v/>
          </cell>
          <cell r="AL1779" t="str">
            <v/>
          </cell>
        </row>
        <row r="1780">
          <cell r="C1780" t="str">
            <v>5011.3</v>
          </cell>
          <cell r="D1780" t="str">
            <v>5011|A|Rozmarynów|206A k|R|VI|9206/1|0|PO1D/00035144/7</v>
          </cell>
          <cell r="E1780">
            <v>5011</v>
          </cell>
          <cell r="F1780">
            <v>3</v>
          </cell>
          <cell r="G1780" t="str">
            <v>Walczak Hubert</v>
          </cell>
          <cell r="H1780" t="str">
            <v>Bieździadów 75</v>
          </cell>
          <cell r="I1780" t="str">
            <v>63-210 Żerków</v>
          </cell>
          <cell r="J1780" t="str">
            <v>Żerków</v>
          </cell>
          <cell r="K1780" t="str">
            <v>03</v>
          </cell>
          <cell r="L1780" t="str">
            <v>Rozmarynów</v>
          </cell>
          <cell r="M1780" t="str">
            <v>206A k</v>
          </cell>
          <cell r="N1780" t="str">
            <v/>
          </cell>
          <cell r="O1780">
            <v>2</v>
          </cell>
          <cell r="P1780" t="str">
            <v>R</v>
          </cell>
          <cell r="Q1780" t="str">
            <v>VI</v>
          </cell>
          <cell r="R1780" t="str">
            <v>A</v>
          </cell>
          <cell r="T1780" t="str">
            <v>30-25-032</v>
          </cell>
          <cell r="U1780" t="str">
            <v>N.Miasto</v>
          </cell>
          <cell r="V1780" t="str">
            <v>30-25-032-0007</v>
          </cell>
          <cell r="W1780" t="str">
            <v>Dębno</v>
          </cell>
          <cell r="X1780" t="str">
            <v>9206/1</v>
          </cell>
          <cell r="Y1780" t="str">
            <v>PO1D/00035144/7</v>
          </cell>
          <cell r="Z1780">
            <v>3</v>
          </cell>
          <cell r="AA1780">
            <v>0</v>
          </cell>
          <cell r="AB1780">
            <v>0</v>
          </cell>
          <cell r="AC1780">
            <v>1</v>
          </cell>
          <cell r="AD1780">
            <v>0.2</v>
          </cell>
          <cell r="AE1780">
            <v>0.4</v>
          </cell>
          <cell r="AG1780">
            <v>1</v>
          </cell>
          <cell r="AH1780">
            <v>2</v>
          </cell>
          <cell r="AI1780" t="str">
            <v/>
          </cell>
          <cell r="AJ1780" t="str">
            <v/>
          </cell>
          <cell r="AK1780" t="str">
            <v/>
          </cell>
          <cell r="AL1780" t="e">
            <v>#N/A</v>
          </cell>
        </row>
        <row r="1781">
          <cell r="C1781" t="str">
            <v>0.</v>
          </cell>
          <cell r="D1781" t="str">
            <v>0|F|Rozmarynów|227 o|R|IVB|7227/2|0|KZ1J/00029745/0</v>
          </cell>
          <cell r="E1781">
            <v>0</v>
          </cell>
          <cell r="F1781" t="str">
            <v/>
          </cell>
          <cell r="G1781" t="str">
            <v>brak</v>
          </cell>
          <cell r="H1781">
            <v>0</v>
          </cell>
          <cell r="I1781">
            <v>0</v>
          </cell>
          <cell r="J1781">
            <v>0</v>
          </cell>
          <cell r="K1781" t="str">
            <v>03</v>
          </cell>
          <cell r="L1781" t="str">
            <v>Rozmarynów</v>
          </cell>
          <cell r="M1781" t="str">
            <v>227 o</v>
          </cell>
          <cell r="N1781" t="str">
            <v>F30-06-045RIVB</v>
          </cell>
          <cell r="O1781">
            <v>-1.1599999999999999</v>
          </cell>
          <cell r="P1781" t="str">
            <v>R</v>
          </cell>
          <cell r="Q1781" t="str">
            <v>IVB</v>
          </cell>
          <cell r="R1781" t="str">
            <v>F</v>
          </cell>
          <cell r="T1781" t="str">
            <v>30-06-045</v>
          </cell>
          <cell r="U1781" t="str">
            <v>Żerków</v>
          </cell>
          <cell r="V1781" t="str">
            <v>30-06-045-0003</v>
          </cell>
          <cell r="W1781" t="str">
            <v>Brzóstków</v>
          </cell>
          <cell r="X1781" t="str">
            <v>7227/2</v>
          </cell>
          <cell r="Y1781" t="str">
            <v>KZ1J/00029745/0</v>
          </cell>
          <cell r="Z1781">
            <v>2</v>
          </cell>
          <cell r="AA1781">
            <v>0</v>
          </cell>
          <cell r="AB1781" t="str">
            <v/>
          </cell>
          <cell r="AC1781">
            <v>1</v>
          </cell>
          <cell r="AD1781">
            <v>0.8</v>
          </cell>
          <cell r="AE1781">
            <v>-0.92800000000000005</v>
          </cell>
          <cell r="AF1781">
            <v>0</v>
          </cell>
          <cell r="AG1781" t="str">
            <v/>
          </cell>
          <cell r="AH1781" t="str">
            <v/>
          </cell>
          <cell r="AI1781" t="str">
            <v/>
          </cell>
          <cell r="AJ1781" t="str">
            <v/>
          </cell>
          <cell r="AK1781" t="str">
            <v/>
          </cell>
          <cell r="AL1781" t="str">
            <v/>
          </cell>
        </row>
        <row r="1782">
          <cell r="C1782" t="str">
            <v>918.1</v>
          </cell>
          <cell r="D1782" t="str">
            <v>918|A|Rozmarynów|227 o|R|IVB|7227/2|0|KZ1J/00029745/0</v>
          </cell>
          <cell r="E1782">
            <v>918</v>
          </cell>
          <cell r="F1782">
            <v>1</v>
          </cell>
          <cell r="G1782" t="str">
            <v>Ratajczak Jan</v>
          </cell>
          <cell r="H1782" t="str">
            <v>ul. Batorego 1/5</v>
          </cell>
          <cell r="I1782" t="str">
            <v>63-200 Jarocin</v>
          </cell>
          <cell r="J1782" t="str">
            <v>Jarocin</v>
          </cell>
          <cell r="K1782" t="str">
            <v>03</v>
          </cell>
          <cell r="L1782" t="str">
            <v>Rozmarynów</v>
          </cell>
          <cell r="M1782" t="str">
            <v>227 o</v>
          </cell>
          <cell r="N1782" t="str">
            <v/>
          </cell>
          <cell r="O1782">
            <v>1.1599999999999999</v>
          </cell>
          <cell r="P1782" t="str">
            <v>R</v>
          </cell>
          <cell r="Q1782" t="str">
            <v>IVB</v>
          </cell>
          <cell r="R1782" t="str">
            <v>A</v>
          </cell>
          <cell r="T1782" t="str">
            <v>30-06-045</v>
          </cell>
          <cell r="U1782" t="str">
            <v>Żerków</v>
          </cell>
          <cell r="V1782" t="str">
            <v>30-06-045-0003</v>
          </cell>
          <cell r="W1782" t="str">
            <v>Brzóstków</v>
          </cell>
          <cell r="X1782" t="str">
            <v>7227/2</v>
          </cell>
          <cell r="Y1782" t="str">
            <v>KZ1J/00029745/0</v>
          </cell>
          <cell r="Z1782">
            <v>2</v>
          </cell>
          <cell r="AA1782">
            <v>0</v>
          </cell>
          <cell r="AB1782">
            <v>0</v>
          </cell>
          <cell r="AC1782">
            <v>1</v>
          </cell>
          <cell r="AD1782">
            <v>0.8</v>
          </cell>
          <cell r="AE1782">
            <v>0.92800000000000005</v>
          </cell>
          <cell r="AG1782">
            <v>1.5</v>
          </cell>
          <cell r="AH1782">
            <v>1.74</v>
          </cell>
          <cell r="AI1782" t="str">
            <v/>
          </cell>
          <cell r="AJ1782" t="str">
            <v/>
          </cell>
          <cell r="AK1782" t="str">
            <v/>
          </cell>
          <cell r="AL1782" t="e">
            <v>#N/A</v>
          </cell>
        </row>
        <row r="1783">
          <cell r="C1783" t="str">
            <v>2716.3</v>
          </cell>
          <cell r="D1783" t="str">
            <v>2716|A|Rozmarynów|227 m|S-R|IVB|7227/2|0|KZ1J/00029745/0</v>
          </cell>
          <cell r="E1783">
            <v>2716</v>
          </cell>
          <cell r="F1783">
            <v>3</v>
          </cell>
          <cell r="G1783" t="str">
            <v>Sieczka  Łucja</v>
          </cell>
          <cell r="H1783" t="str">
            <v>Rozmarynów 1</v>
          </cell>
          <cell r="I1783" t="str">
            <v>63-210 Żerków</v>
          </cell>
          <cell r="J1783" t="str">
            <v>Żerków</v>
          </cell>
          <cell r="K1783" t="str">
            <v>03</v>
          </cell>
          <cell r="L1783" t="str">
            <v>Rozmarynów</v>
          </cell>
          <cell r="M1783" t="str">
            <v>227 m</v>
          </cell>
          <cell r="N1783" t="str">
            <v/>
          </cell>
          <cell r="O1783">
            <v>-0.20710000000000001</v>
          </cell>
          <cell r="P1783" t="str">
            <v>S-R</v>
          </cell>
          <cell r="Q1783" t="str">
            <v>IVB</v>
          </cell>
          <cell r="R1783" t="str">
            <v>A</v>
          </cell>
          <cell r="T1783" t="str">
            <v>30-06-045</v>
          </cell>
          <cell r="U1783" t="str">
            <v>Żerków</v>
          </cell>
          <cell r="V1783" t="str">
            <v>30-06-045-0003</v>
          </cell>
          <cell r="W1783" t="str">
            <v>Brzóstków</v>
          </cell>
          <cell r="X1783" t="str">
            <v>7227/2</v>
          </cell>
          <cell r="Y1783" t="str">
            <v>KZ1J/00029745/0</v>
          </cell>
          <cell r="Z1783">
            <v>2</v>
          </cell>
          <cell r="AA1783">
            <v>0</v>
          </cell>
          <cell r="AB1783">
            <v>0</v>
          </cell>
          <cell r="AC1783">
            <v>1</v>
          </cell>
          <cell r="AD1783">
            <v>0.8</v>
          </cell>
          <cell r="AE1783">
            <v>-0.16569999999999999</v>
          </cell>
          <cell r="AF1783">
            <v>0</v>
          </cell>
          <cell r="AG1783">
            <v>1.5</v>
          </cell>
          <cell r="AH1783">
            <v>-0.31</v>
          </cell>
          <cell r="AI1783" t="str">
            <v/>
          </cell>
          <cell r="AJ1783" t="str">
            <v/>
          </cell>
          <cell r="AK1783" t="str">
            <v/>
          </cell>
          <cell r="AL1783" t="str">
            <v/>
          </cell>
        </row>
        <row r="1784">
          <cell r="C1784" t="str">
            <v>0.</v>
          </cell>
          <cell r="D1784" t="str">
            <v>0|F|Rozmarynów|227 m|S-R|IVB|7227/2|0|KZ1J/00029745/0</v>
          </cell>
          <cell r="E1784">
            <v>0</v>
          </cell>
          <cell r="F1784" t="str">
            <v/>
          </cell>
          <cell r="G1784" t="str">
            <v>brak</v>
          </cell>
          <cell r="H1784" t="str">
            <v>brak</v>
          </cell>
          <cell r="I1784" t="str">
            <v>brak</v>
          </cell>
          <cell r="J1784" t="str">
            <v>brak</v>
          </cell>
          <cell r="K1784" t="str">
            <v>03</v>
          </cell>
          <cell r="L1784" t="str">
            <v>Rozmarynów</v>
          </cell>
          <cell r="M1784" t="str">
            <v>227 m</v>
          </cell>
          <cell r="N1784" t="str">
            <v>F30-06-045S-RIVB</v>
          </cell>
          <cell r="O1784">
            <v>0.20710000000000001</v>
          </cell>
          <cell r="P1784" t="str">
            <v>S-R</v>
          </cell>
          <cell r="Q1784" t="str">
            <v>IVB</v>
          </cell>
          <cell r="R1784" t="str">
            <v>F</v>
          </cell>
          <cell r="T1784" t="str">
            <v>30-06-045</v>
          </cell>
          <cell r="U1784" t="str">
            <v>Żerków</v>
          </cell>
          <cell r="V1784" t="str">
            <v>30-06-045-0003</v>
          </cell>
          <cell r="W1784" t="str">
            <v>Brzóstków</v>
          </cell>
          <cell r="X1784" t="str">
            <v>7227/2</v>
          </cell>
          <cell r="Y1784" t="str">
            <v>KZ1J/00029745/0</v>
          </cell>
          <cell r="Z1784">
            <v>2</v>
          </cell>
          <cell r="AA1784" t="str">
            <v/>
          </cell>
          <cell r="AB1784" t="str">
            <v/>
          </cell>
          <cell r="AC1784">
            <v>1</v>
          </cell>
          <cell r="AD1784">
            <v>0.8</v>
          </cell>
          <cell r="AE1784">
            <v>0.16569999999999999</v>
          </cell>
          <cell r="AG1784" t="str">
            <v/>
          </cell>
          <cell r="AH1784" t="str">
            <v/>
          </cell>
          <cell r="AI1784" t="str">
            <v/>
          </cell>
          <cell r="AJ1784" t="str">
            <v/>
          </cell>
          <cell r="AK1784" t="str">
            <v/>
          </cell>
          <cell r="AL1784" t="str">
            <v/>
          </cell>
        </row>
        <row r="1785">
          <cell r="C1785" t="str">
            <v>0.</v>
          </cell>
          <cell r="D1785" t="str">
            <v>0|F|Rozmarynów|227 m|S-R|IVB|7227/2|0|KZ1J/00029745/0</v>
          </cell>
          <cell r="E1785">
            <v>0</v>
          </cell>
          <cell r="F1785" t="str">
            <v/>
          </cell>
          <cell r="G1785" t="str">
            <v>brak</v>
          </cell>
          <cell r="H1785">
            <v>0</v>
          </cell>
          <cell r="I1785">
            <v>0</v>
          </cell>
          <cell r="J1785">
            <v>0</v>
          </cell>
          <cell r="K1785" t="str">
            <v>03</v>
          </cell>
          <cell r="L1785" t="str">
            <v>Rozmarynów</v>
          </cell>
          <cell r="M1785" t="str">
            <v>227 m</v>
          </cell>
          <cell r="N1785" t="str">
            <v>F30-06-045S-RIVB</v>
          </cell>
          <cell r="O1785">
            <v>-0.20710000000000001</v>
          </cell>
          <cell r="P1785" t="str">
            <v>S-R</v>
          </cell>
          <cell r="Q1785" t="str">
            <v>IVB</v>
          </cell>
          <cell r="R1785" t="str">
            <v>F</v>
          </cell>
          <cell r="T1785" t="str">
            <v>30-06-045</v>
          </cell>
          <cell r="U1785" t="str">
            <v>Żerków</v>
          </cell>
          <cell r="V1785" t="str">
            <v>30-06-045-0003</v>
          </cell>
          <cell r="W1785" t="str">
            <v>Brzóstków</v>
          </cell>
          <cell r="X1785" t="str">
            <v>7227/2</v>
          </cell>
          <cell r="Y1785" t="str">
            <v>KZ1J/00029745/0</v>
          </cell>
          <cell r="Z1785">
            <v>2</v>
          </cell>
          <cell r="AA1785">
            <v>0</v>
          </cell>
          <cell r="AB1785" t="str">
            <v/>
          </cell>
          <cell r="AC1785">
            <v>1</v>
          </cell>
          <cell r="AD1785">
            <v>0.8</v>
          </cell>
          <cell r="AE1785">
            <v>-0.16569999999999999</v>
          </cell>
          <cell r="AF1785">
            <v>0</v>
          </cell>
          <cell r="AG1785" t="str">
            <v/>
          </cell>
          <cell r="AH1785" t="str">
            <v/>
          </cell>
          <cell r="AI1785" t="str">
            <v/>
          </cell>
          <cell r="AJ1785" t="str">
            <v/>
          </cell>
          <cell r="AK1785" t="str">
            <v/>
          </cell>
          <cell r="AL1785" t="str">
            <v/>
          </cell>
        </row>
        <row r="1786">
          <cell r="C1786" t="str">
            <v>918.2</v>
          </cell>
          <cell r="D1786" t="str">
            <v>918|A|Rozmarynów|227 m|S-R|IVB|7227/2|0|KZ1J/00029745/0</v>
          </cell>
          <cell r="E1786">
            <v>918</v>
          </cell>
          <cell r="F1786">
            <v>2</v>
          </cell>
          <cell r="G1786" t="str">
            <v>Ratajczak Jan</v>
          </cell>
          <cell r="H1786" t="str">
            <v>ul. Batorego 1/5</v>
          </cell>
          <cell r="I1786" t="str">
            <v>63-200 Jarocin</v>
          </cell>
          <cell r="J1786" t="str">
            <v>Jarocin</v>
          </cell>
          <cell r="K1786" t="str">
            <v>03</v>
          </cell>
          <cell r="L1786" t="str">
            <v>Rozmarynów</v>
          </cell>
          <cell r="M1786" t="str">
            <v>227 m</v>
          </cell>
          <cell r="N1786" t="str">
            <v/>
          </cell>
          <cell r="O1786">
            <v>0.20710000000000001</v>
          </cell>
          <cell r="P1786" t="str">
            <v>S-R</v>
          </cell>
          <cell r="Q1786" t="str">
            <v>IVB</v>
          </cell>
          <cell r="R1786" t="str">
            <v>A</v>
          </cell>
          <cell r="T1786" t="str">
            <v>30-06-045</v>
          </cell>
          <cell r="U1786" t="str">
            <v>Żerków</v>
          </cell>
          <cell r="V1786" t="str">
            <v>30-06-045-0003</v>
          </cell>
          <cell r="W1786" t="str">
            <v>Brzóstków</v>
          </cell>
          <cell r="X1786" t="str">
            <v>7227/2</v>
          </cell>
          <cell r="Y1786" t="str">
            <v>KZ1J/00029745/0</v>
          </cell>
          <cell r="Z1786">
            <v>2</v>
          </cell>
          <cell r="AA1786">
            <v>0</v>
          </cell>
          <cell r="AB1786">
            <v>0</v>
          </cell>
          <cell r="AC1786">
            <v>1</v>
          </cell>
          <cell r="AD1786">
            <v>0.8</v>
          </cell>
          <cell r="AE1786">
            <v>0.16569999999999999</v>
          </cell>
          <cell r="AG1786">
            <v>1.5</v>
          </cell>
          <cell r="AH1786">
            <v>0.31069999999999998</v>
          </cell>
          <cell r="AI1786" t="str">
            <v/>
          </cell>
          <cell r="AJ1786" t="str">
            <v/>
          </cell>
          <cell r="AK1786" t="str">
            <v/>
          </cell>
          <cell r="AL1786" t="e">
            <v>#N/A</v>
          </cell>
        </row>
        <row r="1787">
          <cell r="C1787" t="str">
            <v>5073.5</v>
          </cell>
          <cell r="D1787" t="str">
            <v>5073|A|Brzozowiec|35 m|Ł|V|9035/5|0|PO1D/00042956/4</v>
          </cell>
          <cell r="E1787">
            <v>5073</v>
          </cell>
          <cell r="F1787">
            <v>5</v>
          </cell>
          <cell r="G1787" t="str">
            <v>Sowińska  Janina</v>
          </cell>
          <cell r="H1787" t="str">
            <v>Łąkowa 1 Murzynowo Leśne</v>
          </cell>
          <cell r="I1787" t="str">
            <v>63-023 Sulęcinek</v>
          </cell>
          <cell r="J1787" t="str">
            <v>Krzykosy</v>
          </cell>
          <cell r="K1787" t="str">
            <v>19</v>
          </cell>
          <cell r="L1787" t="str">
            <v>Brzozowiec</v>
          </cell>
          <cell r="M1787" t="str">
            <v>35 m</v>
          </cell>
          <cell r="N1787" t="str">
            <v/>
          </cell>
          <cell r="O1787">
            <v>-0.88</v>
          </cell>
          <cell r="P1787" t="str">
            <v>Ł</v>
          </cell>
          <cell r="Q1787" t="str">
            <v>V</v>
          </cell>
          <cell r="R1787" t="str">
            <v>A</v>
          </cell>
          <cell r="T1787" t="str">
            <v>30-25-022</v>
          </cell>
          <cell r="U1787" t="str">
            <v>Krzykosy</v>
          </cell>
          <cell r="V1787" t="str">
            <v>30-25-022-0006</v>
          </cell>
          <cell r="W1787" t="str">
            <v>Murzynowo Leśne</v>
          </cell>
          <cell r="X1787" t="str">
            <v>9035/5</v>
          </cell>
          <cell r="Y1787" t="str">
            <v>PO1D/00042956/4</v>
          </cell>
          <cell r="Z1787">
            <v>1</v>
          </cell>
          <cell r="AA1787">
            <v>0</v>
          </cell>
          <cell r="AB1787">
            <v>0</v>
          </cell>
          <cell r="AC1787">
            <v>2</v>
          </cell>
          <cell r="AD1787">
            <v>0.2</v>
          </cell>
          <cell r="AE1787">
            <v>-0.17599999999999999</v>
          </cell>
          <cell r="AF1787">
            <v>0</v>
          </cell>
          <cell r="AG1787">
            <v>1.25</v>
          </cell>
          <cell r="AH1787">
            <v>-1.1000000000000001</v>
          </cell>
          <cell r="AI1787" t="str">
            <v/>
          </cell>
          <cell r="AJ1787" t="str">
            <v/>
          </cell>
          <cell r="AK1787" t="str">
            <v/>
          </cell>
          <cell r="AL1787" t="str">
            <v/>
          </cell>
        </row>
        <row r="1788">
          <cell r="C1788" t="str">
            <v>0.</v>
          </cell>
          <cell r="D1788" t="str">
            <v>0|F|Brzozowiec|35 m|Ł|V|9035/5|0|PO1D/00042956/4</v>
          </cell>
          <cell r="E1788">
            <v>0</v>
          </cell>
          <cell r="F1788" t="str">
            <v/>
          </cell>
          <cell r="G1788" t="str">
            <v>brak</v>
          </cell>
          <cell r="H1788" t="str">
            <v>brak</v>
          </cell>
          <cell r="I1788" t="str">
            <v>brak</v>
          </cell>
          <cell r="J1788" t="str">
            <v>brak</v>
          </cell>
          <cell r="K1788" t="str">
            <v>19</v>
          </cell>
          <cell r="L1788" t="str">
            <v>Brzozowiec</v>
          </cell>
          <cell r="M1788" t="str">
            <v>35 m</v>
          </cell>
          <cell r="N1788" t="str">
            <v>F30-25-022ŁV</v>
          </cell>
          <cell r="O1788">
            <v>0.88</v>
          </cell>
          <cell r="P1788" t="str">
            <v>Ł</v>
          </cell>
          <cell r="Q1788" t="str">
            <v>V</v>
          </cell>
          <cell r="R1788" t="str">
            <v>F</v>
          </cell>
          <cell r="T1788" t="str">
            <v>30-25-022</v>
          </cell>
          <cell r="U1788" t="str">
            <v>Krzykosy</v>
          </cell>
          <cell r="V1788" t="str">
            <v>30-25-022-0006</v>
          </cell>
          <cell r="W1788" t="str">
            <v>Murzynowo Leśne</v>
          </cell>
          <cell r="X1788" t="str">
            <v>9035/5</v>
          </cell>
          <cell r="Y1788" t="str">
            <v>PO1D/00042956/4</v>
          </cell>
          <cell r="Z1788">
            <v>1</v>
          </cell>
          <cell r="AA1788" t="str">
            <v/>
          </cell>
          <cell r="AB1788" t="str">
            <v/>
          </cell>
          <cell r="AC1788">
            <v>2</v>
          </cell>
          <cell r="AD1788">
            <v>0.2</v>
          </cell>
          <cell r="AE1788">
            <v>0.17599999999999999</v>
          </cell>
          <cell r="AG1788" t="str">
            <v/>
          </cell>
          <cell r="AH1788" t="str">
            <v/>
          </cell>
          <cell r="AI1788" t="str">
            <v/>
          </cell>
          <cell r="AJ1788" t="str">
            <v/>
          </cell>
          <cell r="AK1788" t="str">
            <v/>
          </cell>
          <cell r="AL1788" t="str">
            <v/>
          </cell>
        </row>
        <row r="1789">
          <cell r="C1789" t="str">
            <v>5073.2</v>
          </cell>
          <cell r="D1789" t="str">
            <v>5073|A|Brzozowiec|35 n|R|V|9035/5|0|PO1D/00042956/4</v>
          </cell>
          <cell r="E1789">
            <v>5073</v>
          </cell>
          <cell r="F1789">
            <v>2</v>
          </cell>
          <cell r="G1789" t="str">
            <v>Sowińska  Janina</v>
          </cell>
          <cell r="H1789" t="str">
            <v>Łąkowa 1 Murzynowo Leśne</v>
          </cell>
          <cell r="I1789" t="str">
            <v>63-023 Sulęcinek</v>
          </cell>
          <cell r="J1789" t="str">
            <v>Krzykosy</v>
          </cell>
          <cell r="K1789" t="str">
            <v>19</v>
          </cell>
          <cell r="L1789" t="str">
            <v>Brzozowiec</v>
          </cell>
          <cell r="M1789" t="str">
            <v>35 n</v>
          </cell>
          <cell r="N1789" t="str">
            <v/>
          </cell>
          <cell r="O1789">
            <v>-9.9999999999999978E-2</v>
          </cell>
          <cell r="P1789" t="str">
            <v>R</v>
          </cell>
          <cell r="Q1789" t="str">
            <v>V</v>
          </cell>
          <cell r="R1789" t="str">
            <v>A</v>
          </cell>
          <cell r="T1789" t="str">
            <v>30-25-022</v>
          </cell>
          <cell r="U1789" t="str">
            <v>Krzykosy</v>
          </cell>
          <cell r="V1789" t="str">
            <v>30-25-022-0006</v>
          </cell>
          <cell r="W1789" t="str">
            <v>Murzynowo Leśne</v>
          </cell>
          <cell r="X1789" t="str">
            <v>9035/5</v>
          </cell>
          <cell r="Y1789" t="str">
            <v>PO1D/00042956/4</v>
          </cell>
          <cell r="Z1789">
            <v>1</v>
          </cell>
          <cell r="AA1789">
            <v>0</v>
          </cell>
          <cell r="AB1789">
            <v>0</v>
          </cell>
          <cell r="AC1789">
            <v>2</v>
          </cell>
          <cell r="AD1789">
            <v>0.3</v>
          </cell>
          <cell r="AE1789">
            <v>-0.03</v>
          </cell>
          <cell r="AF1789">
            <v>0</v>
          </cell>
          <cell r="AG1789">
            <v>1.25</v>
          </cell>
          <cell r="AH1789">
            <v>-0.6</v>
          </cell>
          <cell r="AI1789" t="str">
            <v/>
          </cell>
          <cell r="AJ1789" t="str">
            <v/>
          </cell>
          <cell r="AK1789" t="str">
            <v/>
          </cell>
          <cell r="AL1789" t="str">
            <v/>
          </cell>
        </row>
        <row r="1790">
          <cell r="C1790" t="str">
            <v>0.</v>
          </cell>
          <cell r="D1790" t="str">
            <v>0|F|Brzozowiec|35 n|R|V|9035/5|0|PO1D/00042956/4</v>
          </cell>
          <cell r="E1790">
            <v>0</v>
          </cell>
          <cell r="F1790" t="str">
            <v/>
          </cell>
          <cell r="G1790" t="str">
            <v>brak</v>
          </cell>
          <cell r="H1790" t="str">
            <v>brak</v>
          </cell>
          <cell r="I1790" t="str">
            <v>brak</v>
          </cell>
          <cell r="J1790" t="str">
            <v>brak</v>
          </cell>
          <cell r="K1790" t="str">
            <v>19</v>
          </cell>
          <cell r="L1790" t="str">
            <v>Brzozowiec</v>
          </cell>
          <cell r="M1790" t="str">
            <v>35 n</v>
          </cell>
          <cell r="N1790" t="str">
            <v>F30-25-022RV</v>
          </cell>
          <cell r="O1790">
            <v>9.9999999999999978E-2</v>
          </cell>
          <cell r="P1790" t="str">
            <v>R</v>
          </cell>
          <cell r="Q1790" t="str">
            <v>V</v>
          </cell>
          <cell r="R1790" t="str">
            <v>F</v>
          </cell>
          <cell r="T1790" t="str">
            <v>30-25-022</v>
          </cell>
          <cell r="U1790" t="str">
            <v>Krzykosy</v>
          </cell>
          <cell r="V1790" t="str">
            <v>30-25-022-0006</v>
          </cell>
          <cell r="W1790" t="str">
            <v>Murzynowo Leśne</v>
          </cell>
          <cell r="X1790" t="str">
            <v>9035/5</v>
          </cell>
          <cell r="Y1790" t="str">
            <v>PO1D/00042956/4</v>
          </cell>
          <cell r="Z1790">
            <v>1</v>
          </cell>
          <cell r="AA1790" t="str">
            <v/>
          </cell>
          <cell r="AB1790" t="str">
            <v/>
          </cell>
          <cell r="AC1790">
            <v>2</v>
          </cell>
          <cell r="AD1790">
            <v>0.3</v>
          </cell>
          <cell r="AE1790">
            <v>0.03</v>
          </cell>
          <cell r="AG1790" t="str">
            <v/>
          </cell>
          <cell r="AH1790" t="str">
            <v/>
          </cell>
          <cell r="AI1790" t="str">
            <v/>
          </cell>
          <cell r="AJ1790" t="str">
            <v/>
          </cell>
          <cell r="AK1790" t="str">
            <v/>
          </cell>
          <cell r="AL1790" t="str">
            <v/>
          </cell>
        </row>
        <row r="1791">
          <cell r="C1791" t="str">
            <v>6213.2</v>
          </cell>
          <cell r="D1791" t="str">
            <v>6213|D|Czeszewo|187 g|Ł|IV|7187/1|4,16|KZ1J/00029705/8</v>
          </cell>
          <cell r="E1791">
            <v>6213</v>
          </cell>
          <cell r="F1791">
            <v>2</v>
          </cell>
          <cell r="G1791" t="str">
            <v>Tatka Aleksandra</v>
          </cell>
          <cell r="H1791" t="str">
            <v>ul. Węgierska 4</v>
          </cell>
          <cell r="I1791" t="str">
            <v>62-020 Zalasewo</v>
          </cell>
          <cell r="J1791" t="str">
            <v>Swarzędz</v>
          </cell>
          <cell r="K1791" t="str">
            <v>02</v>
          </cell>
          <cell r="L1791" t="str">
            <v>Czeszewo</v>
          </cell>
          <cell r="M1791" t="str">
            <v>187 g</v>
          </cell>
          <cell r="N1791" t="str">
            <v/>
          </cell>
          <cell r="O1791">
            <v>-0.56999999999999995</v>
          </cell>
          <cell r="P1791" t="str">
            <v>Ł</v>
          </cell>
          <cell r="Q1791" t="str">
            <v>IV</v>
          </cell>
          <cell r="R1791" t="str">
            <v>D</v>
          </cell>
          <cell r="S1791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1791" t="str">
            <v>30-06-045</v>
          </cell>
          <cell r="U1791" t="str">
            <v>Żerków</v>
          </cell>
          <cell r="V1791" t="str">
            <v>30-06-045-0007</v>
          </cell>
          <cell r="W1791" t="str">
            <v>Lgów</v>
          </cell>
          <cell r="X1791" t="str">
            <v>7187/1</v>
          </cell>
          <cell r="Y1791" t="str">
            <v>KZ1J/00029705/8</v>
          </cell>
          <cell r="Z1791">
            <v>1</v>
          </cell>
          <cell r="AA1791">
            <v>4.16</v>
          </cell>
          <cell r="AB1791">
            <v>-2.37</v>
          </cell>
          <cell r="AC1791">
            <v>1</v>
          </cell>
          <cell r="AD1791">
            <v>0.75</v>
          </cell>
          <cell r="AE1791">
            <v>-0.42749999999999999</v>
          </cell>
          <cell r="AF1791" t="str">
            <v>korekta błędu</v>
          </cell>
          <cell r="AG1791" t="str">
            <v/>
          </cell>
          <cell r="AH1791" t="str">
            <v/>
          </cell>
          <cell r="AI1791" t="str">
            <v>ZS.2217.1.205.2019</v>
          </cell>
          <cell r="AJ1791" t="str">
            <v>02-08-2019</v>
          </cell>
          <cell r="AK1791" t="str">
            <v>26-08-2019</v>
          </cell>
          <cell r="AL1791" t="str">
            <v>gospodarki rolnej</v>
          </cell>
        </row>
        <row r="1792">
          <cell r="C1792" t="str">
            <v>6213.44</v>
          </cell>
          <cell r="D1792" t="str">
            <v>6213|D|Czeszewo|187 g|Ł|IV|7187/1|4,16|KZ1J/00029705/8</v>
          </cell>
          <cell r="E1792">
            <v>6213</v>
          </cell>
          <cell r="F1792">
            <v>44</v>
          </cell>
          <cell r="G1792" t="str">
            <v>Tatka Aleksandra</v>
          </cell>
          <cell r="H1792" t="str">
            <v>ul. Węgierska 4</v>
          </cell>
          <cell r="I1792" t="str">
            <v>62-020 Zalasewo</v>
          </cell>
          <cell r="J1792" t="str">
            <v>Swarzędz</v>
          </cell>
          <cell r="K1792" t="str">
            <v>02</v>
          </cell>
          <cell r="L1792" t="str">
            <v>Czeszewo</v>
          </cell>
          <cell r="M1792" t="str">
            <v>187 g</v>
          </cell>
          <cell r="N1792" t="str">
            <v/>
          </cell>
          <cell r="O1792">
            <v>0.55000000000000004</v>
          </cell>
          <cell r="P1792" t="str">
            <v>Ł</v>
          </cell>
          <cell r="Q1792" t="str">
            <v>IV</v>
          </cell>
          <cell r="R1792" t="str">
            <v>D</v>
          </cell>
          <cell r="S1792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1792" t="str">
            <v>30-06-045</v>
          </cell>
          <cell r="U1792" t="str">
            <v>Żerków</v>
          </cell>
          <cell r="V1792" t="str">
            <v>30-06-045-0007</v>
          </cell>
          <cell r="W1792" t="str">
            <v>Lgów</v>
          </cell>
          <cell r="X1792" t="str">
            <v>7187/1</v>
          </cell>
          <cell r="Y1792" t="str">
            <v>KZ1J/00029705/8</v>
          </cell>
          <cell r="Z1792">
            <v>1</v>
          </cell>
          <cell r="AA1792">
            <v>4.16</v>
          </cell>
          <cell r="AB1792">
            <v>2.29</v>
          </cell>
          <cell r="AC1792">
            <v>1</v>
          </cell>
          <cell r="AD1792">
            <v>0.75</v>
          </cell>
          <cell r="AE1792">
            <v>0.41249999999999998</v>
          </cell>
          <cell r="AF1792" t="str">
            <v>korekta błędu</v>
          </cell>
          <cell r="AG1792" t="str">
            <v/>
          </cell>
          <cell r="AH1792" t="str">
            <v/>
          </cell>
          <cell r="AI1792" t="str">
            <v>ZS.2217.1.205.2019</v>
          </cell>
          <cell r="AJ1792" t="str">
            <v>02-08-2019</v>
          </cell>
          <cell r="AK1792" t="str">
            <v>26-08-2019</v>
          </cell>
          <cell r="AL1792" t="str">
            <v>gospodarki rolnej</v>
          </cell>
        </row>
        <row r="1793">
          <cell r="C1793" t="str">
            <v>6213.30</v>
          </cell>
          <cell r="D1793" t="str">
            <v>6213|D|Brzozowiec|24 j|R|VI|9024/11|8,01|PO1D/00034832/0</v>
          </cell>
          <cell r="E1793">
            <v>6213</v>
          </cell>
          <cell r="F1793">
            <v>30</v>
          </cell>
          <cell r="G1793" t="str">
            <v>Tatka Aleksandra</v>
          </cell>
          <cell r="H1793" t="str">
            <v>ul. Węgierska 4</v>
          </cell>
          <cell r="I1793" t="str">
            <v>62-020 Zalasewo</v>
          </cell>
          <cell r="J1793" t="str">
            <v>Swarzędz</v>
          </cell>
          <cell r="K1793" t="str">
            <v>19</v>
          </cell>
          <cell r="L1793" t="str">
            <v>Brzozowiec</v>
          </cell>
          <cell r="M1793" t="str">
            <v>24 j</v>
          </cell>
          <cell r="N1793" t="str">
            <v/>
          </cell>
          <cell r="O1793">
            <v>-1.2928999999999999</v>
          </cell>
          <cell r="P1793" t="str">
            <v>R</v>
          </cell>
          <cell r="Q1793" t="str">
            <v>VI</v>
          </cell>
          <cell r="R1793" t="str">
            <v>D</v>
          </cell>
          <cell r="T1793" t="str">
            <v>30-25-045</v>
          </cell>
          <cell r="U1793" t="str">
            <v>Środa Wlkp</v>
          </cell>
          <cell r="V1793" t="str">
            <v>30-25-045-0001</v>
          </cell>
          <cell r="W1793" t="str">
            <v>Brodowo</v>
          </cell>
          <cell r="X1793" t="str">
            <v>9024/11</v>
          </cell>
          <cell r="Y1793" t="str">
            <v>PO1D/00034832/0</v>
          </cell>
          <cell r="Z1793">
            <v>3</v>
          </cell>
          <cell r="AA1793">
            <v>8.01</v>
          </cell>
          <cell r="AB1793">
            <v>-10.36</v>
          </cell>
          <cell r="AC1793">
            <v>1</v>
          </cell>
          <cell r="AD1793">
            <v>0.2</v>
          </cell>
          <cell r="AE1793">
            <v>-0.2586</v>
          </cell>
          <cell r="AF1793" t="str">
            <v>korekta błędu</v>
          </cell>
          <cell r="AG1793">
            <v>1</v>
          </cell>
          <cell r="AH1793" t="str">
            <v/>
          </cell>
          <cell r="AI1793" t="str">
            <v>ZS.2217.1.205.2019</v>
          </cell>
          <cell r="AJ1793" t="str">
            <v>02-08-2019</v>
          </cell>
          <cell r="AK1793" t="str">
            <v>26-08-2019</v>
          </cell>
          <cell r="AL1793" t="str">
            <v>gospodarki rolnej</v>
          </cell>
        </row>
        <row r="1794">
          <cell r="C1794" t="str">
            <v>6213.46</v>
          </cell>
          <cell r="D1794" t="str">
            <v>6213|D|Brzozowiec|24 j|R|VI|9024/11|8,01|PO1D/00034832/0</v>
          </cell>
          <cell r="E1794">
            <v>6213</v>
          </cell>
          <cell r="F1794">
            <v>46</v>
          </cell>
          <cell r="G1794" t="str">
            <v>Tatka Aleksandra</v>
          </cell>
          <cell r="H1794" t="str">
            <v>ul. Węgierska 4</v>
          </cell>
          <cell r="I1794" t="str">
            <v>62-020 Zalasewo</v>
          </cell>
          <cell r="J1794" t="str">
            <v>Swarzędz</v>
          </cell>
          <cell r="K1794" t="str">
            <v>19</v>
          </cell>
          <cell r="L1794" t="str">
            <v>Brzozowiec</v>
          </cell>
          <cell r="M1794" t="str">
            <v>24 j</v>
          </cell>
          <cell r="N1794" t="str">
            <v/>
          </cell>
          <cell r="O1794">
            <v>1.2</v>
          </cell>
          <cell r="P1794" t="str">
            <v>R</v>
          </cell>
          <cell r="Q1794" t="str">
            <v>VI</v>
          </cell>
          <cell r="R1794" t="str">
            <v>D</v>
          </cell>
          <cell r="T1794" t="str">
            <v>30-25-045</v>
          </cell>
          <cell r="U1794" t="str">
            <v>Środa Wlkp</v>
          </cell>
          <cell r="V1794" t="str">
            <v>30-25-045-0001</v>
          </cell>
          <cell r="W1794" t="str">
            <v>Brodowo</v>
          </cell>
          <cell r="X1794" t="str">
            <v>9024/11</v>
          </cell>
          <cell r="Y1794" t="str">
            <v>PO1D/00034832/0</v>
          </cell>
          <cell r="Z1794">
            <v>3</v>
          </cell>
          <cell r="AA1794">
            <v>8.01</v>
          </cell>
          <cell r="AB1794">
            <v>9.61</v>
          </cell>
          <cell r="AC1794">
            <v>1</v>
          </cell>
          <cell r="AD1794">
            <v>0.2</v>
          </cell>
          <cell r="AE1794">
            <v>0.24</v>
          </cell>
          <cell r="AF1794" t="str">
            <v>korekta błędu</v>
          </cell>
          <cell r="AG1794" t="str">
            <v/>
          </cell>
          <cell r="AH1794" t="str">
            <v/>
          </cell>
          <cell r="AI1794" t="str">
            <v>ZS.2217.1.205.2019</v>
          </cell>
          <cell r="AJ1794" t="str">
            <v>02-08-2019</v>
          </cell>
          <cell r="AK1794" t="str">
            <v>26-08-2019</v>
          </cell>
          <cell r="AL1794" t="str">
            <v>gospodarki rolnej</v>
          </cell>
        </row>
        <row r="1795">
          <cell r="C1795" t="str">
            <v>811.4</v>
          </cell>
          <cell r="D1795" t="str">
            <v>811|D|Cielcza|170 b|R|VI|9170/4|12,9|KZ1J/00030205/3</v>
          </cell>
          <cell r="E1795">
            <v>811</v>
          </cell>
          <cell r="F1795">
            <v>4</v>
          </cell>
          <cell r="G1795" t="str">
            <v>Koło Łowieckie nr 7 Przylesie Poznań</v>
          </cell>
          <cell r="H1795">
            <v>0</v>
          </cell>
          <cell r="I1795">
            <v>0</v>
          </cell>
          <cell r="J1795">
            <v>0</v>
          </cell>
          <cell r="K1795" t="str">
            <v>08</v>
          </cell>
          <cell r="L1795" t="str">
            <v>Cielcza</v>
          </cell>
          <cell r="M1795" t="str">
            <v>170 b</v>
          </cell>
          <cell r="N1795" t="str">
            <v/>
          </cell>
          <cell r="O1795">
            <v>-0.15</v>
          </cell>
          <cell r="P1795" t="str">
            <v>R</v>
          </cell>
          <cell r="Q1795" t="str">
            <v>VI</v>
          </cell>
          <cell r="R1795" t="str">
            <v>D</v>
          </cell>
          <cell r="T1795" t="str">
            <v>30-06-025</v>
          </cell>
          <cell r="U1795" t="str">
            <v>Jarocin</v>
          </cell>
          <cell r="V1795" t="str">
            <v>30-06-025-0009</v>
          </cell>
          <cell r="W1795" t="str">
            <v>Osiek</v>
          </cell>
          <cell r="X1795" t="str">
            <v>9170/4</v>
          </cell>
          <cell r="Y1795" t="str">
            <v>KZ1J/00030205/3</v>
          </cell>
          <cell r="Z1795">
            <v>2</v>
          </cell>
          <cell r="AA1795">
            <v>12.9</v>
          </cell>
          <cell r="AB1795">
            <v>-1.94</v>
          </cell>
          <cell r="AC1795">
            <v>1</v>
          </cell>
          <cell r="AD1795">
            <v>0.2</v>
          </cell>
          <cell r="AE1795">
            <v>-0.03</v>
          </cell>
          <cell r="AF1795" t="str">
            <v>korekta błędu</v>
          </cell>
          <cell r="AG1795">
            <v>1</v>
          </cell>
          <cell r="AH1795" t="str">
            <v/>
          </cell>
          <cell r="AI1795" t="str">
            <v>ZS.2217.1.213.2019</v>
          </cell>
          <cell r="AJ1795">
            <v>43686</v>
          </cell>
          <cell r="AK1795" t="str">
            <v>wniosek-bezprzetargowo</v>
          </cell>
          <cell r="AL1795" t="str">
            <v>gospodarki łowieckiej (poletka łowieckie)</v>
          </cell>
        </row>
        <row r="1796">
          <cell r="C1796" t="str">
            <v>811.6</v>
          </cell>
          <cell r="D1796" t="str">
            <v>811|D|Cielcza|170 b|R|VI|9170/4|12,9|KZ1J/00030205/3</v>
          </cell>
          <cell r="E1796">
            <v>811</v>
          </cell>
          <cell r="F1796">
            <v>6</v>
          </cell>
          <cell r="G1796" t="str">
            <v>Koło Łowieckie nr 7 Przylesie Poznań</v>
          </cell>
          <cell r="H1796">
            <v>0</v>
          </cell>
          <cell r="I1796">
            <v>0</v>
          </cell>
          <cell r="J1796">
            <v>0</v>
          </cell>
          <cell r="K1796" t="str">
            <v>08</v>
          </cell>
          <cell r="L1796" t="str">
            <v>Cielcza</v>
          </cell>
          <cell r="M1796" t="str">
            <v>170 b</v>
          </cell>
          <cell r="N1796" t="str">
            <v/>
          </cell>
          <cell r="O1796">
            <v>0.1414</v>
          </cell>
          <cell r="P1796" t="str">
            <v>R</v>
          </cell>
          <cell r="Q1796" t="str">
            <v>VI</v>
          </cell>
          <cell r="R1796" t="str">
            <v>D</v>
          </cell>
          <cell r="T1796" t="str">
            <v>30-06-025</v>
          </cell>
          <cell r="U1796" t="str">
            <v>Jarocin</v>
          </cell>
          <cell r="V1796" t="str">
            <v>30-06-025-0009</v>
          </cell>
          <cell r="W1796" t="str">
            <v>Osiek</v>
          </cell>
          <cell r="X1796" t="str">
            <v>9170/4</v>
          </cell>
          <cell r="Y1796" t="str">
            <v>KZ1J/00030205/3</v>
          </cell>
          <cell r="Z1796">
            <v>2</v>
          </cell>
          <cell r="AA1796">
            <v>12.9</v>
          </cell>
          <cell r="AB1796">
            <v>1.82</v>
          </cell>
          <cell r="AC1796">
            <v>1</v>
          </cell>
          <cell r="AD1796">
            <v>0.2</v>
          </cell>
          <cell r="AE1796">
            <v>2.8299999999999999E-2</v>
          </cell>
          <cell r="AF1796" t="str">
            <v>korekta błędu</v>
          </cell>
          <cell r="AG1796" t="str">
            <v/>
          </cell>
          <cell r="AH1796" t="str">
            <v/>
          </cell>
          <cell r="AI1796" t="str">
            <v>ZS.2217.1.213.2019</v>
          </cell>
          <cell r="AJ1796">
            <v>43686</v>
          </cell>
          <cell r="AK1796" t="str">
            <v>wniosek-bezprzetargowo</v>
          </cell>
          <cell r="AL1796" t="str">
            <v>gospodarki łowieckiej (poletka łowieckie)</v>
          </cell>
        </row>
        <row r="1797">
          <cell r="C1797" t="str">
            <v>823.1</v>
          </cell>
          <cell r="D1797" t="str">
            <v>823|D|Sarnice|76 k|S-R|VI|256|12,9|PO1F/00031424/8</v>
          </cell>
          <cell r="E1797">
            <v>823</v>
          </cell>
          <cell r="F1797">
            <v>1</v>
          </cell>
          <cell r="G1797" t="str">
            <v>Wojskowe Koło Łowieckie nr 86 Sokół w Poznaniu</v>
          </cell>
          <cell r="H1797">
            <v>0</v>
          </cell>
          <cell r="I1797">
            <v>0</v>
          </cell>
          <cell r="J1797">
            <v>0</v>
          </cell>
          <cell r="K1797" t="str">
            <v>04</v>
          </cell>
          <cell r="L1797" t="str">
            <v>Sarnice</v>
          </cell>
          <cell r="M1797" t="str">
            <v>76 k</v>
          </cell>
          <cell r="N1797" t="str">
            <v/>
          </cell>
          <cell r="O1797">
            <v>-0.06</v>
          </cell>
          <cell r="P1797" t="str">
            <v>S-R</v>
          </cell>
          <cell r="Q1797" t="str">
            <v>VI</v>
          </cell>
          <cell r="R1797" t="str">
            <v>D</v>
          </cell>
          <cell r="T1797" t="str">
            <v>30-30-025</v>
          </cell>
          <cell r="U1797" t="str">
            <v>Miłosław</v>
          </cell>
          <cell r="V1797" t="str">
            <v>30-30-025-0003</v>
          </cell>
          <cell r="W1797" t="str">
            <v>Bugaj</v>
          </cell>
          <cell r="X1797" t="str">
            <v>256</v>
          </cell>
          <cell r="Y1797" t="str">
            <v>PO1F/00031424/8</v>
          </cell>
          <cell r="Z1797">
            <v>4</v>
          </cell>
          <cell r="AA1797">
            <v>12.9</v>
          </cell>
          <cell r="AB1797">
            <v>-0.77</v>
          </cell>
          <cell r="AC1797">
            <v>1</v>
          </cell>
          <cell r="AD1797">
            <v>0.2</v>
          </cell>
          <cell r="AE1797">
            <v>-1.2E-2</v>
          </cell>
          <cell r="AF1797" t="str">
            <v>korekta błędu</v>
          </cell>
          <cell r="AG1797" t="str">
            <v/>
          </cell>
          <cell r="AH1797" t="str">
            <v/>
          </cell>
          <cell r="AI1797" t="str">
            <v>ZS.2217.1.213.2019</v>
          </cell>
          <cell r="AJ1797">
            <v>43686</v>
          </cell>
          <cell r="AK1797" t="str">
            <v>wniosek-bezprzetargowo</v>
          </cell>
          <cell r="AL1797" t="str">
            <v>gospodarki łowieckiej (poletka łowieckie)</v>
          </cell>
        </row>
        <row r="1798">
          <cell r="C1798" t="str">
            <v>823.6</v>
          </cell>
          <cell r="D1798" t="str">
            <v>823|D|Sarnice|76 k|S-R|VI|256|12,9|PO1F/00031424/8</v>
          </cell>
          <cell r="E1798">
            <v>823</v>
          </cell>
          <cell r="F1798">
            <v>6</v>
          </cell>
          <cell r="G1798" t="str">
            <v>Wojskowe Koło Łowieckie nr 86 Sokół w Poznaniu</v>
          </cell>
          <cell r="H1798">
            <v>0</v>
          </cell>
          <cell r="I1798">
            <v>0</v>
          </cell>
          <cell r="J1798">
            <v>0</v>
          </cell>
          <cell r="K1798" t="str">
            <v>04</v>
          </cell>
          <cell r="L1798" t="str">
            <v>Sarnice</v>
          </cell>
          <cell r="M1798" t="str">
            <v>76 k</v>
          </cell>
          <cell r="N1798" t="str">
            <v/>
          </cell>
          <cell r="O1798">
            <v>5.1999999999999998E-2</v>
          </cell>
          <cell r="P1798" t="str">
            <v>S-R</v>
          </cell>
          <cell r="Q1798" t="str">
            <v>VI</v>
          </cell>
          <cell r="R1798" t="str">
            <v>D</v>
          </cell>
          <cell r="T1798" t="str">
            <v>30-30-025</v>
          </cell>
          <cell r="U1798" t="str">
            <v>Miłosław</v>
          </cell>
          <cell r="V1798" t="str">
            <v>30-30-025-0003</v>
          </cell>
          <cell r="W1798" t="str">
            <v>Bugaj</v>
          </cell>
          <cell r="X1798" t="str">
            <v>256</v>
          </cell>
          <cell r="Y1798" t="str">
            <v>PO1F/00031424/8</v>
          </cell>
          <cell r="Z1798">
            <v>4</v>
          </cell>
          <cell r="AA1798">
            <v>12.9</v>
          </cell>
          <cell r="AB1798">
            <v>0.67</v>
          </cell>
          <cell r="AC1798">
            <v>1</v>
          </cell>
          <cell r="AD1798">
            <v>0.2</v>
          </cell>
          <cell r="AE1798">
            <v>1.04E-2</v>
          </cell>
          <cell r="AF1798" t="str">
            <v>korekta błędu</v>
          </cell>
          <cell r="AG1798" t="str">
            <v/>
          </cell>
          <cell r="AH1798" t="str">
            <v/>
          </cell>
          <cell r="AI1798" t="str">
            <v>ZS.2217.1.213.2019</v>
          </cell>
          <cell r="AJ1798">
            <v>43686</v>
          </cell>
          <cell r="AK1798" t="str">
            <v>wniosek-bezprzetargowo</v>
          </cell>
          <cell r="AL1798" t="str">
            <v>gospodarki łowieckiej (poletka łowieckie)</v>
          </cell>
        </row>
        <row r="1799">
          <cell r="C1799" t="str">
            <v>6220.1</v>
          </cell>
          <cell r="D1799" t="str">
            <v>6220|D|Boguszyn|268 b|S-R|IIIA|9268/9|20|PO1D/00010415/7</v>
          </cell>
          <cell r="E1799">
            <v>6220</v>
          </cell>
          <cell r="F1799">
            <v>1</v>
          </cell>
          <cell r="G1799" t="str">
            <v>Kałużniak Małgorzata</v>
          </cell>
          <cell r="H1799" t="str">
            <v>Szypłów 40</v>
          </cell>
          <cell r="I1799" t="str">
            <v>63-040 Nowe Miasto nad Wartą</v>
          </cell>
          <cell r="J1799" t="str">
            <v>Nowe Miasto nad Wartą</v>
          </cell>
          <cell r="K1799" t="str">
            <v>16</v>
          </cell>
          <cell r="L1799" t="str">
            <v>Boguszyn</v>
          </cell>
          <cell r="M1799" t="str">
            <v>268 b</v>
          </cell>
          <cell r="N1799" t="str">
            <v/>
          </cell>
          <cell r="O1799">
            <v>-0.1968</v>
          </cell>
          <cell r="P1799" t="str">
            <v>S-R</v>
          </cell>
          <cell r="Q1799" t="str">
            <v>IIIA</v>
          </cell>
          <cell r="R1799" t="str">
            <v>D</v>
          </cell>
          <cell r="S1799">
            <v>0</v>
          </cell>
          <cell r="T1799" t="str">
            <v>30-25-032</v>
          </cell>
          <cell r="U1799" t="str">
            <v>N.Miasto</v>
          </cell>
          <cell r="V1799" t="str">
            <v>30-25-032-0018</v>
          </cell>
          <cell r="W1799" t="str">
            <v>Szypłów-Tokarów</v>
          </cell>
          <cell r="X1799" t="str">
            <v>9268/9</v>
          </cell>
          <cell r="Y1799" t="str">
            <v>PO1D/00010415/7</v>
          </cell>
          <cell r="Z1799">
            <v>1</v>
          </cell>
          <cell r="AA1799">
            <v>-20</v>
          </cell>
          <cell r="AB1799">
            <v>-3.9359999999999999</v>
          </cell>
          <cell r="AC1799">
            <v>1</v>
          </cell>
          <cell r="AD1799">
            <v>1.65</v>
          </cell>
          <cell r="AE1799">
            <v>-0.32469999999999999</v>
          </cell>
          <cell r="AF1799">
            <v>0</v>
          </cell>
          <cell r="AG1799" t="str">
            <v/>
          </cell>
          <cell r="AH1799" t="str">
            <v/>
          </cell>
          <cell r="AI1799" t="str">
            <v>ZS.2217.1.212.2019</v>
          </cell>
          <cell r="AJ1799" t="str">
            <v>02-08-2019</v>
          </cell>
          <cell r="AK1799" t="str">
            <v>wniosek-bezprzetargowo</v>
          </cell>
          <cell r="AL1799" t="str">
            <v>prowadzenia gospodarstwa domowego</v>
          </cell>
        </row>
        <row r="1800">
          <cell r="C1800" t="str">
            <v>0.</v>
          </cell>
          <cell r="D1800" t="str">
            <v>0|F|Boguszyn|268 b|S-R|IIIA|9268/9|0|PO1D/00010415/7</v>
          </cell>
          <cell r="E1800">
            <v>0</v>
          </cell>
          <cell r="F1800" t="str">
            <v/>
          </cell>
          <cell r="G1800" t="str">
            <v>brak</v>
          </cell>
          <cell r="H1800" t="str">
            <v>brak</v>
          </cell>
          <cell r="I1800" t="str">
            <v>brak</v>
          </cell>
          <cell r="J1800" t="str">
            <v>brak</v>
          </cell>
          <cell r="K1800" t="str">
            <v>16</v>
          </cell>
          <cell r="L1800" t="str">
            <v>Boguszyn</v>
          </cell>
          <cell r="M1800" t="str">
            <v>268 b</v>
          </cell>
          <cell r="N1800" t="str">
            <v>F30-25-032S-RIIIA</v>
          </cell>
          <cell r="O1800">
            <v>0.1968</v>
          </cell>
          <cell r="P1800" t="str">
            <v>S-R</v>
          </cell>
          <cell r="Q1800" t="str">
            <v>IIIA</v>
          </cell>
          <cell r="R1800" t="str">
            <v>F</v>
          </cell>
          <cell r="S1800">
            <v>0</v>
          </cell>
          <cell r="T1800" t="str">
            <v>30-25-032</v>
          </cell>
          <cell r="U1800" t="str">
            <v>N.Miasto</v>
          </cell>
          <cell r="V1800" t="str">
            <v>30-25-032-0018</v>
          </cell>
          <cell r="W1800" t="str">
            <v>Szypłów-Tokarów</v>
          </cell>
          <cell r="X1800" t="str">
            <v>9268/9</v>
          </cell>
          <cell r="Y1800" t="str">
            <v>PO1D/00010415/7</v>
          </cell>
          <cell r="Z1800">
            <v>1</v>
          </cell>
          <cell r="AA1800" t="str">
            <v/>
          </cell>
          <cell r="AB1800" t="str">
            <v/>
          </cell>
          <cell r="AC1800">
            <v>1</v>
          </cell>
          <cell r="AD1800">
            <v>1.65</v>
          </cell>
          <cell r="AE1800">
            <v>0.32469999999999999</v>
          </cell>
          <cell r="AG1800" t="str">
            <v/>
          </cell>
          <cell r="AH1800" t="str">
            <v/>
          </cell>
          <cell r="AI1800" t="str">
            <v>ZS.2217.1.212.2019</v>
          </cell>
          <cell r="AJ1800" t="str">
            <v>02-08-2019</v>
          </cell>
          <cell r="AK1800" t="str">
            <v/>
          </cell>
          <cell r="AL1800" t="str">
            <v>prowadzenia gospodarstwa domowego</v>
          </cell>
        </row>
        <row r="1801">
          <cell r="C1801" t="str">
            <v>0.</v>
          </cell>
          <cell r="D1801" t="str">
            <v>0|F|Boguszyn|268 b|S-R|IIIA|9268/9|0|PO1D/00010415/7</v>
          </cell>
          <cell r="E1801">
            <v>0</v>
          </cell>
          <cell r="F1801" t="str">
            <v/>
          </cell>
          <cell r="G1801" t="str">
            <v>brak</v>
          </cell>
          <cell r="H1801">
            <v>0</v>
          </cell>
          <cell r="I1801">
            <v>0</v>
          </cell>
          <cell r="J1801">
            <v>0</v>
          </cell>
          <cell r="K1801" t="str">
            <v>16</v>
          </cell>
          <cell r="L1801" t="str">
            <v>Boguszyn</v>
          </cell>
          <cell r="M1801" t="str">
            <v>268 b</v>
          </cell>
          <cell r="N1801" t="str">
            <v>F30-25-032S-RIIIA</v>
          </cell>
          <cell r="O1801">
            <v>-0.1968</v>
          </cell>
          <cell r="P1801" t="str">
            <v>S-R</v>
          </cell>
          <cell r="Q1801" t="str">
            <v>IIIA</v>
          </cell>
          <cell r="R1801" t="str">
            <v>F</v>
          </cell>
          <cell r="S1801">
            <v>0</v>
          </cell>
          <cell r="T1801" t="str">
            <v>30-25-032</v>
          </cell>
          <cell r="U1801" t="str">
            <v>N.Miasto</v>
          </cell>
          <cell r="V1801" t="str">
            <v>30-25-032-0018</v>
          </cell>
          <cell r="W1801" t="str">
            <v>Szypłów-Tokarów</v>
          </cell>
          <cell r="X1801" t="str">
            <v>9268/9</v>
          </cell>
          <cell r="Y1801" t="str">
            <v>PO1D/00010415/7</v>
          </cell>
          <cell r="Z1801">
            <v>1</v>
          </cell>
          <cell r="AA1801">
            <v>0</v>
          </cell>
          <cell r="AB1801" t="str">
            <v/>
          </cell>
          <cell r="AC1801">
            <v>1</v>
          </cell>
          <cell r="AD1801">
            <v>1.65</v>
          </cell>
          <cell r="AE1801">
            <v>-0.32469999999999999</v>
          </cell>
          <cell r="AF1801">
            <v>0</v>
          </cell>
          <cell r="AG1801" t="str">
            <v/>
          </cell>
          <cell r="AH1801" t="str">
            <v/>
          </cell>
          <cell r="AI1801" t="str">
            <v>ZS.2217.1.212.2019</v>
          </cell>
          <cell r="AJ1801" t="str">
            <v>02-08-2019</v>
          </cell>
          <cell r="AK1801" t="str">
            <v/>
          </cell>
          <cell r="AL1801" t="str">
            <v>prowadzenia gospodarstwa domowego</v>
          </cell>
        </row>
        <row r="1802">
          <cell r="C1802" t="str">
            <v>6430.4</v>
          </cell>
          <cell r="D1802" t="str">
            <v>110|D|Boguszyn|268 b|S-R|IIIA|9268/9|20|PO1D/00010415/7</v>
          </cell>
          <cell r="E1802">
            <v>6430</v>
          </cell>
          <cell r="F1802">
            <v>4</v>
          </cell>
          <cell r="G1802" t="str">
            <v>Kubiak Szymon i Natalia</v>
          </cell>
          <cell r="H1802" t="str">
            <v>Szypłów 40</v>
          </cell>
          <cell r="I1802" t="str">
            <v>63-040 Nowe Miasto</v>
          </cell>
          <cell r="J1802" t="str">
            <v>Nowe Miasto</v>
          </cell>
          <cell r="K1802" t="str">
            <v>16</v>
          </cell>
          <cell r="L1802" t="str">
            <v>Boguszyn</v>
          </cell>
          <cell r="M1802" t="str">
            <v>268 b</v>
          </cell>
          <cell r="N1802" t="str">
            <v/>
          </cell>
          <cell r="O1802">
            <v>0.1968</v>
          </cell>
          <cell r="P1802" t="str">
            <v>S-R</v>
          </cell>
          <cell r="Q1802" t="str">
            <v>IIIA</v>
          </cell>
          <cell r="R1802" t="str">
            <v>D</v>
          </cell>
          <cell r="S1802">
            <v>0</v>
          </cell>
          <cell r="T1802" t="str">
            <v>30-25-032</v>
          </cell>
          <cell r="U1802" t="str">
            <v>N.Miasto</v>
          </cell>
          <cell r="V1802" t="str">
            <v>30-25-032-0018</v>
          </cell>
          <cell r="W1802" t="str">
            <v>Szypłów-Tokarów</v>
          </cell>
          <cell r="X1802" t="str">
            <v>9268/9</v>
          </cell>
          <cell r="Y1802" t="str">
            <v>PO1D/00010415/7</v>
          </cell>
          <cell r="Z1802">
            <v>1</v>
          </cell>
          <cell r="AA1802">
            <v>20</v>
          </cell>
          <cell r="AB1802">
            <v>3.94</v>
          </cell>
          <cell r="AC1802">
            <v>1</v>
          </cell>
          <cell r="AD1802">
            <v>1.65</v>
          </cell>
          <cell r="AE1802">
            <v>0.32469999999999999</v>
          </cell>
          <cell r="AG1802" t="str">
            <v/>
          </cell>
          <cell r="AH1802" t="str">
            <v/>
          </cell>
          <cell r="AI1802" t="str">
            <v>ZS.2217.1.212.2019</v>
          </cell>
          <cell r="AJ1802" t="str">
            <v>02-08-2019</v>
          </cell>
          <cell r="AK1802" t="str">
            <v/>
          </cell>
          <cell r="AL1802" t="str">
            <v>prowadzenia gospodarstwa domowego</v>
          </cell>
        </row>
        <row r="1803">
          <cell r="C1803" t="str">
            <v>6220.3</v>
          </cell>
          <cell r="D1803" t="str">
            <v>6220|D|Boguszyn|268 a|R|IIIA|9268/9|20|PO1D/00010415/7</v>
          </cell>
          <cell r="E1803">
            <v>6220</v>
          </cell>
          <cell r="F1803">
            <v>3</v>
          </cell>
          <cell r="G1803" t="str">
            <v>Kałużniak Małgorzata</v>
          </cell>
          <cell r="H1803" t="str">
            <v>Szypłów 40</v>
          </cell>
          <cell r="I1803" t="str">
            <v>63-040 Nowe Miasto nad Wartą</v>
          </cell>
          <cell r="J1803" t="str">
            <v>Nowe Miasto nad Wartą</v>
          </cell>
          <cell r="K1803" t="str">
            <v>16</v>
          </cell>
          <cell r="L1803" t="str">
            <v>Boguszyn</v>
          </cell>
          <cell r="M1803" t="str">
            <v>268 a</v>
          </cell>
          <cell r="N1803" t="str">
            <v/>
          </cell>
          <cell r="O1803">
            <v>-1.5800000000000002E-2</v>
          </cell>
          <cell r="P1803" t="str">
            <v>R</v>
          </cell>
          <cell r="Q1803" t="str">
            <v>IIIA</v>
          </cell>
          <cell r="R1803" t="str">
            <v>D</v>
          </cell>
          <cell r="S1803">
            <v>0</v>
          </cell>
          <cell r="T1803" t="str">
            <v>30-25-032</v>
          </cell>
          <cell r="U1803" t="str">
            <v>N.Miasto</v>
          </cell>
          <cell r="V1803" t="str">
            <v>30-25-032-0018</v>
          </cell>
          <cell r="W1803" t="str">
            <v>Szypłów-Tokarów</v>
          </cell>
          <cell r="X1803" t="str">
            <v>9268/9</v>
          </cell>
          <cell r="Y1803" t="str">
            <v>PO1D/00010415/7</v>
          </cell>
          <cell r="Z1803">
            <v>1</v>
          </cell>
          <cell r="AA1803">
            <v>-20</v>
          </cell>
          <cell r="AB1803">
            <v>-0.32</v>
          </cell>
          <cell r="AC1803">
            <v>1</v>
          </cell>
          <cell r="AD1803">
            <v>1.65</v>
          </cell>
          <cell r="AE1803">
            <v>-2.6100000000000002E-2</v>
          </cell>
          <cell r="AF1803">
            <v>0</v>
          </cell>
          <cell r="AG1803" t="e">
            <v>#N/A</v>
          </cell>
          <cell r="AH1803" t="str">
            <v/>
          </cell>
          <cell r="AI1803" t="str">
            <v>ZS.2217.1.212.2019</v>
          </cell>
          <cell r="AJ1803" t="str">
            <v>02-08-2019</v>
          </cell>
          <cell r="AK1803" t="str">
            <v>wniosek-bezprzetargowo</v>
          </cell>
          <cell r="AL1803" t="str">
            <v>prowadzenia gospodarstwa domowego</v>
          </cell>
        </row>
        <row r="1804">
          <cell r="C1804" t="str">
            <v>0.</v>
          </cell>
          <cell r="D1804" t="str">
            <v>0|F|Boguszyn|268 a|R|IIIA|9268/9|0|PO1D/00010415/7</v>
          </cell>
          <cell r="E1804">
            <v>0</v>
          </cell>
          <cell r="F1804" t="str">
            <v/>
          </cell>
          <cell r="G1804" t="str">
            <v>brak</v>
          </cell>
          <cell r="H1804" t="str">
            <v>brak</v>
          </cell>
          <cell r="I1804" t="str">
            <v>brak</v>
          </cell>
          <cell r="J1804" t="str">
            <v>brak</v>
          </cell>
          <cell r="K1804" t="str">
            <v>16</v>
          </cell>
          <cell r="L1804" t="str">
            <v>Boguszyn</v>
          </cell>
          <cell r="M1804" t="str">
            <v>268 a</v>
          </cell>
          <cell r="N1804" t="str">
            <v>F30-25-032RIIIA</v>
          </cell>
          <cell r="O1804">
            <v>1.5800000000000002E-2</v>
          </cell>
          <cell r="P1804" t="str">
            <v>R</v>
          </cell>
          <cell r="Q1804" t="str">
            <v>IIIA</v>
          </cell>
          <cell r="R1804" t="str">
            <v>F</v>
          </cell>
          <cell r="S1804">
            <v>0</v>
          </cell>
          <cell r="T1804" t="str">
            <v>30-25-032</v>
          </cell>
          <cell r="U1804" t="str">
            <v>N.Miasto</v>
          </cell>
          <cell r="V1804" t="str">
            <v>30-25-032-0018</v>
          </cell>
          <cell r="W1804" t="str">
            <v>Szypłów-Tokarów</v>
          </cell>
          <cell r="X1804" t="str">
            <v>9268/9</v>
          </cell>
          <cell r="Y1804" t="str">
            <v>PO1D/00010415/7</v>
          </cell>
          <cell r="Z1804">
            <v>1</v>
          </cell>
          <cell r="AA1804" t="str">
            <v/>
          </cell>
          <cell r="AB1804" t="str">
            <v/>
          </cell>
          <cell r="AC1804">
            <v>1</v>
          </cell>
          <cell r="AD1804">
            <v>1.65</v>
          </cell>
          <cell r="AE1804">
            <v>2.6100000000000002E-2</v>
          </cell>
          <cell r="AG1804" t="str">
            <v/>
          </cell>
          <cell r="AH1804" t="str">
            <v/>
          </cell>
          <cell r="AI1804" t="str">
            <v>ZS.2217.1.212.2019</v>
          </cell>
          <cell r="AJ1804" t="str">
            <v>02-08-2019</v>
          </cell>
          <cell r="AK1804" t="str">
            <v/>
          </cell>
          <cell r="AL1804" t="str">
            <v>prowadzenia gospodarstwa domowego</v>
          </cell>
        </row>
        <row r="1805">
          <cell r="C1805" t="str">
            <v>0.</v>
          </cell>
          <cell r="D1805" t="str">
            <v>0|F|Boguszyn|268 a|R|IIIA|9268/9|0|PO1D/00010415/7</v>
          </cell>
          <cell r="E1805">
            <v>0</v>
          </cell>
          <cell r="F1805" t="str">
            <v/>
          </cell>
          <cell r="G1805" t="str">
            <v>brak</v>
          </cell>
          <cell r="H1805">
            <v>0</v>
          </cell>
          <cell r="I1805">
            <v>0</v>
          </cell>
          <cell r="J1805">
            <v>0</v>
          </cell>
          <cell r="K1805" t="str">
            <v>16</v>
          </cell>
          <cell r="L1805" t="str">
            <v>Boguszyn</v>
          </cell>
          <cell r="M1805" t="str">
            <v>268 a</v>
          </cell>
          <cell r="N1805" t="str">
            <v>F30-25-032RIIIA</v>
          </cell>
          <cell r="O1805">
            <v>-1.5800000000000002E-2</v>
          </cell>
          <cell r="P1805" t="str">
            <v>R</v>
          </cell>
          <cell r="Q1805" t="str">
            <v>IIIA</v>
          </cell>
          <cell r="R1805" t="str">
            <v>F</v>
          </cell>
          <cell r="S1805">
            <v>0</v>
          </cell>
          <cell r="T1805" t="str">
            <v>30-25-032</v>
          </cell>
          <cell r="U1805" t="str">
            <v>N.Miasto</v>
          </cell>
          <cell r="V1805" t="str">
            <v>30-25-032-0018</v>
          </cell>
          <cell r="W1805" t="str">
            <v>Szypłów-Tokarów</v>
          </cell>
          <cell r="X1805" t="str">
            <v>9268/9</v>
          </cell>
          <cell r="Y1805" t="str">
            <v>PO1D/00010415/7</v>
          </cell>
          <cell r="Z1805">
            <v>1</v>
          </cell>
          <cell r="AA1805">
            <v>0</v>
          </cell>
          <cell r="AB1805" t="str">
            <v/>
          </cell>
          <cell r="AC1805">
            <v>1</v>
          </cell>
          <cell r="AD1805">
            <v>1.65</v>
          </cell>
          <cell r="AE1805">
            <v>-2.6100000000000002E-2</v>
          </cell>
          <cell r="AF1805">
            <v>0</v>
          </cell>
          <cell r="AG1805" t="str">
            <v/>
          </cell>
          <cell r="AH1805" t="str">
            <v/>
          </cell>
          <cell r="AI1805" t="str">
            <v>ZS.2217.1.212.2019</v>
          </cell>
          <cell r="AJ1805" t="str">
            <v>02-08-2019</v>
          </cell>
          <cell r="AK1805" t="str">
            <v/>
          </cell>
          <cell r="AL1805" t="str">
            <v>prowadzenia gospodarstwa domowego</v>
          </cell>
        </row>
        <row r="1806">
          <cell r="C1806" t="str">
            <v>6430.5</v>
          </cell>
          <cell r="D1806" t="str">
            <v>110|D|Boguszyn|268 a|R|IIIA|9268/9|20|PO1D/00010415/7</v>
          </cell>
          <cell r="E1806">
            <v>6430</v>
          </cell>
          <cell r="F1806">
            <v>5</v>
          </cell>
          <cell r="G1806" t="str">
            <v>Kubiak Szymon i Natalia</v>
          </cell>
          <cell r="H1806" t="str">
            <v>Szypłów 40</v>
          </cell>
          <cell r="I1806" t="str">
            <v>63-040 Nowe Miasto</v>
          </cell>
          <cell r="J1806" t="str">
            <v>Nowe Miasto</v>
          </cell>
          <cell r="K1806" t="str">
            <v>16</v>
          </cell>
          <cell r="L1806" t="str">
            <v>Boguszyn</v>
          </cell>
          <cell r="M1806" t="str">
            <v>268 a</v>
          </cell>
          <cell r="N1806" t="str">
            <v/>
          </cell>
          <cell r="O1806">
            <v>1.5800000000000002E-2</v>
          </cell>
          <cell r="P1806" t="str">
            <v>R</v>
          </cell>
          <cell r="Q1806" t="str">
            <v>IIIA</v>
          </cell>
          <cell r="R1806" t="str">
            <v>D</v>
          </cell>
          <cell r="S1806">
            <v>0</v>
          </cell>
          <cell r="T1806" t="str">
            <v>30-25-032</v>
          </cell>
          <cell r="U1806" t="str">
            <v>N.Miasto</v>
          </cell>
          <cell r="V1806" t="str">
            <v>30-25-032-0018</v>
          </cell>
          <cell r="W1806" t="str">
            <v>Szypłów-Tokarów</v>
          </cell>
          <cell r="X1806" t="str">
            <v>9268/9</v>
          </cell>
          <cell r="Y1806" t="str">
            <v>PO1D/00010415/7</v>
          </cell>
          <cell r="Z1806">
            <v>1</v>
          </cell>
          <cell r="AA1806">
            <v>20</v>
          </cell>
          <cell r="AB1806">
            <v>0.32</v>
          </cell>
          <cell r="AC1806">
            <v>1</v>
          </cell>
          <cell r="AD1806">
            <v>1.65</v>
          </cell>
          <cell r="AE1806">
            <v>2.6100000000000002E-2</v>
          </cell>
          <cell r="AG1806" t="str">
            <v/>
          </cell>
          <cell r="AH1806" t="str">
            <v/>
          </cell>
          <cell r="AI1806" t="str">
            <v>ZS.2217.1.212.2019</v>
          </cell>
          <cell r="AJ1806" t="str">
            <v>02-08-2019</v>
          </cell>
          <cell r="AK1806" t="str">
            <v/>
          </cell>
          <cell r="AL1806" t="str">
            <v>prowadzenia gospodarstwa domowego</v>
          </cell>
        </row>
        <row r="1807">
          <cell r="C1807" t="str">
            <v>0.</v>
          </cell>
          <cell r="D1807" t="str">
            <v>0|F|Radliniec|201 a|R|V|9201/3|0|PO1D/00035144/7</v>
          </cell>
          <cell r="E1807">
            <v>0</v>
          </cell>
          <cell r="F1807" t="str">
            <v/>
          </cell>
          <cell r="G1807" t="str">
            <v>brak</v>
          </cell>
          <cell r="H1807">
            <v>0</v>
          </cell>
          <cell r="I1807">
            <v>0</v>
          </cell>
          <cell r="J1807">
            <v>0</v>
          </cell>
          <cell r="K1807" t="str">
            <v>22</v>
          </cell>
          <cell r="L1807" t="str">
            <v>Radliniec</v>
          </cell>
          <cell r="M1807" t="str">
            <v>201 a</v>
          </cell>
          <cell r="N1807" t="str">
            <v>F30-25-032RV</v>
          </cell>
          <cell r="O1807">
            <v>-0.22</v>
          </cell>
          <cell r="P1807" t="str">
            <v>R</v>
          </cell>
          <cell r="Q1807" t="str">
            <v>V</v>
          </cell>
          <cell r="R1807" t="str">
            <v>F</v>
          </cell>
          <cell r="S1807">
            <v>0</v>
          </cell>
          <cell r="T1807" t="str">
            <v>30-25-032</v>
          </cell>
          <cell r="U1807" t="str">
            <v>N.Miasto</v>
          </cell>
          <cell r="V1807" t="str">
            <v>30-25-032-0007</v>
          </cell>
          <cell r="W1807" t="str">
            <v>Dębno</v>
          </cell>
          <cell r="X1807" t="str">
            <v>9201/3</v>
          </cell>
          <cell r="Y1807" t="str">
            <v>PO1D/00035144/7</v>
          </cell>
          <cell r="Z1807">
            <v>1</v>
          </cell>
          <cell r="AA1807">
            <v>0</v>
          </cell>
          <cell r="AB1807" t="str">
            <v/>
          </cell>
          <cell r="AC1807">
            <v>1</v>
          </cell>
          <cell r="AD1807">
            <v>0.35</v>
          </cell>
          <cell r="AE1807">
            <v>-7.6999999999999999E-2</v>
          </cell>
          <cell r="AF1807">
            <v>0</v>
          </cell>
          <cell r="AG1807" t="str">
            <v/>
          </cell>
          <cell r="AH1807" t="str">
            <v/>
          </cell>
          <cell r="AI1807" t="str">
            <v/>
          </cell>
          <cell r="AJ1807" t="str">
            <v/>
          </cell>
          <cell r="AK1807" t="str">
            <v/>
          </cell>
          <cell r="AL1807" t="str">
            <v/>
          </cell>
        </row>
        <row r="1808">
          <cell r="C1808" t="str">
            <v>718.4</v>
          </cell>
          <cell r="D1808" t="str">
            <v>718|A|Radliniec|201 a|R|V|9201/3|0|PO1D/00035144/7</v>
          </cell>
          <cell r="E1808">
            <v>718</v>
          </cell>
          <cell r="F1808">
            <v>4</v>
          </cell>
          <cell r="G1808" t="str">
            <v>Wiśniewski Józef</v>
          </cell>
          <cell r="H1808" t="str">
            <v>Cielcza ul. Łąkowa 4A</v>
          </cell>
          <cell r="I1808" t="str">
            <v>63-200 Jarocin</v>
          </cell>
          <cell r="J1808" t="str">
            <v>Jarocin</v>
          </cell>
          <cell r="K1808" t="str">
            <v>22</v>
          </cell>
          <cell r="L1808" t="str">
            <v>Radliniec</v>
          </cell>
          <cell r="M1808" t="str">
            <v>201 a</v>
          </cell>
          <cell r="N1808" t="str">
            <v/>
          </cell>
          <cell r="O1808">
            <v>0.22</v>
          </cell>
          <cell r="P1808" t="str">
            <v>R</v>
          </cell>
          <cell r="Q1808" t="str">
            <v>V</v>
          </cell>
          <cell r="R1808" t="str">
            <v>A</v>
          </cell>
          <cell r="S1808">
            <v>0</v>
          </cell>
          <cell r="T1808" t="str">
            <v>30-25-032</v>
          </cell>
          <cell r="U1808" t="str">
            <v>N.Miasto</v>
          </cell>
          <cell r="V1808" t="str">
            <v>30-25-032-0007</v>
          </cell>
          <cell r="W1808" t="str">
            <v>Dębno</v>
          </cell>
          <cell r="X1808" t="str">
            <v>9201/3</v>
          </cell>
          <cell r="Y1808" t="str">
            <v>PO1D/00035144/7</v>
          </cell>
          <cell r="Z1808">
            <v>1</v>
          </cell>
          <cell r="AA1808">
            <v>0</v>
          </cell>
          <cell r="AB1808">
            <v>0</v>
          </cell>
          <cell r="AC1808">
            <v>1</v>
          </cell>
          <cell r="AD1808">
            <v>0.35</v>
          </cell>
          <cell r="AE1808">
            <v>7.6999999999999999E-2</v>
          </cell>
          <cell r="AG1808">
            <v>1.25</v>
          </cell>
          <cell r="AH1808">
            <v>0.27500000000000002</v>
          </cell>
          <cell r="AI1808" t="str">
            <v/>
          </cell>
          <cell r="AJ1808" t="str">
            <v/>
          </cell>
          <cell r="AK1808" t="str">
            <v/>
          </cell>
          <cell r="AL1808" t="e">
            <v>#N/A</v>
          </cell>
        </row>
        <row r="1809">
          <cell r="C1809" t="str">
            <v>6050.4</v>
          </cell>
          <cell r="D1809" t="str">
            <v>6050|D|Boguszyn|320A a|R|IVB|9320/7|19,5|PO1M/00002003/6</v>
          </cell>
          <cell r="E1809">
            <v>6050</v>
          </cell>
          <cell r="F1809">
            <v>4</v>
          </cell>
          <cell r="G1809" t="str">
            <v>Bartnicka Irena</v>
          </cell>
          <cell r="H1809" t="str">
            <v>Świączyń 6</v>
          </cell>
          <cell r="I1809" t="str">
            <v>63-130 Książ</v>
          </cell>
          <cell r="J1809" t="str">
            <v>Książ</v>
          </cell>
          <cell r="K1809" t="str">
            <v>16</v>
          </cell>
          <cell r="L1809" t="str">
            <v>Boguszyn</v>
          </cell>
          <cell r="M1809" t="str">
            <v>320A a</v>
          </cell>
          <cell r="N1809" t="str">
            <v/>
          </cell>
          <cell r="O1809">
            <v>-0.122</v>
          </cell>
          <cell r="P1809" t="str">
            <v>R</v>
          </cell>
          <cell r="Q1809" t="str">
            <v>IVB</v>
          </cell>
          <cell r="R1809" t="str">
            <v>D</v>
          </cell>
          <cell r="S1809">
            <v>0</v>
          </cell>
          <cell r="T1809" t="str">
            <v>30-26-035</v>
          </cell>
          <cell r="U1809" t="str">
            <v>Książ</v>
          </cell>
          <cell r="V1809" t="str">
            <v>30-26-035-0014</v>
          </cell>
          <cell r="W1809" t="str">
            <v>Świączyń</v>
          </cell>
          <cell r="X1809" t="str">
            <v>9320/7</v>
          </cell>
          <cell r="Y1809" t="str">
            <v>PO1M/00002003/6</v>
          </cell>
          <cell r="Z1809">
            <v>4</v>
          </cell>
          <cell r="AA1809">
            <v>-19.5</v>
          </cell>
          <cell r="AB1809">
            <v>-2.38</v>
          </cell>
          <cell r="AC1809">
            <v>1</v>
          </cell>
          <cell r="AD1809">
            <v>0.8</v>
          </cell>
          <cell r="AE1809">
            <v>-9.7600000000000006E-2</v>
          </cell>
          <cell r="AF1809" t="str">
            <v>pisemna rezygnacja</v>
          </cell>
          <cell r="AG1809" t="str">
            <v/>
          </cell>
          <cell r="AH1809" t="str">
            <v/>
          </cell>
          <cell r="AI1809" t="str">
            <v>ZS.2217.1.215.2019</v>
          </cell>
          <cell r="AJ1809">
            <v>43690</v>
          </cell>
          <cell r="AK1809" t="str">
            <v>wniosek-bezprzetargowo</v>
          </cell>
          <cell r="AL1809" t="str">
            <v>gospodarki rolnej</v>
          </cell>
        </row>
        <row r="1810">
          <cell r="C1810" t="str">
            <v>0.</v>
          </cell>
          <cell r="D1810" t="str">
            <v>0|F|Boguszyn|320A a|R|IVB|9320/7|0|PO1M/00002003/6</v>
          </cell>
          <cell r="E1810">
            <v>0</v>
          </cell>
          <cell r="F1810" t="str">
            <v/>
          </cell>
          <cell r="G1810" t="str">
            <v>brak</v>
          </cell>
          <cell r="H1810" t="str">
            <v>brak</v>
          </cell>
          <cell r="I1810" t="str">
            <v>brak</v>
          </cell>
          <cell r="J1810" t="str">
            <v>brak</v>
          </cell>
          <cell r="K1810" t="str">
            <v>16</v>
          </cell>
          <cell r="L1810" t="str">
            <v>Boguszyn</v>
          </cell>
          <cell r="M1810" t="str">
            <v>320A a</v>
          </cell>
          <cell r="N1810" t="str">
            <v>F30-26-035RIVB</v>
          </cell>
          <cell r="O1810">
            <v>0.122</v>
          </cell>
          <cell r="P1810" t="str">
            <v>R</v>
          </cell>
          <cell r="Q1810" t="str">
            <v>IVB</v>
          </cell>
          <cell r="R1810" t="str">
            <v>F</v>
          </cell>
          <cell r="S1810">
            <v>0</v>
          </cell>
          <cell r="T1810" t="str">
            <v>30-26-035</v>
          </cell>
          <cell r="U1810" t="str">
            <v>Książ</v>
          </cell>
          <cell r="V1810" t="str">
            <v>30-26-035-0014</v>
          </cell>
          <cell r="W1810" t="str">
            <v>Świączyń</v>
          </cell>
          <cell r="X1810" t="str">
            <v>9320/7</v>
          </cell>
          <cell r="Y1810" t="str">
            <v>PO1M/00002003/6</v>
          </cell>
          <cell r="Z1810">
            <v>4</v>
          </cell>
          <cell r="AA1810" t="str">
            <v/>
          </cell>
          <cell r="AB1810" t="str">
            <v/>
          </cell>
          <cell r="AC1810">
            <v>1</v>
          </cell>
          <cell r="AD1810">
            <v>0.8</v>
          </cell>
          <cell r="AE1810">
            <v>9.7600000000000006E-2</v>
          </cell>
          <cell r="AG1810" t="str">
            <v/>
          </cell>
          <cell r="AH1810" t="str">
            <v/>
          </cell>
          <cell r="AI1810" t="str">
            <v>ZS.2217.1.215.2019</v>
          </cell>
          <cell r="AJ1810">
            <v>43690</v>
          </cell>
          <cell r="AK1810" t="str">
            <v/>
          </cell>
          <cell r="AL1810" t="str">
            <v>gospodarki rolnej</v>
          </cell>
        </row>
        <row r="1811">
          <cell r="C1811" t="str">
            <v>748.1</v>
          </cell>
          <cell r="D1811" t="str">
            <v>748|A|Potarzyca|344 h|B-R|VI|8344/1|0|KZ1R/00033751/3</v>
          </cell>
          <cell r="E1811">
            <v>748</v>
          </cell>
          <cell r="F1811">
            <v>1</v>
          </cell>
          <cell r="G1811" t="str">
            <v>Błaszczyński Henryk</v>
          </cell>
          <cell r="H1811" t="str">
            <v>Białydwór</v>
          </cell>
          <cell r="I1811" t="str">
            <v>63-720 Koźmin</v>
          </cell>
          <cell r="J1811" t="str">
            <v>Koźmin</v>
          </cell>
          <cell r="K1811" t="str">
            <v>10</v>
          </cell>
          <cell r="L1811" t="str">
            <v>Potarzyca</v>
          </cell>
          <cell r="M1811" t="str">
            <v>344 h</v>
          </cell>
          <cell r="N1811" t="str">
            <v/>
          </cell>
          <cell r="O1811">
            <v>-0.1474</v>
          </cell>
          <cell r="P1811" t="str">
            <v>B-R</v>
          </cell>
          <cell r="Q1811" t="str">
            <v>VI</v>
          </cell>
          <cell r="R1811" t="str">
            <v>A</v>
          </cell>
          <cell r="S1811">
            <v>0</v>
          </cell>
          <cell r="T1811" t="str">
            <v>30-12-035</v>
          </cell>
          <cell r="U1811" t="str">
            <v>Koźmin</v>
          </cell>
          <cell r="V1811" t="str">
            <v>30-12-035-0001</v>
          </cell>
          <cell r="W1811" t="str">
            <v>Biały Dwór</v>
          </cell>
          <cell r="X1811" t="str">
            <v>8344/1</v>
          </cell>
          <cell r="Y1811" t="str">
            <v>KZ1R/00033751/3</v>
          </cell>
          <cell r="Z1811">
            <v>1</v>
          </cell>
          <cell r="AA1811">
            <v>0</v>
          </cell>
          <cell r="AB1811">
            <v>0</v>
          </cell>
          <cell r="AC1811">
            <v>1</v>
          </cell>
          <cell r="AD1811">
            <v>0</v>
          </cell>
          <cell r="AE1811">
            <v>0</v>
          </cell>
          <cell r="AF1811" t="str">
            <v>śmierć dzierżawcy</v>
          </cell>
          <cell r="AG1811">
            <v>1</v>
          </cell>
          <cell r="AH1811">
            <v>-0.15</v>
          </cell>
          <cell r="AI1811" t="str">
            <v/>
          </cell>
          <cell r="AJ1811" t="str">
            <v/>
          </cell>
          <cell r="AK1811" t="str">
            <v/>
          </cell>
          <cell r="AL1811" t="str">
            <v/>
          </cell>
        </row>
        <row r="1812">
          <cell r="C1812" t="str">
            <v>0.</v>
          </cell>
          <cell r="D1812" t="str">
            <v>0|F|Potarzyca|344 h|B-R|VI|8344/1|0|KZ1R/00033751/3</v>
          </cell>
          <cell r="E1812">
            <v>0</v>
          </cell>
          <cell r="F1812" t="str">
            <v/>
          </cell>
          <cell r="G1812" t="str">
            <v>brak</v>
          </cell>
          <cell r="H1812" t="str">
            <v>brak</v>
          </cell>
          <cell r="I1812" t="str">
            <v>brak</v>
          </cell>
          <cell r="J1812" t="str">
            <v>brak</v>
          </cell>
          <cell r="K1812" t="str">
            <v>10</v>
          </cell>
          <cell r="L1812" t="str">
            <v>Potarzyca</v>
          </cell>
          <cell r="M1812" t="str">
            <v>344 h</v>
          </cell>
          <cell r="N1812" t="str">
            <v>F30-12-035B-RVI</v>
          </cell>
          <cell r="O1812">
            <v>0.1474</v>
          </cell>
          <cell r="P1812" t="str">
            <v>B-R</v>
          </cell>
          <cell r="Q1812" t="str">
            <v>VI</v>
          </cell>
          <cell r="R1812" t="str">
            <v>F</v>
          </cell>
          <cell r="S1812">
            <v>0</v>
          </cell>
          <cell r="T1812" t="str">
            <v>30-12-035</v>
          </cell>
          <cell r="U1812" t="str">
            <v>Koźmin</v>
          </cell>
          <cell r="V1812" t="str">
            <v>30-12-035-0001</v>
          </cell>
          <cell r="W1812" t="str">
            <v>Biały Dwór</v>
          </cell>
          <cell r="X1812" t="str">
            <v>8344/1</v>
          </cell>
          <cell r="Y1812" t="str">
            <v>KZ1R/00033751/3</v>
          </cell>
          <cell r="Z1812">
            <v>1</v>
          </cell>
          <cell r="AA1812" t="str">
            <v/>
          </cell>
          <cell r="AB1812" t="str">
            <v/>
          </cell>
          <cell r="AC1812">
            <v>1</v>
          </cell>
          <cell r="AD1812">
            <v>0</v>
          </cell>
          <cell r="AE1812">
            <v>0</v>
          </cell>
          <cell r="AG1812" t="str">
            <v/>
          </cell>
          <cell r="AH1812" t="str">
            <v/>
          </cell>
          <cell r="AI1812" t="str">
            <v/>
          </cell>
          <cell r="AJ1812" t="str">
            <v/>
          </cell>
          <cell r="AK1812" t="str">
            <v/>
          </cell>
          <cell r="AL1812" t="str">
            <v/>
          </cell>
        </row>
        <row r="1813">
          <cell r="C1813" t="str">
            <v>748.2</v>
          </cell>
          <cell r="D1813" t="str">
            <v>748|A|Potarzyca|344 i|R|VI|8344/3|0|KZ1R/00033751/3</v>
          </cell>
          <cell r="E1813">
            <v>748</v>
          </cell>
          <cell r="F1813">
            <v>2</v>
          </cell>
          <cell r="G1813" t="str">
            <v>Błaszczyński Henryk</v>
          </cell>
          <cell r="H1813" t="str">
            <v>Białydwór</v>
          </cell>
          <cell r="I1813" t="str">
            <v>63-720 Koźmin</v>
          </cell>
          <cell r="J1813" t="str">
            <v>Koźmin</v>
          </cell>
          <cell r="K1813" t="str">
            <v>10</v>
          </cell>
          <cell r="L1813" t="str">
            <v>Potarzyca</v>
          </cell>
          <cell r="M1813" t="str">
            <v>344 i</v>
          </cell>
          <cell r="N1813" t="str">
            <v/>
          </cell>
          <cell r="O1813">
            <v>-0.75039999999999996</v>
          </cell>
          <cell r="P1813" t="str">
            <v>R</v>
          </cell>
          <cell r="Q1813" t="str">
            <v>VI</v>
          </cell>
          <cell r="R1813" t="str">
            <v>A</v>
          </cell>
          <cell r="S1813">
            <v>0</v>
          </cell>
          <cell r="T1813" t="str">
            <v>30-12-035</v>
          </cell>
          <cell r="U1813" t="str">
            <v>Koźmin</v>
          </cell>
          <cell r="V1813" t="str">
            <v>30-12-035-0001</v>
          </cell>
          <cell r="W1813" t="str">
            <v>Biały Dwór</v>
          </cell>
          <cell r="X1813" t="str">
            <v>8344/3</v>
          </cell>
          <cell r="Y1813" t="str">
            <v>KZ1R/00033751/3</v>
          </cell>
          <cell r="Z1813">
            <v>2</v>
          </cell>
          <cell r="AA1813">
            <v>0</v>
          </cell>
          <cell r="AB1813">
            <v>0</v>
          </cell>
          <cell r="AC1813">
            <v>1</v>
          </cell>
          <cell r="AD1813">
            <v>0.2</v>
          </cell>
          <cell r="AE1813">
            <v>-0.15010000000000001</v>
          </cell>
          <cell r="AF1813" t="str">
            <v>śmierć dzierżawcy</v>
          </cell>
          <cell r="AG1813">
            <v>1</v>
          </cell>
          <cell r="AH1813">
            <v>-0.75</v>
          </cell>
          <cell r="AI1813" t="str">
            <v/>
          </cell>
          <cell r="AJ1813" t="str">
            <v/>
          </cell>
          <cell r="AK1813" t="str">
            <v/>
          </cell>
          <cell r="AL1813" t="str">
            <v/>
          </cell>
        </row>
        <row r="1814">
          <cell r="C1814" t="str">
            <v>0.</v>
          </cell>
          <cell r="D1814" t="str">
            <v>0|F|Potarzyca|344 i|R|VI|8344/3|0|KZ1R/00033751/3</v>
          </cell>
          <cell r="E1814">
            <v>0</v>
          </cell>
          <cell r="F1814" t="str">
            <v/>
          </cell>
          <cell r="G1814" t="str">
            <v>brak</v>
          </cell>
          <cell r="H1814" t="str">
            <v>brak</v>
          </cell>
          <cell r="I1814" t="str">
            <v>brak</v>
          </cell>
          <cell r="J1814" t="str">
            <v>brak</v>
          </cell>
          <cell r="K1814" t="str">
            <v>10</v>
          </cell>
          <cell r="L1814" t="str">
            <v>Potarzyca</v>
          </cell>
          <cell r="M1814" t="str">
            <v>344 i</v>
          </cell>
          <cell r="N1814" t="str">
            <v>F30-12-035RVI</v>
          </cell>
          <cell r="O1814">
            <v>0.75039999999999996</v>
          </cell>
          <cell r="P1814" t="str">
            <v>R</v>
          </cell>
          <cell r="Q1814" t="str">
            <v>VI</v>
          </cell>
          <cell r="R1814" t="str">
            <v>F</v>
          </cell>
          <cell r="S1814">
            <v>0</v>
          </cell>
          <cell r="T1814" t="str">
            <v>30-12-035</v>
          </cell>
          <cell r="U1814" t="str">
            <v>Koźmin</v>
          </cell>
          <cell r="V1814" t="str">
            <v>30-12-035-0001</v>
          </cell>
          <cell r="W1814" t="str">
            <v>Biały Dwór</v>
          </cell>
          <cell r="X1814" t="str">
            <v>8344/3</v>
          </cell>
          <cell r="Y1814" t="str">
            <v>KZ1R/00033751/3</v>
          </cell>
          <cell r="Z1814">
            <v>2</v>
          </cell>
          <cell r="AA1814" t="str">
            <v/>
          </cell>
          <cell r="AB1814" t="str">
            <v/>
          </cell>
          <cell r="AC1814">
            <v>1</v>
          </cell>
          <cell r="AD1814">
            <v>0.2</v>
          </cell>
          <cell r="AE1814">
            <v>0.15010000000000001</v>
          </cell>
          <cell r="AG1814" t="str">
            <v/>
          </cell>
          <cell r="AH1814" t="str">
            <v/>
          </cell>
          <cell r="AI1814" t="str">
            <v/>
          </cell>
          <cell r="AJ1814" t="str">
            <v/>
          </cell>
          <cell r="AK1814" t="str">
            <v/>
          </cell>
          <cell r="AL1814" t="str">
            <v/>
          </cell>
        </row>
        <row r="1815">
          <cell r="C1815" t="str">
            <v>287.324</v>
          </cell>
          <cell r="D1815" t="str">
            <v>287|F|Rozmarynów|187 g|Ł|IV|7187/1|0|KZ1J/00029705/8</v>
          </cell>
          <cell r="E1815">
            <v>287</v>
          </cell>
          <cell r="F1815">
            <v>324</v>
          </cell>
          <cell r="G1815" t="str">
            <v>Nadleśnictwo Jarocin</v>
          </cell>
          <cell r="H1815">
            <v>0</v>
          </cell>
          <cell r="I1815">
            <v>0</v>
          </cell>
          <cell r="J1815">
            <v>0</v>
          </cell>
          <cell r="K1815" t="str">
            <v>03</v>
          </cell>
          <cell r="L1815" t="str">
            <v>Rozmarynów</v>
          </cell>
          <cell r="M1815" t="str">
            <v>187 g</v>
          </cell>
          <cell r="N1815" t="str">
            <v>F30-06-045ŁIV</v>
          </cell>
          <cell r="O1815">
            <v>0</v>
          </cell>
          <cell r="P1815" t="str">
            <v>Ł</v>
          </cell>
          <cell r="Q1815" t="str">
            <v>IV</v>
          </cell>
          <cell r="R1815" t="str">
            <v>F</v>
          </cell>
          <cell r="S1815" t="str">
            <v/>
          </cell>
          <cell r="T1815" t="str">
            <v>30-06-045</v>
          </cell>
          <cell r="U1815" t="str">
            <v>Żerków</v>
          </cell>
          <cell r="V1815" t="str">
            <v>30-06-045-0007</v>
          </cell>
          <cell r="W1815" t="str">
            <v>Lgów</v>
          </cell>
          <cell r="X1815" t="str">
            <v>7187/1</v>
          </cell>
          <cell r="Y1815" t="str">
            <v>KZ1J/00029705/8</v>
          </cell>
          <cell r="Z1815">
            <v>1</v>
          </cell>
          <cell r="AA1815">
            <v>0</v>
          </cell>
          <cell r="AB1815">
            <v>0</v>
          </cell>
          <cell r="AC1815">
            <v>1</v>
          </cell>
          <cell r="AD1815">
            <v>0.75</v>
          </cell>
          <cell r="AE1815">
            <v>1.4999999999999999E-2</v>
          </cell>
          <cell r="AG1815" t="str">
            <v/>
          </cell>
          <cell r="AH1815" t="str">
            <v/>
          </cell>
          <cell r="AI1815" t="str">
            <v/>
          </cell>
          <cell r="AJ1815" t="str">
            <v/>
          </cell>
          <cell r="AK1815" t="str">
            <v/>
          </cell>
          <cell r="AL1815" t="str">
            <v/>
          </cell>
        </row>
        <row r="1816">
          <cell r="C1816" t="str">
            <v>287.167</v>
          </cell>
          <cell r="D1816" t="str">
            <v>287|F|Rozmarynów|214 b|ROWY-R|0|7214/4|0|KZ1J/00029736/4</v>
          </cell>
          <cell r="E1816">
            <v>287</v>
          </cell>
          <cell r="F1816">
            <v>167</v>
          </cell>
          <cell r="G1816" t="str">
            <v>Nadleśnictwo Jarocin</v>
          </cell>
          <cell r="H1816">
            <v>0</v>
          </cell>
          <cell r="I1816">
            <v>0</v>
          </cell>
          <cell r="J1816">
            <v>0</v>
          </cell>
          <cell r="K1816" t="str">
            <v>03</v>
          </cell>
          <cell r="L1816" t="str">
            <v>Rozmarynów</v>
          </cell>
          <cell r="M1816" t="str">
            <v>214 b</v>
          </cell>
          <cell r="N1816" t="str">
            <v>F30-06-045ROWY-R0</v>
          </cell>
          <cell r="O1816">
            <v>-0.01</v>
          </cell>
          <cell r="P1816" t="str">
            <v>ROWY-R</v>
          </cell>
          <cell r="Q1816" t="str">
            <v>0</v>
          </cell>
          <cell r="R1816" t="str">
            <v>F</v>
          </cell>
          <cell r="S1816">
            <v>0</v>
          </cell>
          <cell r="T1816" t="str">
            <v>30-06-045</v>
          </cell>
          <cell r="U1816" t="str">
            <v>Żerków</v>
          </cell>
          <cell r="V1816" t="str">
            <v>30-06-045-0001</v>
          </cell>
          <cell r="W1816" t="str">
            <v>Antonin</v>
          </cell>
          <cell r="X1816" t="str">
            <v>7214/4</v>
          </cell>
          <cell r="Y1816" t="str">
            <v>KZ1J/00029736/4</v>
          </cell>
          <cell r="Z1816">
            <v>2</v>
          </cell>
          <cell r="AA1816">
            <v>0</v>
          </cell>
          <cell r="AB1816">
            <v>0</v>
          </cell>
          <cell r="AC1816">
            <v>1</v>
          </cell>
          <cell r="AD1816">
            <v>0</v>
          </cell>
          <cell r="AE1816">
            <v>0</v>
          </cell>
          <cell r="AF1816" t="str">
            <v>zmiana adresu leśnego</v>
          </cell>
          <cell r="AG1816" t="str">
            <v/>
          </cell>
          <cell r="AH1816" t="str">
            <v/>
          </cell>
          <cell r="AI1816" t="str">
            <v/>
          </cell>
          <cell r="AJ1816" t="str">
            <v/>
          </cell>
          <cell r="AK1816" t="str">
            <v/>
          </cell>
          <cell r="AL1816" t="str">
            <v/>
          </cell>
        </row>
        <row r="1817">
          <cell r="C1817" t="str">
            <v>287.324</v>
          </cell>
          <cell r="D1817" t="str">
            <v>287|F|Rozmarynów|214 h|ROWY-R|0|7214/4|0|KZ1J/00029736/4</v>
          </cell>
          <cell r="E1817">
            <v>287</v>
          </cell>
          <cell r="F1817">
            <v>324</v>
          </cell>
          <cell r="G1817" t="str">
            <v>Nadleśnictwo Jarocin</v>
          </cell>
          <cell r="H1817">
            <v>0</v>
          </cell>
          <cell r="I1817">
            <v>0</v>
          </cell>
          <cell r="J1817">
            <v>0</v>
          </cell>
          <cell r="K1817" t="str">
            <v>03</v>
          </cell>
          <cell r="L1817" t="str">
            <v>Rozmarynów</v>
          </cell>
          <cell r="M1817" t="str">
            <v>214 h</v>
          </cell>
          <cell r="N1817" t="str">
            <v>F30-06-045ROWY-R0</v>
          </cell>
          <cell r="O1817">
            <v>0.01</v>
          </cell>
          <cell r="P1817" t="str">
            <v>ROWY-R</v>
          </cell>
          <cell r="Q1817" t="str">
            <v>0</v>
          </cell>
          <cell r="R1817" t="str">
            <v>F</v>
          </cell>
          <cell r="S1817">
            <v>0</v>
          </cell>
          <cell r="T1817" t="str">
            <v>30-06-045</v>
          </cell>
          <cell r="U1817" t="str">
            <v>Żerków</v>
          </cell>
          <cell r="V1817" t="str">
            <v>30-06-045-0001</v>
          </cell>
          <cell r="W1817" t="str">
            <v>Antonin</v>
          </cell>
          <cell r="X1817" t="str">
            <v>7214/4</v>
          </cell>
          <cell r="Y1817" t="str">
            <v>KZ1J/00029736/4</v>
          </cell>
          <cell r="Z1817">
            <v>2</v>
          </cell>
          <cell r="AA1817">
            <v>0</v>
          </cell>
          <cell r="AB1817">
            <v>0</v>
          </cell>
          <cell r="AC1817">
            <v>1</v>
          </cell>
          <cell r="AD1817">
            <v>0</v>
          </cell>
          <cell r="AE1817">
            <v>0</v>
          </cell>
          <cell r="AF1817" t="str">
            <v>zmiana adresu leśnego</v>
          </cell>
          <cell r="AG1817" t="str">
            <v/>
          </cell>
          <cell r="AH1817" t="str">
            <v/>
          </cell>
          <cell r="AI1817" t="str">
            <v/>
          </cell>
          <cell r="AJ1817" t="str">
            <v/>
          </cell>
          <cell r="AK1817" t="str">
            <v/>
          </cell>
          <cell r="AL1817" t="str">
            <v/>
          </cell>
        </row>
        <row r="1818">
          <cell r="C1818" t="str">
            <v>287.325</v>
          </cell>
          <cell r="D1818" t="str">
            <v>287|F|Potarzyca|344 o|ROWY-R|0|55|0|brak</v>
          </cell>
          <cell r="E1818">
            <v>287</v>
          </cell>
          <cell r="F1818">
            <v>325</v>
          </cell>
          <cell r="G1818" t="str">
            <v>Nadleśnictwo Jarocin</v>
          </cell>
          <cell r="H1818">
            <v>0</v>
          </cell>
          <cell r="I1818">
            <v>0</v>
          </cell>
          <cell r="J1818">
            <v>0</v>
          </cell>
          <cell r="K1818" t="str">
            <v>10</v>
          </cell>
          <cell r="L1818" t="str">
            <v>Potarzyca</v>
          </cell>
          <cell r="M1818" t="str">
            <v>344 o</v>
          </cell>
          <cell r="N1818" t="str">
            <v>F30-12-035ROWY-R0</v>
          </cell>
          <cell r="O1818">
            <v>3.44E-2</v>
          </cell>
          <cell r="P1818" t="str">
            <v>ROWY-R</v>
          </cell>
          <cell r="Q1818" t="str">
            <v>0</v>
          </cell>
          <cell r="R1818" t="str">
            <v>F</v>
          </cell>
          <cell r="S1818" t="str">
            <v/>
          </cell>
          <cell r="T1818" t="str">
            <v>30-12-035</v>
          </cell>
          <cell r="U1818" t="str">
            <v>Koźmin</v>
          </cell>
          <cell r="V1818" t="str">
            <v>30-12-035-0001</v>
          </cell>
          <cell r="W1818" t="str">
            <v>Biały Dwór</v>
          </cell>
          <cell r="X1818" t="str">
            <v>55</v>
          </cell>
          <cell r="Y1818" t="str">
            <v>brak</v>
          </cell>
          <cell r="Z1818" t="str">
            <v>brak</v>
          </cell>
          <cell r="AA1818">
            <v>0</v>
          </cell>
          <cell r="AB1818">
            <v>0</v>
          </cell>
          <cell r="AC1818">
            <v>1</v>
          </cell>
          <cell r="AD1818">
            <v>0</v>
          </cell>
          <cell r="AE1818">
            <v>0</v>
          </cell>
          <cell r="AG1818" t="str">
            <v/>
          </cell>
          <cell r="AH1818" t="str">
            <v/>
          </cell>
          <cell r="AI1818" t="str">
            <v/>
          </cell>
          <cell r="AJ1818" t="str">
            <v/>
          </cell>
          <cell r="AK1818" t="str">
            <v/>
          </cell>
          <cell r="AL1818" t="str">
            <v/>
          </cell>
        </row>
        <row r="1819">
          <cell r="C1819" t="str">
            <v>0.</v>
          </cell>
          <cell r="D1819" t="str">
            <v>0|F|Brzozowiec|110 a|PS|V|9110/3|0|PO1D/00044700/9</v>
          </cell>
          <cell r="E1819">
            <v>0</v>
          </cell>
          <cell r="F1819" t="str">
            <v/>
          </cell>
          <cell r="G1819" t="str">
            <v>brak</v>
          </cell>
          <cell r="H1819">
            <v>0</v>
          </cell>
          <cell r="I1819">
            <v>0</v>
          </cell>
          <cell r="J1819">
            <v>0</v>
          </cell>
          <cell r="K1819" t="str">
            <v>19</v>
          </cell>
          <cell r="L1819" t="str">
            <v>Brzozowiec</v>
          </cell>
          <cell r="M1819" t="str">
            <v>110 a</v>
          </cell>
          <cell r="N1819" t="str">
            <v>F30-25-022PSV</v>
          </cell>
          <cell r="O1819">
            <v>-0.53</v>
          </cell>
          <cell r="P1819" t="str">
            <v>PS</v>
          </cell>
          <cell r="Q1819" t="str">
            <v>V</v>
          </cell>
          <cell r="R1819" t="str">
            <v>F</v>
          </cell>
          <cell r="S1819">
            <v>0</v>
          </cell>
          <cell r="T1819" t="str">
            <v>30-25-022</v>
          </cell>
          <cell r="U1819" t="str">
            <v>Krzykosy</v>
          </cell>
          <cell r="V1819" t="str">
            <v>30-25-022-0010</v>
          </cell>
          <cell r="W1819" t="str">
            <v>Sulęcinek</v>
          </cell>
          <cell r="X1819" t="str">
            <v>9110/3</v>
          </cell>
          <cell r="Y1819" t="str">
            <v>PO1D/00044700/9</v>
          </cell>
          <cell r="Z1819">
            <v>8</v>
          </cell>
          <cell r="AA1819">
            <v>0</v>
          </cell>
          <cell r="AB1819">
            <v>0</v>
          </cell>
          <cell r="AC1819">
            <v>2</v>
          </cell>
          <cell r="AD1819">
            <v>0</v>
          </cell>
          <cell r="AE1819">
            <v>0</v>
          </cell>
          <cell r="AF1819" t="str">
            <v>zmiana działki i pow.</v>
          </cell>
          <cell r="AG1819" t="str">
            <v/>
          </cell>
          <cell r="AH1819" t="str">
            <v/>
          </cell>
          <cell r="AI1819" t="str">
            <v>ZS.2217.1.205.2019</v>
          </cell>
          <cell r="AJ1819" t="str">
            <v>02-08-2019</v>
          </cell>
          <cell r="AK1819" t="str">
            <v/>
          </cell>
          <cell r="AL1819" t="str">
            <v>gospodarki rolnej</v>
          </cell>
        </row>
        <row r="1820">
          <cell r="C1820" t="str">
            <v>0.192</v>
          </cell>
          <cell r="D1820" t="str">
            <v>0|F|Brzozowiec|110 a|PS|V|9110/3|0|PO1D/00044700/9</v>
          </cell>
          <cell r="E1820">
            <v>0</v>
          </cell>
          <cell r="F1820">
            <v>192</v>
          </cell>
          <cell r="G1820" t="str">
            <v>brak</v>
          </cell>
          <cell r="H1820">
            <v>0</v>
          </cell>
          <cell r="I1820">
            <v>0</v>
          </cell>
          <cell r="J1820">
            <v>0</v>
          </cell>
          <cell r="K1820" t="str">
            <v>19</v>
          </cell>
          <cell r="L1820" t="str">
            <v>Brzozowiec</v>
          </cell>
          <cell r="M1820" t="str">
            <v>110 a</v>
          </cell>
          <cell r="N1820" t="str">
            <v>F30-25-022PSV</v>
          </cell>
          <cell r="O1820">
            <v>0.52690000000000003</v>
          </cell>
          <cell r="P1820" t="str">
            <v>PS</v>
          </cell>
          <cell r="Q1820" t="str">
            <v>V</v>
          </cell>
          <cell r="R1820" t="str">
            <v>F</v>
          </cell>
          <cell r="S1820">
            <v>0</v>
          </cell>
          <cell r="T1820" t="str">
            <v>30-25-022</v>
          </cell>
          <cell r="U1820" t="str">
            <v>Krzykosy</v>
          </cell>
          <cell r="V1820" t="str">
            <v>30-25-022-0010</v>
          </cell>
          <cell r="W1820" t="str">
            <v>Sulęcinek</v>
          </cell>
          <cell r="X1820" t="str">
            <v>9110/3</v>
          </cell>
          <cell r="Y1820" t="str">
            <v>PO1D/00044700/9</v>
          </cell>
          <cell r="Z1820">
            <v>8</v>
          </cell>
          <cell r="AA1820">
            <v>0</v>
          </cell>
          <cell r="AB1820">
            <v>0</v>
          </cell>
          <cell r="AC1820">
            <v>2</v>
          </cell>
          <cell r="AD1820">
            <v>0</v>
          </cell>
          <cell r="AE1820">
            <v>0</v>
          </cell>
          <cell r="AF1820" t="str">
            <v>zmiana działki i pow.</v>
          </cell>
          <cell r="AG1820" t="str">
            <v/>
          </cell>
          <cell r="AH1820" t="str">
            <v/>
          </cell>
          <cell r="AI1820" t="str">
            <v>ZS.2217.1.205.2019</v>
          </cell>
          <cell r="AJ1820" t="str">
            <v>02-08-2019</v>
          </cell>
          <cell r="AK1820" t="str">
            <v/>
          </cell>
          <cell r="AL1820" t="str">
            <v>gospodarki rolnej</v>
          </cell>
        </row>
        <row r="1821">
          <cell r="C1821" t="str">
            <v>287.325</v>
          </cell>
          <cell r="D1821" t="str">
            <v>287|F|Brzozowiec|24 j|R|VI|9024/11|0|PO1D/00034832/0</v>
          </cell>
          <cell r="E1821">
            <v>287</v>
          </cell>
          <cell r="F1821">
            <v>325</v>
          </cell>
          <cell r="G1821" t="str">
            <v>Nadleśnictwo Jarocin</v>
          </cell>
          <cell r="H1821">
            <v>0</v>
          </cell>
          <cell r="I1821">
            <v>0</v>
          </cell>
          <cell r="J1821">
            <v>0</v>
          </cell>
          <cell r="K1821" t="str">
            <v>19</v>
          </cell>
          <cell r="L1821" t="str">
            <v>Brzozowiec</v>
          </cell>
          <cell r="M1821" t="str">
            <v>24 j</v>
          </cell>
          <cell r="N1821" t="str">
            <v>F30-25-045RVI</v>
          </cell>
          <cell r="O1821">
            <v>9.2899999999999996E-2</v>
          </cell>
          <cell r="P1821" t="str">
            <v>R</v>
          </cell>
          <cell r="Q1821" t="str">
            <v>VI</v>
          </cell>
          <cell r="R1821" t="str">
            <v>F</v>
          </cell>
          <cell r="S1821" t="str">
            <v/>
          </cell>
          <cell r="T1821" t="str">
            <v>30-25-045</v>
          </cell>
          <cell r="U1821" t="str">
            <v>Środa Wlkp</v>
          </cell>
          <cell r="V1821" t="str">
            <v>30-25-045-0001</v>
          </cell>
          <cell r="W1821" t="str">
            <v>Brodowo</v>
          </cell>
          <cell r="X1821" t="str">
            <v>9024/11</v>
          </cell>
          <cell r="Y1821" t="str">
            <v>PO1D/00034832/0</v>
          </cell>
          <cell r="Z1821">
            <v>3</v>
          </cell>
          <cell r="AA1821">
            <v>0</v>
          </cell>
          <cell r="AB1821">
            <v>0</v>
          </cell>
          <cell r="AC1821">
            <v>1</v>
          </cell>
          <cell r="AD1821">
            <v>0.2</v>
          </cell>
          <cell r="AE1821">
            <v>1.8599999999999998E-2</v>
          </cell>
          <cell r="AG1821" t="str">
            <v/>
          </cell>
          <cell r="AH1821" t="str">
            <v/>
          </cell>
          <cell r="AI1821" t="str">
            <v/>
          </cell>
          <cell r="AJ1821" t="str">
            <v/>
          </cell>
          <cell r="AK1821" t="str">
            <v/>
          </cell>
          <cell r="AL1821" t="str">
            <v/>
          </cell>
        </row>
        <row r="1822">
          <cell r="C1822" t="str">
            <v>0.195</v>
          </cell>
          <cell r="D1822" t="str">
            <v>0|F|Czeszewo|187 g|Ł|IV|7187/1|0|KZ1J/00029705/8</v>
          </cell>
          <cell r="E1822">
            <v>0</v>
          </cell>
          <cell r="F1822">
            <v>195</v>
          </cell>
          <cell r="G1822" t="str">
            <v>brak</v>
          </cell>
          <cell r="H1822">
            <v>0</v>
          </cell>
          <cell r="I1822">
            <v>0</v>
          </cell>
          <cell r="J1822">
            <v>0</v>
          </cell>
          <cell r="K1822" t="str">
            <v>02</v>
          </cell>
          <cell r="L1822" t="str">
            <v>Czeszewo</v>
          </cell>
          <cell r="M1822" t="str">
            <v>187 g</v>
          </cell>
          <cell r="N1822" t="str">
            <v>F30-06-045ŁIV</v>
          </cell>
          <cell r="O1822">
            <v>0.02</v>
          </cell>
          <cell r="P1822" t="str">
            <v>Ł</v>
          </cell>
          <cell r="Q1822" t="str">
            <v>IV</v>
          </cell>
          <cell r="R1822" t="str">
            <v>F</v>
          </cell>
          <cell r="S1822" t="str">
            <v>Jednokrotnie, późne koszenie łąki (przynajmniej po 15 sierpnia) z pozostawianiem fragmentów nieskoszonych o wielkości 20% powierzchni działki; fragmenty nieskoszone powinny być zlokalizowanie na powierzchniach z najlepiej wykształconymi fitocenozasmi zespołu Violo-Cnidietum, przede wszystkim fragmenty nieskoszone lokować należy w miejscach występowania czarcikęsika Kluka. Na działce nie powinny być składane stogi i nie powinno mieć miejsce dokarmiania zwierzyny. Wszystkie działania ochronne wykonywać w ścisłej konsultacji z Nadleśnictwem.</v>
          </cell>
          <cell r="T1822" t="str">
            <v>30-06-045</v>
          </cell>
          <cell r="U1822" t="str">
            <v>Żerków</v>
          </cell>
          <cell r="V1822" t="str">
            <v>30-06-045-0007</v>
          </cell>
          <cell r="W1822" t="str">
            <v>Lgów</v>
          </cell>
          <cell r="X1822" t="str">
            <v>7187/1</v>
          </cell>
          <cell r="Y1822" t="str">
            <v>KZ1J/00029705/8</v>
          </cell>
          <cell r="Z1822">
            <v>1</v>
          </cell>
          <cell r="AA1822">
            <v>0</v>
          </cell>
          <cell r="AB1822">
            <v>0</v>
          </cell>
          <cell r="AC1822">
            <v>1</v>
          </cell>
          <cell r="AD1822">
            <v>0.75</v>
          </cell>
          <cell r="AE1822">
            <v>1.4999999999999999E-2</v>
          </cell>
          <cell r="AG1822" t="str">
            <v/>
          </cell>
          <cell r="AH1822" t="str">
            <v/>
          </cell>
          <cell r="AI1822" t="str">
            <v/>
          </cell>
          <cell r="AJ1822" t="str">
            <v/>
          </cell>
          <cell r="AK1822" t="str">
            <v/>
          </cell>
          <cell r="AL1822" t="str">
            <v/>
          </cell>
        </row>
        <row r="1823">
          <cell r="C1823" t="str">
            <v>0.196</v>
          </cell>
          <cell r="D1823" t="str">
            <v>0|F|Brzozowiec|35 l|R|V|9035/5|0|PO1D/00042956/4</v>
          </cell>
          <cell r="E1823">
            <v>0</v>
          </cell>
          <cell r="F1823">
            <v>196</v>
          </cell>
          <cell r="G1823" t="str">
            <v>brak</v>
          </cell>
          <cell r="H1823">
            <v>0</v>
          </cell>
          <cell r="I1823">
            <v>0</v>
          </cell>
          <cell r="J1823">
            <v>0</v>
          </cell>
          <cell r="K1823" t="str">
            <v>19</v>
          </cell>
          <cell r="L1823" t="str">
            <v>Brzozowiec</v>
          </cell>
          <cell r="M1823" t="str">
            <v>35 l</v>
          </cell>
          <cell r="N1823" t="str">
            <v>F30-25-022RV</v>
          </cell>
          <cell r="O1823">
            <v>4.0000000000000001E-3</v>
          </cell>
          <cell r="P1823" t="str">
            <v>R</v>
          </cell>
          <cell r="Q1823" t="str">
            <v>V</v>
          </cell>
          <cell r="R1823" t="str">
            <v>F</v>
          </cell>
          <cell r="S1823" t="str">
            <v/>
          </cell>
          <cell r="T1823" t="str">
            <v>30-25-022</v>
          </cell>
          <cell r="U1823" t="str">
            <v>Krzykosy</v>
          </cell>
          <cell r="V1823" t="str">
            <v>30-25-022-0006</v>
          </cell>
          <cell r="W1823" t="str">
            <v>Murzynowo Leśne</v>
          </cell>
          <cell r="X1823" t="str">
            <v>9035/5</v>
          </cell>
          <cell r="Y1823" t="str">
            <v>PO1D/00042956/4</v>
          </cell>
          <cell r="Z1823">
            <v>1</v>
          </cell>
          <cell r="AA1823">
            <v>0</v>
          </cell>
          <cell r="AB1823">
            <v>0</v>
          </cell>
          <cell r="AC1823">
            <v>2</v>
          </cell>
          <cell r="AD1823">
            <v>0.3</v>
          </cell>
          <cell r="AE1823">
            <v>1.1999999999999999E-3</v>
          </cell>
          <cell r="AG1823" t="str">
            <v/>
          </cell>
          <cell r="AH1823" t="str">
            <v/>
          </cell>
          <cell r="AI1823" t="str">
            <v/>
          </cell>
          <cell r="AJ1823" t="str">
            <v/>
          </cell>
          <cell r="AK1823" t="str">
            <v/>
          </cell>
          <cell r="AL1823" t="str">
            <v/>
          </cell>
        </row>
        <row r="1824">
          <cell r="C1824" t="str">
            <v>0.197</v>
          </cell>
          <cell r="D1824" t="str">
            <v>0|F|Tarce|59 d|Ł|V|8059/1|0|KZ1J/00026792/3</v>
          </cell>
          <cell r="E1824">
            <v>0</v>
          </cell>
          <cell r="F1824">
            <v>197</v>
          </cell>
          <cell r="G1824" t="str">
            <v>brak</v>
          </cell>
          <cell r="H1824">
            <v>0</v>
          </cell>
          <cell r="I1824">
            <v>0</v>
          </cell>
          <cell r="J1824">
            <v>0</v>
          </cell>
          <cell r="K1824" t="str">
            <v>13</v>
          </cell>
          <cell r="L1824" t="str">
            <v>Tarce</v>
          </cell>
          <cell r="M1824" t="str">
            <v>59 d</v>
          </cell>
          <cell r="N1824" t="str">
            <v>F30-06-025ŁV</v>
          </cell>
          <cell r="O1824">
            <v>0.32200000000000001</v>
          </cell>
          <cell r="P1824" t="str">
            <v>Ł</v>
          </cell>
          <cell r="Q1824" t="str">
            <v>V</v>
          </cell>
          <cell r="R1824" t="str">
            <v>F</v>
          </cell>
          <cell r="S1824" t="str">
            <v/>
          </cell>
          <cell r="T1824" t="str">
            <v>30-06-025</v>
          </cell>
          <cell r="U1824" t="str">
            <v>Jarocin</v>
          </cell>
          <cell r="V1824" t="str">
            <v>30-06-025-0016</v>
          </cell>
          <cell r="W1824" t="str">
            <v>Tarce</v>
          </cell>
          <cell r="X1824" t="str">
            <v>8059/1</v>
          </cell>
          <cell r="Y1824" t="str">
            <v>KZ1J/00026792/3</v>
          </cell>
          <cell r="Z1824">
            <v>6</v>
          </cell>
          <cell r="AA1824">
            <v>0</v>
          </cell>
          <cell r="AB1824">
            <v>0</v>
          </cell>
          <cell r="AC1824">
            <v>1</v>
          </cell>
          <cell r="AD1824">
            <v>0.2</v>
          </cell>
          <cell r="AE1824">
            <v>6.4399999999999999E-2</v>
          </cell>
          <cell r="AG1824" t="str">
            <v/>
          </cell>
          <cell r="AH1824" t="str">
            <v/>
          </cell>
          <cell r="AI1824" t="str">
            <v/>
          </cell>
          <cell r="AJ1824" t="str">
            <v/>
          </cell>
          <cell r="AK1824" t="str">
            <v/>
          </cell>
          <cell r="AL1824" t="str">
            <v/>
          </cell>
        </row>
        <row r="1825">
          <cell r="C1825" t="str">
            <v>0.198</v>
          </cell>
          <cell r="D1825" t="str">
            <v>0|F|Czeszewo|175 j|Ł|IV|7175/2|0|KZ1J/00029735/7</v>
          </cell>
          <cell r="E1825">
            <v>0</v>
          </cell>
          <cell r="F1825">
            <v>198</v>
          </cell>
          <cell r="G1825" t="str">
            <v>brak</v>
          </cell>
          <cell r="H1825">
            <v>0</v>
          </cell>
          <cell r="I1825">
            <v>0</v>
          </cell>
          <cell r="J1825">
            <v>0</v>
          </cell>
          <cell r="K1825" t="str">
            <v>02</v>
          </cell>
          <cell r="L1825" t="str">
            <v>Czeszewo</v>
          </cell>
          <cell r="M1825" t="str">
            <v>175 j</v>
          </cell>
          <cell r="N1825" t="str">
            <v>F30-06-045ŁIV</v>
          </cell>
          <cell r="O1825">
            <v>0.16</v>
          </cell>
          <cell r="P1825" t="str">
            <v>Ł</v>
          </cell>
          <cell r="Q1825" t="str">
            <v>IV</v>
          </cell>
          <cell r="R1825" t="str">
            <v>F</v>
          </cell>
          <cell r="S1825" t="str">
            <v/>
          </cell>
          <cell r="T1825" t="str">
            <v>30-06-045</v>
          </cell>
          <cell r="U1825" t="str">
            <v>Żerków</v>
          </cell>
          <cell r="V1825" t="str">
            <v>30-06-045-0017</v>
          </cell>
          <cell r="W1825" t="str">
            <v>Śmiełów</v>
          </cell>
          <cell r="X1825" t="str">
            <v>7175/2</v>
          </cell>
          <cell r="Y1825" t="str">
            <v>KZ1J/00029735/7</v>
          </cell>
          <cell r="Z1825">
            <v>1</v>
          </cell>
          <cell r="AA1825">
            <v>0</v>
          </cell>
          <cell r="AB1825">
            <v>0</v>
          </cell>
          <cell r="AC1825">
            <v>1</v>
          </cell>
          <cell r="AD1825">
            <v>0.75</v>
          </cell>
          <cell r="AE1825">
            <v>0.12</v>
          </cell>
          <cell r="AG1825" t="str">
            <v/>
          </cell>
          <cell r="AH1825" t="str">
            <v/>
          </cell>
          <cell r="AI1825" t="str">
            <v/>
          </cell>
          <cell r="AJ1825" t="str">
            <v/>
          </cell>
          <cell r="AK1825" t="str">
            <v/>
          </cell>
          <cell r="AL1825" t="str">
            <v/>
          </cell>
        </row>
        <row r="1826">
          <cell r="C1826" t="str">
            <v>0.199</v>
          </cell>
          <cell r="D1826" t="str">
            <v>0|F|Tarce|59 c|Ł|V|8059/1|0|KZ1J/00026792/3</v>
          </cell>
          <cell r="E1826">
            <v>0</v>
          </cell>
          <cell r="F1826">
            <v>199</v>
          </cell>
          <cell r="G1826" t="str">
            <v>brak</v>
          </cell>
          <cell r="H1826">
            <v>0</v>
          </cell>
          <cell r="I1826">
            <v>0</v>
          </cell>
          <cell r="J1826">
            <v>0</v>
          </cell>
          <cell r="K1826" t="str">
            <v>13</v>
          </cell>
          <cell r="L1826" t="str">
            <v>Tarce</v>
          </cell>
          <cell r="M1826" t="str">
            <v>59 c</v>
          </cell>
          <cell r="N1826" t="str">
            <v>F30-06-025ŁV</v>
          </cell>
          <cell r="O1826">
            <v>1E-3</v>
          </cell>
          <cell r="P1826" t="str">
            <v>Ł</v>
          </cell>
          <cell r="Q1826" t="str">
            <v>V</v>
          </cell>
          <cell r="R1826" t="str">
            <v>F</v>
          </cell>
          <cell r="S1826" t="str">
            <v>kosić 1 - 2 razy w roku</v>
          </cell>
          <cell r="T1826" t="str">
            <v>30-06-025</v>
          </cell>
          <cell r="U1826" t="str">
            <v>Jarocin</v>
          </cell>
          <cell r="V1826" t="str">
            <v>30-06-025-0016</v>
          </cell>
          <cell r="W1826" t="str">
            <v>Tarce</v>
          </cell>
          <cell r="X1826" t="str">
            <v>8059/1</v>
          </cell>
          <cell r="Y1826" t="str">
            <v>KZ1J/00026792/3</v>
          </cell>
          <cell r="Z1826">
            <v>6</v>
          </cell>
          <cell r="AA1826">
            <v>0</v>
          </cell>
          <cell r="AB1826">
            <v>0</v>
          </cell>
          <cell r="AC1826">
            <v>1</v>
          </cell>
          <cell r="AD1826">
            <v>0.2</v>
          </cell>
          <cell r="AE1826">
            <v>2.0000000000000001E-4</v>
          </cell>
          <cell r="AF1826" t="str">
            <v>wg SILP-u 59 ~c</v>
          </cell>
          <cell r="AG1826" t="str">
            <v/>
          </cell>
          <cell r="AH1826" t="str">
            <v/>
          </cell>
          <cell r="AI1826" t="str">
            <v/>
          </cell>
          <cell r="AJ1826" t="str">
            <v/>
          </cell>
          <cell r="AK1826" t="str">
            <v/>
          </cell>
          <cell r="AL1826" t="str">
            <v/>
          </cell>
        </row>
        <row r="1827">
          <cell r="C1827" t="str">
            <v>674.1</v>
          </cell>
          <cell r="D1827" t="str">
            <v>674|A|Góra|253 h|R|IIIA|8253/1|0|KZ1J/00027606/0</v>
          </cell>
          <cell r="E1827">
            <v>674</v>
          </cell>
          <cell r="F1827">
            <v>1</v>
          </cell>
          <cell r="G1827" t="str">
            <v>Pawlak Marek</v>
          </cell>
          <cell r="H1827" t="str">
            <v>Parzęczew 44</v>
          </cell>
          <cell r="I1827" t="str">
            <v>63-233 Jaraczewo</v>
          </cell>
          <cell r="J1827" t="str">
            <v>Jaraczewo</v>
          </cell>
          <cell r="K1827" t="str">
            <v>09</v>
          </cell>
          <cell r="L1827" t="str">
            <v>Góra</v>
          </cell>
          <cell r="M1827" t="str">
            <v>253 h</v>
          </cell>
          <cell r="N1827" t="str">
            <v/>
          </cell>
          <cell r="O1827">
            <v>-0.60599999999999998</v>
          </cell>
          <cell r="P1827" t="str">
            <v>R</v>
          </cell>
          <cell r="Q1827" t="str">
            <v>IIIA</v>
          </cell>
          <cell r="R1827" t="str">
            <v>A</v>
          </cell>
          <cell r="S1827">
            <v>0</v>
          </cell>
          <cell r="T1827" t="str">
            <v>30-06-015</v>
          </cell>
          <cell r="U1827" t="str">
            <v>Jaraczewo</v>
          </cell>
          <cell r="V1827" t="str">
            <v>30-06-015-0005</v>
          </cell>
          <cell r="W1827" t="str">
            <v>Góra</v>
          </cell>
          <cell r="X1827" t="str">
            <v>8253/1</v>
          </cell>
          <cell r="Y1827" t="str">
            <v>KZ1J/00027606/0</v>
          </cell>
          <cell r="Z1827">
            <v>3</v>
          </cell>
          <cell r="AA1827">
            <v>0</v>
          </cell>
          <cell r="AB1827">
            <v>0</v>
          </cell>
          <cell r="AC1827">
            <v>1</v>
          </cell>
          <cell r="AD1827">
            <v>1.65</v>
          </cell>
          <cell r="AE1827">
            <v>-0.99990000000000001</v>
          </cell>
          <cell r="AF1827" t="str">
            <v>pisemna rezygnacja</v>
          </cell>
          <cell r="AG1827">
            <v>1.75</v>
          </cell>
          <cell r="AH1827">
            <v>-1.06</v>
          </cell>
          <cell r="AI1827" t="str">
            <v/>
          </cell>
          <cell r="AJ1827" t="str">
            <v/>
          </cell>
          <cell r="AK1827" t="str">
            <v/>
          </cell>
          <cell r="AL1827" t="str">
            <v/>
          </cell>
        </row>
        <row r="1828">
          <cell r="C1828" t="str">
            <v>0.</v>
          </cell>
          <cell r="D1828" t="str">
            <v>0|F|Góra|253 h|R|IIIA|8253/1|0|KZ1J/00027606/0</v>
          </cell>
          <cell r="E1828">
            <v>0</v>
          </cell>
          <cell r="F1828" t="str">
            <v/>
          </cell>
          <cell r="G1828" t="str">
            <v>brak</v>
          </cell>
          <cell r="H1828" t="str">
            <v>brak</v>
          </cell>
          <cell r="I1828" t="str">
            <v>brak</v>
          </cell>
          <cell r="J1828" t="str">
            <v>brak</v>
          </cell>
          <cell r="K1828" t="str">
            <v>09</v>
          </cell>
          <cell r="L1828" t="str">
            <v>Góra</v>
          </cell>
          <cell r="M1828" t="str">
            <v>253 h</v>
          </cell>
          <cell r="N1828" t="str">
            <v>F30-06-015RIIIA</v>
          </cell>
          <cell r="O1828">
            <v>0.60599999999999998</v>
          </cell>
          <cell r="P1828" t="str">
            <v>R</v>
          </cell>
          <cell r="Q1828" t="str">
            <v>IIIA</v>
          </cell>
          <cell r="R1828" t="str">
            <v>F</v>
          </cell>
          <cell r="S1828">
            <v>0</v>
          </cell>
          <cell r="T1828" t="str">
            <v>30-06-015</v>
          </cell>
          <cell r="U1828" t="str">
            <v>Jaraczewo</v>
          </cell>
          <cell r="V1828" t="str">
            <v>30-06-015-0005</v>
          </cell>
          <cell r="W1828" t="str">
            <v>Góra</v>
          </cell>
          <cell r="X1828" t="str">
            <v>8253/1</v>
          </cell>
          <cell r="Y1828" t="str">
            <v>KZ1J/00027606/0</v>
          </cell>
          <cell r="Z1828">
            <v>3</v>
          </cell>
          <cell r="AA1828" t="str">
            <v/>
          </cell>
          <cell r="AB1828" t="str">
            <v/>
          </cell>
          <cell r="AC1828">
            <v>1</v>
          </cell>
          <cell r="AD1828">
            <v>1.65</v>
          </cell>
          <cell r="AE1828">
            <v>0.99990000000000001</v>
          </cell>
          <cell r="AG1828" t="str">
            <v/>
          </cell>
          <cell r="AH1828" t="str">
            <v/>
          </cell>
          <cell r="AI1828" t="str">
            <v/>
          </cell>
          <cell r="AJ1828" t="str">
            <v/>
          </cell>
          <cell r="AK1828" t="str">
            <v/>
          </cell>
          <cell r="AL1828" t="str">
            <v/>
          </cell>
        </row>
        <row r="1829">
          <cell r="C1829" t="str">
            <v>3935.7</v>
          </cell>
          <cell r="D1829" t="str">
            <v>3935|A|Cielcza|170 b|R|V|9170/4|0|KZ1J/00030205/3</v>
          </cell>
          <cell r="E1829">
            <v>3935</v>
          </cell>
          <cell r="F1829">
            <v>7</v>
          </cell>
          <cell r="G1829" t="str">
            <v>Grygiel Michał</v>
          </cell>
          <cell r="H1829" t="str">
            <v>Cielcza ul.Poznańska 1</v>
          </cell>
          <cell r="I1829" t="str">
            <v>63-200 Jarocin</v>
          </cell>
          <cell r="J1829" t="str">
            <v>Jarocin</v>
          </cell>
          <cell r="K1829" t="str">
            <v>08</v>
          </cell>
          <cell r="L1829" t="str">
            <v>Cielcza</v>
          </cell>
          <cell r="M1829" t="str">
            <v>170 b</v>
          </cell>
          <cell r="N1829" t="str">
            <v/>
          </cell>
          <cell r="O1829">
            <v>-4.3900000000000002E-2</v>
          </cell>
          <cell r="P1829" t="str">
            <v>R</v>
          </cell>
          <cell r="Q1829" t="str">
            <v>V</v>
          </cell>
          <cell r="R1829" t="str">
            <v>A</v>
          </cell>
          <cell r="S1829">
            <v>0</v>
          </cell>
          <cell r="T1829" t="str">
            <v>30-06-025</v>
          </cell>
          <cell r="U1829" t="str">
            <v>Jarocin</v>
          </cell>
          <cell r="V1829" t="str">
            <v>30-06-025-0009</v>
          </cell>
          <cell r="W1829" t="str">
            <v>Osiek</v>
          </cell>
          <cell r="X1829" t="str">
            <v>9170/4</v>
          </cell>
          <cell r="Y1829" t="str">
            <v>KZ1J/00030205/3</v>
          </cell>
          <cell r="Z1829">
            <v>2</v>
          </cell>
          <cell r="AA1829">
            <v>0</v>
          </cell>
          <cell r="AB1829">
            <v>0</v>
          </cell>
          <cell r="AC1829">
            <v>1</v>
          </cell>
          <cell r="AD1829">
            <v>0.35</v>
          </cell>
          <cell r="AE1829">
            <v>-1.54E-2</v>
          </cell>
          <cell r="AF1829">
            <v>0</v>
          </cell>
          <cell r="AG1829">
            <v>1.25</v>
          </cell>
          <cell r="AH1829">
            <v>-5.4899999999999997E-2</v>
          </cell>
          <cell r="AI1829" t="str">
            <v/>
          </cell>
          <cell r="AJ1829" t="str">
            <v/>
          </cell>
          <cell r="AK1829" t="str">
            <v/>
          </cell>
          <cell r="AL1829" t="e">
            <v>#N/A</v>
          </cell>
        </row>
        <row r="1830">
          <cell r="C1830" t="str">
            <v>0.</v>
          </cell>
          <cell r="D1830" t="str">
            <v>0|F|Cielcza|170 b|R|V|9170/4|0|KZ1J/00030205/3</v>
          </cell>
          <cell r="E1830">
            <v>0</v>
          </cell>
          <cell r="F1830" t="str">
            <v/>
          </cell>
          <cell r="G1830" t="str">
            <v>brak</v>
          </cell>
          <cell r="H1830" t="str">
            <v>brak</v>
          </cell>
          <cell r="I1830" t="str">
            <v>brak</v>
          </cell>
          <cell r="J1830" t="str">
            <v>brak</v>
          </cell>
          <cell r="K1830" t="str">
            <v>08</v>
          </cell>
          <cell r="L1830" t="str">
            <v>Cielcza</v>
          </cell>
          <cell r="M1830" t="str">
            <v>170 b</v>
          </cell>
          <cell r="N1830" t="str">
            <v>F30-06-025RV</v>
          </cell>
          <cell r="O1830">
            <v>4.3900000000000002E-2</v>
          </cell>
          <cell r="P1830" t="str">
            <v>R</v>
          </cell>
          <cell r="Q1830" t="str">
            <v>V</v>
          </cell>
          <cell r="R1830" t="str">
            <v>F</v>
          </cell>
          <cell r="S1830">
            <v>0</v>
          </cell>
          <cell r="T1830" t="str">
            <v>30-06-025</v>
          </cell>
          <cell r="U1830" t="str">
            <v>Jarocin</v>
          </cell>
          <cell r="V1830" t="str">
            <v>30-06-025-0009</v>
          </cell>
          <cell r="W1830" t="str">
            <v>Osiek</v>
          </cell>
          <cell r="X1830" t="str">
            <v>9170/4</v>
          </cell>
          <cell r="Y1830" t="str">
            <v>KZ1J/00030205/3</v>
          </cell>
          <cell r="Z1830">
            <v>2</v>
          </cell>
          <cell r="AA1830" t="str">
            <v/>
          </cell>
          <cell r="AB1830" t="str">
            <v/>
          </cell>
          <cell r="AC1830">
            <v>1</v>
          </cell>
          <cell r="AD1830">
            <v>0.35</v>
          </cell>
          <cell r="AE1830">
            <v>1.54E-2</v>
          </cell>
          <cell r="AG1830" t="str">
            <v/>
          </cell>
          <cell r="AH1830" t="str">
            <v/>
          </cell>
          <cell r="AI1830" t="str">
            <v/>
          </cell>
          <cell r="AJ1830" t="str">
            <v/>
          </cell>
          <cell r="AK1830" t="str">
            <v/>
          </cell>
          <cell r="AL1830" t="e">
            <v>#N/A</v>
          </cell>
        </row>
        <row r="1831">
          <cell r="C1831" t="str">
            <v>6134.3</v>
          </cell>
          <cell r="D1831" t="str">
            <v>6134|A|Potarzyca|359 f|B-R|IVA|8359/3|0|KZ1R/00033753/7</v>
          </cell>
          <cell r="E1831">
            <v>6134</v>
          </cell>
          <cell r="F1831">
            <v>3</v>
          </cell>
          <cell r="G1831" t="str">
            <v>Golczak Bogdan</v>
          </cell>
          <cell r="H1831" t="str">
            <v>ul. Estkowskiego</v>
          </cell>
          <cell r="I1831" t="str">
            <v>63-200 Jarocin</v>
          </cell>
          <cell r="J1831" t="str">
            <v>Jarocin</v>
          </cell>
          <cell r="K1831" t="str">
            <v>10</v>
          </cell>
          <cell r="L1831" t="str">
            <v>Potarzyca</v>
          </cell>
          <cell r="M1831" t="str">
            <v>359 f</v>
          </cell>
          <cell r="N1831" t="str">
            <v/>
          </cell>
          <cell r="O1831">
            <v>-0.17299999999999999</v>
          </cell>
          <cell r="P1831" t="str">
            <v>B-R</v>
          </cell>
          <cell r="Q1831" t="str">
            <v>IVA</v>
          </cell>
          <cell r="R1831" t="str">
            <v>A</v>
          </cell>
          <cell r="S1831">
            <v>0</v>
          </cell>
          <cell r="T1831" t="str">
            <v>30-12-035</v>
          </cell>
          <cell r="U1831" t="str">
            <v>Koźmin</v>
          </cell>
          <cell r="V1831" t="str">
            <v>30-12-035-0008</v>
          </cell>
          <cell r="W1831" t="str">
            <v>Góreczki</v>
          </cell>
          <cell r="X1831" t="str">
            <v>8359/3</v>
          </cell>
          <cell r="Y1831" t="str">
            <v>KZ1R/00033753/7</v>
          </cell>
          <cell r="Z1831">
            <v>1</v>
          </cell>
          <cell r="AA1831">
            <v>0</v>
          </cell>
          <cell r="AB1831">
            <v>0</v>
          </cell>
          <cell r="AC1831">
            <v>1</v>
          </cell>
          <cell r="AD1831">
            <v>1.1000000000000001</v>
          </cell>
          <cell r="AE1831">
            <v>-0.1903</v>
          </cell>
          <cell r="AF1831" t="str">
            <v>zmiana rodzaju użytku</v>
          </cell>
          <cell r="AG1831">
            <v>1.5</v>
          </cell>
          <cell r="AH1831">
            <v>-0.26</v>
          </cell>
          <cell r="AI1831" t="str">
            <v/>
          </cell>
          <cell r="AJ1831" t="str">
            <v/>
          </cell>
          <cell r="AK1831" t="str">
            <v/>
          </cell>
          <cell r="AL1831" t="str">
            <v/>
          </cell>
        </row>
        <row r="1832">
          <cell r="C1832" t="str">
            <v>6134.5</v>
          </cell>
          <cell r="D1832" t="str">
            <v>6134|A|Potarzyca|359 f|R|IVA|8359/3|0|KZ1R/00033753/7</v>
          </cell>
          <cell r="E1832">
            <v>6134</v>
          </cell>
          <cell r="F1832">
            <v>5</v>
          </cell>
          <cell r="G1832" t="str">
            <v>Golczak Bogdan</v>
          </cell>
          <cell r="H1832" t="str">
            <v>ul. Estkowskiego</v>
          </cell>
          <cell r="I1832" t="str">
            <v>63-200 Jarocin</v>
          </cell>
          <cell r="J1832" t="str">
            <v>Jarocin</v>
          </cell>
          <cell r="K1832" t="str">
            <v>10</v>
          </cell>
          <cell r="L1832" t="str">
            <v>Potarzyca</v>
          </cell>
          <cell r="M1832" t="str">
            <v>359 f</v>
          </cell>
          <cell r="N1832" t="str">
            <v/>
          </cell>
          <cell r="O1832">
            <v>0.17299999999999999</v>
          </cell>
          <cell r="P1832" t="str">
            <v>R</v>
          </cell>
          <cell r="Q1832" t="str">
            <v>IVA</v>
          </cell>
          <cell r="R1832" t="str">
            <v>A</v>
          </cell>
          <cell r="S1832">
            <v>0</v>
          </cell>
          <cell r="T1832" t="str">
            <v>30-12-035</v>
          </cell>
          <cell r="U1832" t="str">
            <v>Koźmin</v>
          </cell>
          <cell r="V1832" t="str">
            <v>30-12-035-0008</v>
          </cell>
          <cell r="W1832" t="str">
            <v>Góreczki</v>
          </cell>
          <cell r="X1832" t="str">
            <v>8359/3</v>
          </cell>
          <cell r="Y1832" t="str">
            <v>KZ1R/00033753/7</v>
          </cell>
          <cell r="Z1832">
            <v>1</v>
          </cell>
          <cell r="AA1832">
            <v>0</v>
          </cell>
          <cell r="AB1832">
            <v>0</v>
          </cell>
          <cell r="AC1832">
            <v>1</v>
          </cell>
          <cell r="AD1832">
            <v>1.1000000000000001</v>
          </cell>
          <cell r="AE1832">
            <v>0.1903</v>
          </cell>
          <cell r="AF1832" t="str">
            <v>zmiana rodzaju użytku</v>
          </cell>
          <cell r="AG1832">
            <v>1.5</v>
          </cell>
          <cell r="AH1832">
            <v>0.25950000000000001</v>
          </cell>
          <cell r="AI1832" t="str">
            <v/>
          </cell>
          <cell r="AJ1832" t="str">
            <v/>
          </cell>
          <cell r="AK1832" t="str">
            <v/>
          </cell>
          <cell r="AL1832" t="str">
            <v/>
          </cell>
        </row>
        <row r="1833">
          <cell r="C1833" t="str">
            <v>6196.10</v>
          </cell>
          <cell r="D1833" t="str">
            <v>6196|D|Brzozowiec|12 f|R|V|9012/10|10|PO1D/00035931/1</v>
          </cell>
          <cell r="E1833">
            <v>6196</v>
          </cell>
          <cell r="F1833">
            <v>10</v>
          </cell>
          <cell r="G1833" t="str">
            <v>Matuszak Tobiasz</v>
          </cell>
          <cell r="H1833" t="str">
            <v>Witowo 82</v>
          </cell>
          <cell r="I1833" t="str">
            <v>63-025 Witowo</v>
          </cell>
          <cell r="J1833" t="str">
            <v>Witowo</v>
          </cell>
          <cell r="K1833" t="str">
            <v>19</v>
          </cell>
          <cell r="L1833" t="str">
            <v>Brzozowiec</v>
          </cell>
          <cell r="M1833" t="str">
            <v>12 f</v>
          </cell>
          <cell r="N1833" t="str">
            <v/>
          </cell>
          <cell r="O1833">
            <v>-1.28</v>
          </cell>
          <cell r="P1833" t="str">
            <v>R</v>
          </cell>
          <cell r="Q1833" t="str">
            <v>V</v>
          </cell>
          <cell r="R1833" t="str">
            <v>D</v>
          </cell>
          <cell r="S1833">
            <v>0</v>
          </cell>
          <cell r="T1833" t="str">
            <v>30-25-045</v>
          </cell>
          <cell r="U1833" t="str">
            <v>Środa Wlkp</v>
          </cell>
          <cell r="V1833" t="str">
            <v>30-25-045-0017</v>
          </cell>
          <cell r="W1833" t="str">
            <v>Nietrzanowo</v>
          </cell>
          <cell r="X1833" t="str">
            <v>9012/10</v>
          </cell>
          <cell r="Y1833" t="str">
            <v>PO1D/00035931/1</v>
          </cell>
          <cell r="Z1833">
            <v>3</v>
          </cell>
          <cell r="AA1833">
            <v>-10</v>
          </cell>
          <cell r="AB1833">
            <v>-12.8</v>
          </cell>
          <cell r="AC1833">
            <v>1</v>
          </cell>
          <cell r="AD1833">
            <v>0.35</v>
          </cell>
          <cell r="AE1833">
            <v>-0.44800000000000001</v>
          </cell>
          <cell r="AF1833" t="str">
            <v>rezygnacja</v>
          </cell>
          <cell r="AG1833">
            <v>1.25</v>
          </cell>
          <cell r="AH1833" t="str">
            <v/>
          </cell>
          <cell r="AI1833" t="str">
            <v>ZS.2217.1.205.2019</v>
          </cell>
          <cell r="AJ1833" t="str">
            <v>02-08-2019</v>
          </cell>
          <cell r="AK1833" t="str">
            <v>26-08-2019</v>
          </cell>
          <cell r="AL1833" t="str">
            <v>gospodarki rolnej</v>
          </cell>
        </row>
        <row r="1834">
          <cell r="C1834" t="str">
            <v>0.</v>
          </cell>
          <cell r="D1834" t="str">
            <v>0|F|Brzozowiec|12 f|R|V|9012/10|0|PO1D/00035931/1</v>
          </cell>
          <cell r="E1834">
            <v>0</v>
          </cell>
          <cell r="F1834" t="str">
            <v/>
          </cell>
          <cell r="G1834" t="str">
            <v>brak</v>
          </cell>
          <cell r="H1834" t="str">
            <v>brak</v>
          </cell>
          <cell r="I1834" t="str">
            <v>brak</v>
          </cell>
          <cell r="J1834" t="str">
            <v>brak</v>
          </cell>
          <cell r="K1834" t="str">
            <v>19</v>
          </cell>
          <cell r="L1834" t="str">
            <v>Brzozowiec</v>
          </cell>
          <cell r="M1834" t="str">
            <v>12 f</v>
          </cell>
          <cell r="N1834" t="str">
            <v>F30-25-045RV</v>
          </cell>
          <cell r="O1834">
            <v>1.28</v>
          </cell>
          <cell r="P1834" t="str">
            <v>R</v>
          </cell>
          <cell r="Q1834" t="str">
            <v>V</v>
          </cell>
          <cell r="R1834" t="str">
            <v>F</v>
          </cell>
          <cell r="S1834">
            <v>0</v>
          </cell>
          <cell r="T1834" t="str">
            <v>30-25-045</v>
          </cell>
          <cell r="U1834" t="str">
            <v>Środa Wlkp</v>
          </cell>
          <cell r="V1834" t="str">
            <v>30-25-045-0017</v>
          </cell>
          <cell r="W1834" t="str">
            <v>Nietrzanowo</v>
          </cell>
          <cell r="X1834" t="str">
            <v>9012/10</v>
          </cell>
          <cell r="Y1834" t="str">
            <v>PO1D/00035931/1</v>
          </cell>
          <cell r="Z1834">
            <v>3</v>
          </cell>
          <cell r="AA1834" t="str">
            <v/>
          </cell>
          <cell r="AB1834" t="str">
            <v/>
          </cell>
          <cell r="AC1834">
            <v>1</v>
          </cell>
          <cell r="AD1834">
            <v>0.35</v>
          </cell>
          <cell r="AE1834">
            <v>0.44800000000000001</v>
          </cell>
          <cell r="AG1834" t="str">
            <v/>
          </cell>
          <cell r="AH1834" t="str">
            <v/>
          </cell>
          <cell r="AI1834" t="str">
            <v>ZS.2217.1.205.2019</v>
          </cell>
          <cell r="AJ1834" t="str">
            <v>02-08-2019</v>
          </cell>
          <cell r="AK1834" t="str">
            <v/>
          </cell>
          <cell r="AL1834" t="str">
            <v>gospodarki rolnej</v>
          </cell>
        </row>
        <row r="1835">
          <cell r="C1835" t="str">
            <v>6196.1</v>
          </cell>
          <cell r="D1835" t="str">
            <v>6196|D|Czeszewo|197 a|Ł|III|7197/2|12|PO1D/00035145/4</v>
          </cell>
          <cell r="E1835">
            <v>6196</v>
          </cell>
          <cell r="F1835">
            <v>1</v>
          </cell>
          <cell r="G1835" t="str">
            <v>Matuszak Tobiasz</v>
          </cell>
          <cell r="H1835" t="str">
            <v>Witowo 82</v>
          </cell>
          <cell r="I1835" t="str">
            <v>63-025 Witowo</v>
          </cell>
          <cell r="J1835" t="str">
            <v>Witowo</v>
          </cell>
          <cell r="K1835" t="str">
            <v>02</v>
          </cell>
          <cell r="L1835" t="str">
            <v>Czeszewo</v>
          </cell>
          <cell r="M1835" t="str">
            <v>197 a</v>
          </cell>
          <cell r="N1835" t="str">
            <v/>
          </cell>
          <cell r="O1835">
            <v>-6.95</v>
          </cell>
          <cell r="P1835" t="str">
            <v>Ł</v>
          </cell>
          <cell r="Q1835" t="str">
            <v>III</v>
          </cell>
          <cell r="R1835" t="str">
            <v>D</v>
          </cell>
          <cell r="S1835" t="str">
            <v>kosić 1 - 2 razy w roku</v>
          </cell>
          <cell r="T1835" t="str">
            <v>30-25-032</v>
          </cell>
          <cell r="U1835" t="str">
            <v>N.Miasto</v>
          </cell>
          <cell r="V1835" t="str">
            <v>30-25-032-0007</v>
          </cell>
          <cell r="W1835" t="str">
            <v>Dębno</v>
          </cell>
          <cell r="X1835" t="str">
            <v>7197/2</v>
          </cell>
          <cell r="Y1835" t="str">
            <v>PO1D/00035145/4</v>
          </cell>
          <cell r="Z1835">
            <v>2</v>
          </cell>
          <cell r="AA1835">
            <v>-12</v>
          </cell>
          <cell r="AB1835">
            <v>-83.4</v>
          </cell>
          <cell r="AC1835">
            <v>1</v>
          </cell>
          <cell r="AD1835">
            <v>1.25</v>
          </cell>
          <cell r="AE1835">
            <v>-8.6875</v>
          </cell>
          <cell r="AF1835" t="str">
            <v>rezygnacja</v>
          </cell>
          <cell r="AG1835" t="str">
            <v/>
          </cell>
          <cell r="AH1835" t="str">
            <v/>
          </cell>
          <cell r="AI1835" t="str">
            <v>ZS.2217.1.205.2019</v>
          </cell>
          <cell r="AJ1835" t="str">
            <v>02-08-2019</v>
          </cell>
          <cell r="AK1835" t="str">
            <v>26-08-2019</v>
          </cell>
          <cell r="AL1835" t="str">
            <v>gospodarki rolnej</v>
          </cell>
        </row>
        <row r="1836">
          <cell r="C1836" t="str">
            <v>0.</v>
          </cell>
          <cell r="D1836" t="str">
            <v>0|F|Czeszewo|197 a|Ł|III|7197/2|0|PO1D/00035145/4</v>
          </cell>
          <cell r="E1836">
            <v>0</v>
          </cell>
          <cell r="F1836" t="str">
            <v/>
          </cell>
          <cell r="G1836" t="str">
            <v>brak</v>
          </cell>
          <cell r="H1836" t="str">
            <v>brak</v>
          </cell>
          <cell r="I1836" t="str">
            <v>brak</v>
          </cell>
          <cell r="J1836" t="str">
            <v>brak</v>
          </cell>
          <cell r="K1836" t="str">
            <v>02</v>
          </cell>
          <cell r="L1836" t="str">
            <v>Czeszewo</v>
          </cell>
          <cell r="M1836" t="str">
            <v>197 a</v>
          </cell>
          <cell r="N1836" t="str">
            <v>F30-25-032ŁIII</v>
          </cell>
          <cell r="O1836">
            <v>6.95</v>
          </cell>
          <cell r="P1836" t="str">
            <v>Ł</v>
          </cell>
          <cell r="Q1836" t="str">
            <v>III</v>
          </cell>
          <cell r="R1836" t="str">
            <v>F</v>
          </cell>
          <cell r="S1836" t="str">
            <v>kosić 1 - 2 razy w roku</v>
          </cell>
          <cell r="T1836" t="str">
            <v>30-25-032</v>
          </cell>
          <cell r="U1836" t="str">
            <v>N.Miasto</v>
          </cell>
          <cell r="V1836" t="str">
            <v>30-25-032-0007</v>
          </cell>
          <cell r="W1836" t="str">
            <v>Dębno</v>
          </cell>
          <cell r="X1836" t="str">
            <v>7197/2</v>
          </cell>
          <cell r="Y1836" t="str">
            <v>PO1D/00035145/4</v>
          </cell>
          <cell r="Z1836">
            <v>2</v>
          </cell>
          <cell r="AA1836" t="str">
            <v/>
          </cell>
          <cell r="AB1836" t="str">
            <v/>
          </cell>
          <cell r="AC1836">
            <v>1</v>
          </cell>
          <cell r="AD1836">
            <v>1.25</v>
          </cell>
          <cell r="AE1836">
            <v>8.6875</v>
          </cell>
          <cell r="AG1836" t="str">
            <v/>
          </cell>
          <cell r="AH1836" t="str">
            <v/>
          </cell>
          <cell r="AI1836" t="str">
            <v>ZS.2217.1.205.2019</v>
          </cell>
          <cell r="AJ1836" t="str">
            <v>02-08-2019</v>
          </cell>
          <cell r="AK1836" t="str">
            <v/>
          </cell>
          <cell r="AL1836" t="str">
            <v>gospodarki rolnej</v>
          </cell>
        </row>
        <row r="1837">
          <cell r="C1837" t="str">
            <v>6196.3</v>
          </cell>
          <cell r="D1837" t="str">
            <v>6196|D|Brzozowiec|24 a|R|V|9024/6|11|PO1D/00034832/0</v>
          </cell>
          <cell r="E1837">
            <v>6196</v>
          </cell>
          <cell r="F1837">
            <v>3</v>
          </cell>
          <cell r="G1837" t="str">
            <v>Matuszak Tobiasz</v>
          </cell>
          <cell r="H1837" t="str">
            <v>Witowo 82</v>
          </cell>
          <cell r="I1837" t="str">
            <v>63-025 Witowo</v>
          </cell>
          <cell r="J1837" t="str">
            <v>Witowo</v>
          </cell>
          <cell r="K1837" t="str">
            <v>19</v>
          </cell>
          <cell r="L1837" t="str">
            <v>Brzozowiec</v>
          </cell>
          <cell r="M1837" t="str">
            <v>24 a</v>
          </cell>
          <cell r="N1837" t="str">
            <v/>
          </cell>
          <cell r="O1837">
            <v>-1.55</v>
          </cell>
          <cell r="P1837" t="str">
            <v>R</v>
          </cell>
          <cell r="Q1837" t="str">
            <v>V</v>
          </cell>
          <cell r="R1837" t="str">
            <v>D</v>
          </cell>
          <cell r="S1837">
            <v>0</v>
          </cell>
          <cell r="T1837" t="str">
            <v>30-25-045</v>
          </cell>
          <cell r="U1837" t="str">
            <v>Środa Wlkp</v>
          </cell>
          <cell r="V1837" t="str">
            <v>30-25-045-0001</v>
          </cell>
          <cell r="W1837" t="str">
            <v>Brodowo</v>
          </cell>
          <cell r="X1837" t="str">
            <v>9024/6</v>
          </cell>
          <cell r="Y1837" t="str">
            <v>PO1D/00034832/0</v>
          </cell>
          <cell r="Z1837">
            <v>3</v>
          </cell>
          <cell r="AA1837">
            <v>-11</v>
          </cell>
          <cell r="AB1837">
            <v>-17.05</v>
          </cell>
          <cell r="AC1837">
            <v>1</v>
          </cell>
          <cell r="AD1837">
            <v>0.35</v>
          </cell>
          <cell r="AE1837">
            <v>-0.54249999999999998</v>
          </cell>
          <cell r="AF1837" t="str">
            <v>rezygnacja</v>
          </cell>
          <cell r="AG1837" t="str">
            <v/>
          </cell>
          <cell r="AH1837" t="str">
            <v/>
          </cell>
          <cell r="AI1837" t="str">
            <v>ZS.2217.1.205.2019</v>
          </cell>
          <cell r="AJ1837" t="str">
            <v>02-08-2019</v>
          </cell>
          <cell r="AK1837" t="str">
            <v>26-08-2019</v>
          </cell>
          <cell r="AL1837" t="str">
            <v>gospodarki rolnej</v>
          </cell>
        </row>
        <row r="1838">
          <cell r="C1838" t="str">
            <v>0.</v>
          </cell>
          <cell r="D1838" t="str">
            <v>0|F|Brzozowiec|24 a|R|V|9024/6|0|PO1D/00034832/0</v>
          </cell>
          <cell r="E1838">
            <v>0</v>
          </cell>
          <cell r="F1838" t="str">
            <v/>
          </cell>
          <cell r="G1838" t="str">
            <v>brak</v>
          </cell>
          <cell r="H1838" t="str">
            <v>brak</v>
          </cell>
          <cell r="I1838" t="str">
            <v>brak</v>
          </cell>
          <cell r="J1838" t="str">
            <v>brak</v>
          </cell>
          <cell r="K1838" t="str">
            <v>19</v>
          </cell>
          <cell r="L1838" t="str">
            <v>Brzozowiec</v>
          </cell>
          <cell r="M1838" t="str">
            <v>24 a</v>
          </cell>
          <cell r="N1838" t="str">
            <v>F30-25-045RV</v>
          </cell>
          <cell r="O1838">
            <v>1.55</v>
          </cell>
          <cell r="P1838" t="str">
            <v>R</v>
          </cell>
          <cell r="Q1838" t="str">
            <v>V</v>
          </cell>
          <cell r="R1838" t="str">
            <v>F</v>
          </cell>
          <cell r="S1838">
            <v>0</v>
          </cell>
          <cell r="T1838" t="str">
            <v>30-25-045</v>
          </cell>
          <cell r="U1838" t="str">
            <v>Środa Wlkp</v>
          </cell>
          <cell r="V1838" t="str">
            <v>30-25-045-0001</v>
          </cell>
          <cell r="W1838" t="str">
            <v>Brodowo</v>
          </cell>
          <cell r="X1838" t="str">
            <v>9024/6</v>
          </cell>
          <cell r="Y1838" t="str">
            <v>PO1D/00034832/0</v>
          </cell>
          <cell r="Z1838">
            <v>3</v>
          </cell>
          <cell r="AA1838" t="str">
            <v/>
          </cell>
          <cell r="AB1838" t="str">
            <v/>
          </cell>
          <cell r="AC1838">
            <v>1</v>
          </cell>
          <cell r="AD1838">
            <v>0.35</v>
          </cell>
          <cell r="AE1838">
            <v>0.54249999999999998</v>
          </cell>
          <cell r="AG1838" t="str">
            <v/>
          </cell>
          <cell r="AH1838" t="str">
            <v/>
          </cell>
          <cell r="AI1838" t="str">
            <v>ZS.2217.1.205.2019</v>
          </cell>
          <cell r="AJ1838" t="str">
            <v>02-08-2019</v>
          </cell>
          <cell r="AK1838" t="str">
            <v/>
          </cell>
          <cell r="AL1838" t="str">
            <v>gospodarki rolnej</v>
          </cell>
        </row>
        <row r="1839">
          <cell r="C1839" t="str">
            <v>6196.12</v>
          </cell>
          <cell r="D1839" t="str">
            <v>6196|D|Brzozowiec|24 a|R|IVB|9024/6|10|PO1D/00034832/0</v>
          </cell>
          <cell r="E1839">
            <v>6196</v>
          </cell>
          <cell r="F1839">
            <v>12</v>
          </cell>
          <cell r="G1839" t="str">
            <v>Matuszak Tobiasz</v>
          </cell>
          <cell r="H1839" t="str">
            <v>Witowo 82</v>
          </cell>
          <cell r="I1839" t="str">
            <v>63-025 Witowo</v>
          </cell>
          <cell r="J1839" t="str">
            <v>Witowo</v>
          </cell>
          <cell r="K1839" t="str">
            <v>19</v>
          </cell>
          <cell r="L1839" t="str">
            <v>Brzozowiec</v>
          </cell>
          <cell r="M1839" t="str">
            <v>24 a</v>
          </cell>
          <cell r="N1839" t="str">
            <v/>
          </cell>
          <cell r="O1839">
            <v>-0.93</v>
          </cell>
          <cell r="P1839" t="str">
            <v>R</v>
          </cell>
          <cell r="Q1839" t="str">
            <v>IVB</v>
          </cell>
          <cell r="R1839" t="str">
            <v>D</v>
          </cell>
          <cell r="S1839">
            <v>0</v>
          </cell>
          <cell r="T1839" t="str">
            <v>30-25-045</v>
          </cell>
          <cell r="U1839" t="str">
            <v>Środa Wlkp</v>
          </cell>
          <cell r="V1839" t="str">
            <v>30-25-045-0001</v>
          </cell>
          <cell r="W1839" t="str">
            <v>Brodowo</v>
          </cell>
          <cell r="X1839" t="str">
            <v>9024/6</v>
          </cell>
          <cell r="Y1839" t="str">
            <v>PO1D/00034832/0</v>
          </cell>
          <cell r="Z1839">
            <v>3</v>
          </cell>
          <cell r="AA1839">
            <v>-10</v>
          </cell>
          <cell r="AB1839">
            <v>-7.4</v>
          </cell>
          <cell r="AC1839">
            <v>1</v>
          </cell>
          <cell r="AD1839">
            <v>0.8</v>
          </cell>
          <cell r="AE1839">
            <v>-0.74399999999999999</v>
          </cell>
          <cell r="AF1839" t="str">
            <v>rezygnacja</v>
          </cell>
          <cell r="AG1839">
            <v>1.5</v>
          </cell>
          <cell r="AH1839" t="str">
            <v/>
          </cell>
          <cell r="AI1839" t="str">
            <v>ZS.2217.1.205.2019</v>
          </cell>
          <cell r="AJ1839" t="str">
            <v>02-08-2019</v>
          </cell>
          <cell r="AK1839" t="str">
            <v>26-08-2019</v>
          </cell>
          <cell r="AL1839" t="str">
            <v>gospodarki rolnej</v>
          </cell>
        </row>
        <row r="1840">
          <cell r="C1840" t="str">
            <v>0.</v>
          </cell>
          <cell r="D1840" t="str">
            <v>0|F|Brzozowiec|24 a|R|IVB|9024/6|0|PO1D/00034832/0</v>
          </cell>
          <cell r="E1840">
            <v>0</v>
          </cell>
          <cell r="F1840" t="str">
            <v/>
          </cell>
          <cell r="G1840" t="str">
            <v>brak</v>
          </cell>
          <cell r="H1840" t="str">
            <v>brak</v>
          </cell>
          <cell r="I1840" t="str">
            <v>brak</v>
          </cell>
          <cell r="J1840" t="str">
            <v>brak</v>
          </cell>
          <cell r="K1840" t="str">
            <v>19</v>
          </cell>
          <cell r="L1840" t="str">
            <v>Brzozowiec</v>
          </cell>
          <cell r="M1840" t="str">
            <v>24 a</v>
          </cell>
          <cell r="N1840" t="str">
            <v>F30-25-045RIVB</v>
          </cell>
          <cell r="O1840">
            <v>0.93</v>
          </cell>
          <cell r="P1840" t="str">
            <v>R</v>
          </cell>
          <cell r="Q1840" t="str">
            <v>IVB</v>
          </cell>
          <cell r="R1840" t="str">
            <v>F</v>
          </cell>
          <cell r="S1840">
            <v>0</v>
          </cell>
          <cell r="T1840" t="str">
            <v>30-25-045</v>
          </cell>
          <cell r="U1840" t="str">
            <v>Środa Wlkp</v>
          </cell>
          <cell r="V1840" t="str">
            <v>30-25-045-0001</v>
          </cell>
          <cell r="W1840" t="str">
            <v>Brodowo</v>
          </cell>
          <cell r="X1840" t="str">
            <v>9024/6</v>
          </cell>
          <cell r="Y1840" t="str">
            <v>PO1D/00034832/0</v>
          </cell>
          <cell r="Z1840">
            <v>3</v>
          </cell>
          <cell r="AA1840" t="str">
            <v/>
          </cell>
          <cell r="AB1840" t="str">
            <v/>
          </cell>
          <cell r="AC1840">
            <v>1</v>
          </cell>
          <cell r="AD1840">
            <v>0.8</v>
          </cell>
          <cell r="AE1840">
            <v>0.74399999999999999</v>
          </cell>
          <cell r="AG1840" t="str">
            <v/>
          </cell>
          <cell r="AH1840" t="str">
            <v/>
          </cell>
          <cell r="AI1840" t="str">
            <v>ZS.2217.1.205.2019</v>
          </cell>
          <cell r="AJ1840" t="str">
            <v>02-08-2019</v>
          </cell>
          <cell r="AK1840" t="str">
            <v/>
          </cell>
          <cell r="AL1840" t="str">
            <v>gospodarki rolnej</v>
          </cell>
        </row>
        <row r="1841">
          <cell r="C1841" t="str">
            <v>6196.14</v>
          </cell>
          <cell r="D1841" t="str">
            <v>6196|D|Brzozowiec|24 c|R|VI|9024/6|10|PO1D/00034832/0</v>
          </cell>
          <cell r="E1841">
            <v>6196</v>
          </cell>
          <cell r="F1841">
            <v>14</v>
          </cell>
          <cell r="G1841" t="str">
            <v>Matuszak Tobiasz</v>
          </cell>
          <cell r="H1841" t="str">
            <v>Witowo 82</v>
          </cell>
          <cell r="I1841" t="str">
            <v>63-025 Witowo</v>
          </cell>
          <cell r="J1841" t="str">
            <v>Witowo</v>
          </cell>
          <cell r="K1841" t="str">
            <v>19</v>
          </cell>
          <cell r="L1841" t="str">
            <v>Brzozowiec</v>
          </cell>
          <cell r="M1841" t="str">
            <v>24 c</v>
          </cell>
          <cell r="N1841" t="str">
            <v/>
          </cell>
          <cell r="O1841">
            <v>-2.79</v>
          </cell>
          <cell r="P1841" t="str">
            <v>R</v>
          </cell>
          <cell r="Q1841" t="str">
            <v>VI</v>
          </cell>
          <cell r="R1841" t="str">
            <v>D</v>
          </cell>
          <cell r="S1841">
            <v>0</v>
          </cell>
          <cell r="T1841" t="str">
            <v>30-25-045</v>
          </cell>
          <cell r="U1841" t="str">
            <v>Środa Wlkp</v>
          </cell>
          <cell r="V1841" t="str">
            <v>30-25-045-0001</v>
          </cell>
          <cell r="W1841" t="str">
            <v>Brodowo</v>
          </cell>
          <cell r="X1841" t="str">
            <v>9024/6</v>
          </cell>
          <cell r="Y1841" t="str">
            <v>PO1D/00034832/0</v>
          </cell>
          <cell r="Z1841">
            <v>3</v>
          </cell>
          <cell r="AA1841">
            <v>-10</v>
          </cell>
          <cell r="AB1841">
            <v>-27.9</v>
          </cell>
          <cell r="AC1841">
            <v>1</v>
          </cell>
          <cell r="AD1841">
            <v>0.2</v>
          </cell>
          <cell r="AE1841">
            <v>-0.55800000000000005</v>
          </cell>
          <cell r="AF1841" t="str">
            <v>rezygnacja</v>
          </cell>
          <cell r="AG1841">
            <v>1</v>
          </cell>
          <cell r="AH1841" t="str">
            <v/>
          </cell>
          <cell r="AI1841" t="str">
            <v>ZS.2217.1.205.2019</v>
          </cell>
          <cell r="AJ1841" t="str">
            <v>02-08-2019</v>
          </cell>
          <cell r="AK1841" t="str">
            <v>26-08-2019</v>
          </cell>
          <cell r="AL1841" t="str">
            <v>gospodarki rolnej</v>
          </cell>
        </row>
        <row r="1842">
          <cell r="C1842" t="str">
            <v>0.</v>
          </cell>
          <cell r="D1842" t="str">
            <v>0|F|Brzozowiec|24 c|R|VI|9024/6|0|PO1D/00034832/0</v>
          </cell>
          <cell r="E1842">
            <v>0</v>
          </cell>
          <cell r="F1842" t="str">
            <v/>
          </cell>
          <cell r="G1842" t="str">
            <v>brak</v>
          </cell>
          <cell r="H1842" t="str">
            <v>brak</v>
          </cell>
          <cell r="I1842" t="str">
            <v>brak</v>
          </cell>
          <cell r="J1842" t="str">
            <v>brak</v>
          </cell>
          <cell r="K1842" t="str">
            <v>19</v>
          </cell>
          <cell r="L1842" t="str">
            <v>Brzozowiec</v>
          </cell>
          <cell r="M1842" t="str">
            <v>24 c</v>
          </cell>
          <cell r="N1842" t="str">
            <v>F30-25-045RVI</v>
          </cell>
          <cell r="O1842">
            <v>2.79</v>
          </cell>
          <cell r="P1842" t="str">
            <v>R</v>
          </cell>
          <cell r="Q1842" t="str">
            <v>VI</v>
          </cell>
          <cell r="R1842" t="str">
            <v>F</v>
          </cell>
          <cell r="S1842">
            <v>0</v>
          </cell>
          <cell r="T1842" t="str">
            <v>30-25-045</v>
          </cell>
          <cell r="U1842" t="str">
            <v>Środa Wlkp</v>
          </cell>
          <cell r="V1842" t="str">
            <v>30-25-045-0001</v>
          </cell>
          <cell r="W1842" t="str">
            <v>Brodowo</v>
          </cell>
          <cell r="X1842" t="str">
            <v>9024/6</v>
          </cell>
          <cell r="Y1842" t="str">
            <v>PO1D/00034832/0</v>
          </cell>
          <cell r="Z1842">
            <v>3</v>
          </cell>
          <cell r="AA1842" t="str">
            <v/>
          </cell>
          <cell r="AB1842" t="str">
            <v/>
          </cell>
          <cell r="AC1842">
            <v>1</v>
          </cell>
          <cell r="AD1842">
            <v>0.2</v>
          </cell>
          <cell r="AE1842">
            <v>0.55800000000000005</v>
          </cell>
          <cell r="AG1842" t="str">
            <v/>
          </cell>
          <cell r="AH1842" t="str">
            <v/>
          </cell>
          <cell r="AI1842" t="str">
            <v>ZS.2217.1.205.2019</v>
          </cell>
          <cell r="AJ1842" t="str">
            <v>02-08-2019</v>
          </cell>
          <cell r="AK1842" t="str">
            <v/>
          </cell>
          <cell r="AL1842" t="str">
            <v>gospodarki rolnej</v>
          </cell>
        </row>
        <row r="1843">
          <cell r="C1843" t="str">
            <v>287.326</v>
          </cell>
          <cell r="D1843" t="str">
            <v>287|F|Brzozowiec|24 b|R|IVB|9024/6|0|PO1D/00034832/0</v>
          </cell>
          <cell r="E1843">
            <v>287</v>
          </cell>
          <cell r="F1843">
            <v>326</v>
          </cell>
          <cell r="G1843" t="str">
            <v>Nadleśnictwo Jarocin</v>
          </cell>
          <cell r="H1843">
            <v>0</v>
          </cell>
          <cell r="I1843">
            <v>0</v>
          </cell>
          <cell r="J1843">
            <v>0</v>
          </cell>
          <cell r="K1843" t="str">
            <v>19</v>
          </cell>
          <cell r="L1843" t="str">
            <v>Brzozowiec</v>
          </cell>
          <cell r="M1843" t="str">
            <v>24 b</v>
          </cell>
          <cell r="N1843" t="str">
            <v>F30-25-045RIVB</v>
          </cell>
          <cell r="O1843">
            <v>-0.04</v>
          </cell>
          <cell r="P1843" t="str">
            <v>R</v>
          </cell>
          <cell r="Q1843" t="str">
            <v>IVB</v>
          </cell>
          <cell r="R1843" t="str">
            <v>F</v>
          </cell>
          <cell r="S1843">
            <v>0</v>
          </cell>
          <cell r="T1843" t="str">
            <v>30-25-045</v>
          </cell>
          <cell r="U1843" t="str">
            <v>Środa Wlkp</v>
          </cell>
          <cell r="V1843" t="str">
            <v>30-25-045-0001</v>
          </cell>
          <cell r="W1843" t="str">
            <v>Brodowo</v>
          </cell>
          <cell r="X1843" t="str">
            <v>9024/6</v>
          </cell>
          <cell r="Y1843" t="str">
            <v>PO1D/00034832/0</v>
          </cell>
          <cell r="Z1843">
            <v>3</v>
          </cell>
          <cell r="AA1843">
            <v>0</v>
          </cell>
          <cell r="AB1843">
            <v>0</v>
          </cell>
          <cell r="AC1843">
            <v>1</v>
          </cell>
          <cell r="AD1843">
            <v>0.8</v>
          </cell>
          <cell r="AE1843">
            <v>-3.2000000000000001E-2</v>
          </cell>
          <cell r="AF1843">
            <v>0</v>
          </cell>
          <cell r="AG1843" t="str">
            <v/>
          </cell>
          <cell r="AH1843" t="str">
            <v/>
          </cell>
          <cell r="AI1843" t="str">
            <v/>
          </cell>
          <cell r="AJ1843" t="str">
            <v/>
          </cell>
          <cell r="AK1843" t="str">
            <v/>
          </cell>
          <cell r="AL1843" t="str">
            <v/>
          </cell>
        </row>
        <row r="1844">
          <cell r="C1844" t="str">
            <v>287.327</v>
          </cell>
          <cell r="D1844" t="str">
            <v>287|F|Brzozowiec|24 b|R|V|9024/6|0|PO1D/00034832/0</v>
          </cell>
          <cell r="E1844">
            <v>287</v>
          </cell>
          <cell r="F1844">
            <v>327</v>
          </cell>
          <cell r="G1844" t="str">
            <v>Nadleśnictwo Jarocin</v>
          </cell>
          <cell r="H1844">
            <v>0</v>
          </cell>
          <cell r="I1844">
            <v>0</v>
          </cell>
          <cell r="J1844">
            <v>0</v>
          </cell>
          <cell r="K1844" t="str">
            <v>19</v>
          </cell>
          <cell r="L1844" t="str">
            <v>Brzozowiec</v>
          </cell>
          <cell r="M1844" t="str">
            <v>24 b</v>
          </cell>
          <cell r="N1844" t="str">
            <v>F30-25-045RV</v>
          </cell>
          <cell r="O1844">
            <v>-0.03</v>
          </cell>
          <cell r="P1844" t="str">
            <v>R</v>
          </cell>
          <cell r="Q1844" t="str">
            <v>V</v>
          </cell>
          <cell r="R1844" t="str">
            <v>F</v>
          </cell>
          <cell r="S1844">
            <v>0</v>
          </cell>
          <cell r="T1844" t="str">
            <v>30-25-045</v>
          </cell>
          <cell r="U1844" t="str">
            <v>Środa Wlkp</v>
          </cell>
          <cell r="V1844" t="str">
            <v>30-25-045-0001</v>
          </cell>
          <cell r="W1844" t="str">
            <v>Brodowo</v>
          </cell>
          <cell r="X1844" t="str">
            <v>9024/6</v>
          </cell>
          <cell r="Y1844" t="str">
            <v>PO1D/00034832/0</v>
          </cell>
          <cell r="Z1844">
            <v>3</v>
          </cell>
          <cell r="AA1844">
            <v>0</v>
          </cell>
          <cell r="AB1844">
            <v>0</v>
          </cell>
          <cell r="AC1844">
            <v>1</v>
          </cell>
          <cell r="AD1844">
            <v>0.35</v>
          </cell>
          <cell r="AE1844">
            <v>-1.0500000000000001E-2</v>
          </cell>
          <cell r="AF1844">
            <v>0</v>
          </cell>
          <cell r="AG1844">
            <v>1.25</v>
          </cell>
          <cell r="AH1844" t="str">
            <v/>
          </cell>
          <cell r="AI1844" t="str">
            <v/>
          </cell>
          <cell r="AJ1844" t="str">
            <v/>
          </cell>
          <cell r="AK1844" t="str">
            <v/>
          </cell>
          <cell r="AL1844" t="str">
            <v/>
          </cell>
        </row>
        <row r="1845">
          <cell r="C1845" t="str">
            <v>287.328</v>
          </cell>
          <cell r="D1845" t="str">
            <v>287|F|Brzozowiec|24 b|R|VI|9024/6|0|PO1D/00034832/0</v>
          </cell>
          <cell r="E1845">
            <v>287</v>
          </cell>
          <cell r="F1845">
            <v>328</v>
          </cell>
          <cell r="G1845" t="str">
            <v>Nadleśnictwo Jarocin</v>
          </cell>
          <cell r="H1845">
            <v>0</v>
          </cell>
          <cell r="I1845">
            <v>0</v>
          </cell>
          <cell r="J1845">
            <v>0</v>
          </cell>
          <cell r="K1845" t="str">
            <v>19</v>
          </cell>
          <cell r="L1845" t="str">
            <v>Brzozowiec</v>
          </cell>
          <cell r="M1845" t="str">
            <v>24 b</v>
          </cell>
          <cell r="N1845" t="str">
            <v>F30-25-045RVI</v>
          </cell>
          <cell r="O1845">
            <v>-0.12</v>
          </cell>
          <cell r="P1845" t="str">
            <v>R</v>
          </cell>
          <cell r="Q1845" t="str">
            <v>VI</v>
          </cell>
          <cell r="R1845" t="str">
            <v>F</v>
          </cell>
          <cell r="S1845">
            <v>0</v>
          </cell>
          <cell r="T1845" t="str">
            <v>30-25-045</v>
          </cell>
          <cell r="U1845" t="str">
            <v>Środa Wlkp</v>
          </cell>
          <cell r="V1845" t="str">
            <v>30-25-045-0001</v>
          </cell>
          <cell r="W1845" t="str">
            <v>Brodowo</v>
          </cell>
          <cell r="X1845" t="str">
            <v>9024/6</v>
          </cell>
          <cell r="Y1845" t="str">
            <v>PO1D/00034832/0</v>
          </cell>
          <cell r="Z1845">
            <v>3</v>
          </cell>
          <cell r="AA1845">
            <v>0</v>
          </cell>
          <cell r="AB1845">
            <v>0</v>
          </cell>
          <cell r="AC1845">
            <v>1</v>
          </cell>
          <cell r="AD1845">
            <v>0.2</v>
          </cell>
          <cell r="AE1845">
            <v>-2.4E-2</v>
          </cell>
          <cell r="AF1845">
            <v>0</v>
          </cell>
          <cell r="AG1845">
            <v>1</v>
          </cell>
          <cell r="AH1845" t="str">
            <v/>
          </cell>
          <cell r="AI1845" t="str">
            <v/>
          </cell>
          <cell r="AJ1845" t="str">
            <v/>
          </cell>
          <cell r="AK1845" t="str">
            <v/>
          </cell>
          <cell r="AL1845" t="str">
            <v/>
          </cell>
        </row>
        <row r="1846">
          <cell r="C1846" t="str">
            <v>0.</v>
          </cell>
          <cell r="D1846" t="str">
            <v>0|F|Cielcza|164 f|R|V|8164/12|0|KZ1J/00026538/5</v>
          </cell>
          <cell r="E1846">
            <v>0</v>
          </cell>
          <cell r="F1846" t="str">
            <v/>
          </cell>
          <cell r="G1846" t="str">
            <v>brak</v>
          </cell>
          <cell r="H1846">
            <v>0</v>
          </cell>
          <cell r="I1846">
            <v>0</v>
          </cell>
          <cell r="J1846">
            <v>0</v>
          </cell>
          <cell r="K1846" t="str">
            <v>08</v>
          </cell>
          <cell r="L1846" t="str">
            <v>Cielcza</v>
          </cell>
          <cell r="M1846" t="str">
            <v>164 f</v>
          </cell>
          <cell r="N1846" t="str">
            <v>F30-06-025RV</v>
          </cell>
          <cell r="O1846">
            <v>-1.9</v>
          </cell>
          <cell r="P1846" t="str">
            <v>R</v>
          </cell>
          <cell r="Q1846" t="str">
            <v>V</v>
          </cell>
          <cell r="R1846" t="str">
            <v>F</v>
          </cell>
          <cell r="S1846">
            <v>0</v>
          </cell>
          <cell r="T1846" t="str">
            <v>30-06-025</v>
          </cell>
          <cell r="U1846" t="str">
            <v>Jarocin</v>
          </cell>
          <cell r="V1846" t="str">
            <v>30-06-025-0003</v>
          </cell>
          <cell r="W1846" t="str">
            <v>Cielcza</v>
          </cell>
          <cell r="X1846" t="str">
            <v>8164/12</v>
          </cell>
          <cell r="Y1846" t="str">
            <v>KZ1J/00026538/5</v>
          </cell>
          <cell r="Z1846">
            <v>1</v>
          </cell>
          <cell r="AA1846">
            <v>0</v>
          </cell>
          <cell r="AB1846" t="str">
            <v/>
          </cell>
          <cell r="AC1846">
            <v>1</v>
          </cell>
          <cell r="AD1846">
            <v>0.35</v>
          </cell>
          <cell r="AE1846">
            <v>-0.66500000000000004</v>
          </cell>
          <cell r="AF1846">
            <v>0</v>
          </cell>
          <cell r="AG1846" t="str">
            <v/>
          </cell>
          <cell r="AH1846" t="str">
            <v/>
          </cell>
          <cell r="AI1846">
            <v>0</v>
          </cell>
          <cell r="AJ1846">
            <v>0</v>
          </cell>
          <cell r="AK1846" t="str">
            <v/>
          </cell>
          <cell r="AL1846" t="str">
            <v/>
          </cell>
        </row>
        <row r="1847">
          <cell r="C1847" t="str">
            <v>659.1</v>
          </cell>
          <cell r="D1847" t="str">
            <v>659|A|Cielcza|164 f|R|V|8164/12|0|KZ1J/00026538/5</v>
          </cell>
          <cell r="E1847">
            <v>659</v>
          </cell>
          <cell r="F1847">
            <v>1</v>
          </cell>
          <cell r="G1847" t="str">
            <v>Matysiak Krzysztof</v>
          </cell>
          <cell r="H1847" t="str">
            <v>ul. T. Kościuszki 43/3</v>
          </cell>
          <cell r="I1847" t="str">
            <v>63-200 Jarocin</v>
          </cell>
          <cell r="J1847" t="str">
            <v>Jarocin</v>
          </cell>
          <cell r="K1847" t="str">
            <v>08</v>
          </cell>
          <cell r="L1847" t="str">
            <v>Cielcza</v>
          </cell>
          <cell r="M1847" t="str">
            <v>164 f</v>
          </cell>
          <cell r="N1847" t="str">
            <v/>
          </cell>
          <cell r="O1847">
            <v>1.9</v>
          </cell>
          <cell r="P1847" t="str">
            <v>R</v>
          </cell>
          <cell r="Q1847" t="str">
            <v>V</v>
          </cell>
          <cell r="R1847" t="str">
            <v>A</v>
          </cell>
          <cell r="S1847">
            <v>0</v>
          </cell>
          <cell r="T1847" t="str">
            <v>30-06-025</v>
          </cell>
          <cell r="U1847" t="str">
            <v>Jarocin</v>
          </cell>
          <cell r="V1847" t="str">
            <v>30-06-025-0003</v>
          </cell>
          <cell r="W1847" t="str">
            <v>Cielcza</v>
          </cell>
          <cell r="X1847" t="str">
            <v>8164/12</v>
          </cell>
          <cell r="Y1847" t="str">
            <v>KZ1J/00026538/5</v>
          </cell>
          <cell r="Z1847">
            <v>1</v>
          </cell>
          <cell r="AA1847">
            <v>0</v>
          </cell>
          <cell r="AB1847">
            <v>0</v>
          </cell>
          <cell r="AC1847">
            <v>1</v>
          </cell>
          <cell r="AD1847">
            <v>0.35</v>
          </cell>
          <cell r="AE1847">
            <v>0.66500000000000004</v>
          </cell>
          <cell r="AG1847">
            <v>1.25</v>
          </cell>
          <cell r="AH1847">
            <v>2.375</v>
          </cell>
          <cell r="AI1847">
            <v>0</v>
          </cell>
          <cell r="AJ1847">
            <v>0</v>
          </cell>
          <cell r="AK1847" t="str">
            <v/>
          </cell>
          <cell r="AL1847" t="e">
            <v>#N/A</v>
          </cell>
        </row>
        <row r="1848">
          <cell r="C1848" t="str">
            <v>0.</v>
          </cell>
          <cell r="D1848" t="str">
            <v>0|F|Czeszewo|166 i|S-R|V|608/2|0|PO1F/00031430/3</v>
          </cell>
          <cell r="E1848">
            <v>0</v>
          </cell>
          <cell r="F1848" t="str">
            <v/>
          </cell>
          <cell r="G1848" t="str">
            <v>brak</v>
          </cell>
          <cell r="H1848">
            <v>0</v>
          </cell>
          <cell r="I1848">
            <v>0</v>
          </cell>
          <cell r="J1848">
            <v>0</v>
          </cell>
          <cell r="K1848" t="str">
            <v>02</v>
          </cell>
          <cell r="L1848" t="str">
            <v>Czeszewo</v>
          </cell>
          <cell r="M1848" t="str">
            <v>166 i</v>
          </cell>
          <cell r="N1848" t="str">
            <v>F30-30-025S-RV</v>
          </cell>
          <cell r="O1848">
            <v>-7.3700000000000002E-2</v>
          </cell>
          <cell r="P1848" t="str">
            <v>S-R</v>
          </cell>
          <cell r="Q1848" t="str">
            <v>V</v>
          </cell>
          <cell r="R1848" t="str">
            <v>F</v>
          </cell>
          <cell r="S1848">
            <v>0</v>
          </cell>
          <cell r="T1848" t="str">
            <v>30-30-025</v>
          </cell>
          <cell r="U1848" t="str">
            <v>Miłosław</v>
          </cell>
          <cell r="V1848" t="str">
            <v>30-30-025-0006</v>
          </cell>
          <cell r="W1848" t="str">
            <v>Czeszewo</v>
          </cell>
          <cell r="X1848" t="str">
            <v>608/2</v>
          </cell>
          <cell r="Y1848" t="str">
            <v>PO1F/00031430/3</v>
          </cell>
          <cell r="Z1848">
            <v>8</v>
          </cell>
          <cell r="AA1848">
            <v>0</v>
          </cell>
          <cell r="AB1848" t="str">
            <v/>
          </cell>
          <cell r="AC1848">
            <v>1</v>
          </cell>
          <cell r="AD1848">
            <v>0.35</v>
          </cell>
          <cell r="AE1848">
            <v>-2.58E-2</v>
          </cell>
          <cell r="AF1848">
            <v>0</v>
          </cell>
          <cell r="AG1848" t="str">
            <v/>
          </cell>
          <cell r="AH1848" t="str">
            <v/>
          </cell>
          <cell r="AI1848" t="str">
            <v/>
          </cell>
          <cell r="AJ1848" t="str">
            <v/>
          </cell>
          <cell r="AK1848" t="str">
            <v/>
          </cell>
          <cell r="AL1848" t="str">
            <v/>
          </cell>
        </row>
        <row r="1849">
          <cell r="C1849" t="str">
            <v>688.2</v>
          </cell>
          <cell r="D1849" t="str">
            <v>688|A|Czeszewo|166 i|S-R|V|608/2|0|PO1F/00031430/3</v>
          </cell>
          <cell r="E1849">
            <v>688</v>
          </cell>
          <cell r="F1849">
            <v>2</v>
          </cell>
          <cell r="G1849" t="str">
            <v>Robak Jan</v>
          </cell>
          <cell r="H1849" t="str">
            <v xml:space="preserve">ul.Szkolna 22 Czeszewo </v>
          </cell>
          <cell r="I1849" t="str">
            <v>62-322 Orzechowo</v>
          </cell>
          <cell r="J1849" t="str">
            <v>Miłosław</v>
          </cell>
          <cell r="K1849" t="str">
            <v>02</v>
          </cell>
          <cell r="L1849" t="str">
            <v>Czeszewo</v>
          </cell>
          <cell r="M1849" t="str">
            <v>166 i</v>
          </cell>
          <cell r="N1849" t="str">
            <v/>
          </cell>
          <cell r="O1849">
            <v>7.3700000000000002E-2</v>
          </cell>
          <cell r="P1849" t="str">
            <v>S-R</v>
          </cell>
          <cell r="Q1849" t="str">
            <v>V</v>
          </cell>
          <cell r="R1849" t="str">
            <v>A</v>
          </cell>
          <cell r="S1849">
            <v>0</v>
          </cell>
          <cell r="T1849" t="str">
            <v>30-30-025</v>
          </cell>
          <cell r="U1849" t="str">
            <v>Miłosław</v>
          </cell>
          <cell r="V1849" t="str">
            <v>30-30-025-0006</v>
          </cell>
          <cell r="W1849" t="str">
            <v>Czeszewo</v>
          </cell>
          <cell r="X1849" t="str">
            <v>608/2</v>
          </cell>
          <cell r="Y1849" t="str">
            <v>PO1F/00031430/3</v>
          </cell>
          <cell r="Z1849">
            <v>8</v>
          </cell>
          <cell r="AA1849">
            <v>0</v>
          </cell>
          <cell r="AB1849">
            <v>0</v>
          </cell>
          <cell r="AC1849">
            <v>1</v>
          </cell>
          <cell r="AD1849">
            <v>0.35</v>
          </cell>
          <cell r="AE1849">
            <v>2.58E-2</v>
          </cell>
          <cell r="AG1849">
            <v>1.25</v>
          </cell>
          <cell r="AH1849">
            <v>9.2100000000000001E-2</v>
          </cell>
          <cell r="AI1849" t="str">
            <v/>
          </cell>
          <cell r="AJ1849" t="str">
            <v/>
          </cell>
          <cell r="AK1849" t="str">
            <v/>
          </cell>
          <cell r="AL1849" t="e">
            <v>#N/A</v>
          </cell>
        </row>
        <row r="1850">
          <cell r="C1850" t="str">
            <v>0.</v>
          </cell>
          <cell r="D1850" t="str">
            <v>0|F|Brzozowiec|53 c|R|VI|9053/1|0|PO1D/00040516/4</v>
          </cell>
          <cell r="E1850">
            <v>0</v>
          </cell>
          <cell r="F1850" t="str">
            <v/>
          </cell>
          <cell r="G1850" t="str">
            <v>brak</v>
          </cell>
          <cell r="H1850">
            <v>0</v>
          </cell>
          <cell r="I1850">
            <v>0</v>
          </cell>
          <cell r="J1850">
            <v>0</v>
          </cell>
          <cell r="K1850" t="str">
            <v>19</v>
          </cell>
          <cell r="L1850" t="str">
            <v>Brzozowiec</v>
          </cell>
          <cell r="M1850" t="str">
            <v>53 c</v>
          </cell>
          <cell r="N1850" t="str">
            <v>F30-25-022RVI</v>
          </cell>
          <cell r="O1850">
            <v>-1</v>
          </cell>
          <cell r="P1850" t="str">
            <v>R</v>
          </cell>
          <cell r="Q1850" t="str">
            <v>VI</v>
          </cell>
          <cell r="R1850" t="str">
            <v>F</v>
          </cell>
          <cell r="S1850">
            <v>0</v>
          </cell>
          <cell r="T1850" t="str">
            <v>30-25-022</v>
          </cell>
          <cell r="U1850" t="str">
            <v>Krzykosy</v>
          </cell>
          <cell r="V1850" t="str">
            <v>30-25-022-0003</v>
          </cell>
          <cell r="W1850" t="str">
            <v>Miąskowo</v>
          </cell>
          <cell r="X1850" t="str">
            <v>9053/1</v>
          </cell>
          <cell r="Y1850" t="str">
            <v>PO1D/00040516/4</v>
          </cell>
          <cell r="Z1850">
            <v>3</v>
          </cell>
          <cell r="AA1850">
            <v>0</v>
          </cell>
          <cell r="AB1850" t="str">
            <v/>
          </cell>
          <cell r="AC1850">
            <v>2</v>
          </cell>
          <cell r="AD1850">
            <v>0.15</v>
          </cell>
          <cell r="AE1850">
            <v>-0.15</v>
          </cell>
          <cell r="AF1850">
            <v>0</v>
          </cell>
          <cell r="AG1850" t="str">
            <v/>
          </cell>
          <cell r="AH1850" t="str">
            <v/>
          </cell>
          <cell r="AI1850" t="str">
            <v/>
          </cell>
          <cell r="AJ1850" t="str">
            <v/>
          </cell>
          <cell r="AK1850" t="str">
            <v/>
          </cell>
          <cell r="AL1850" t="str">
            <v/>
          </cell>
        </row>
        <row r="1851">
          <cell r="C1851" t="str">
            <v>6118.1</v>
          </cell>
          <cell r="D1851" t="str">
            <v>6118|A|Brzozowiec|53 c|R|VI|9053/1|0|PO1D/00040516/4</v>
          </cell>
          <cell r="E1851">
            <v>6118</v>
          </cell>
          <cell r="F1851">
            <v>1</v>
          </cell>
          <cell r="G1851" t="str">
            <v>Wojdecka Maria</v>
          </cell>
          <cell r="H1851">
            <v>0</v>
          </cell>
          <cell r="I1851">
            <v>0</v>
          </cell>
          <cell r="J1851" t="str">
            <v>Jarocin</v>
          </cell>
          <cell r="K1851" t="str">
            <v>19</v>
          </cell>
          <cell r="L1851" t="str">
            <v>Brzozowiec</v>
          </cell>
          <cell r="M1851" t="str">
            <v>53 c</v>
          </cell>
          <cell r="N1851" t="str">
            <v/>
          </cell>
          <cell r="O1851">
            <v>1</v>
          </cell>
          <cell r="P1851" t="str">
            <v>R</v>
          </cell>
          <cell r="Q1851" t="str">
            <v>VI</v>
          </cell>
          <cell r="R1851" t="str">
            <v>A</v>
          </cell>
          <cell r="S1851">
            <v>0</v>
          </cell>
          <cell r="T1851" t="str">
            <v>30-25-022</v>
          </cell>
          <cell r="U1851" t="str">
            <v>Krzykosy</v>
          </cell>
          <cell r="V1851" t="str">
            <v>30-25-022-0003</v>
          </cell>
          <cell r="W1851" t="str">
            <v>Miąskowo</v>
          </cell>
          <cell r="X1851" t="str">
            <v>9053/1</v>
          </cell>
          <cell r="Y1851" t="str">
            <v>PO1D/00040516/4</v>
          </cell>
          <cell r="Z1851">
            <v>3</v>
          </cell>
          <cell r="AA1851">
            <v>0</v>
          </cell>
          <cell r="AB1851">
            <v>0</v>
          </cell>
          <cell r="AC1851">
            <v>2</v>
          </cell>
          <cell r="AD1851">
            <v>0.15</v>
          </cell>
          <cell r="AE1851">
            <v>0.15</v>
          </cell>
          <cell r="AG1851">
            <v>1</v>
          </cell>
          <cell r="AH1851">
            <v>1</v>
          </cell>
          <cell r="AI1851" t="str">
            <v/>
          </cell>
          <cell r="AJ1851" t="str">
            <v/>
          </cell>
          <cell r="AK1851" t="str">
            <v/>
          </cell>
          <cell r="AL1851" t="e">
            <v>#N/A</v>
          </cell>
        </row>
        <row r="1852">
          <cell r="C1852" t="str">
            <v>0.</v>
          </cell>
          <cell r="D1852" t="str">
            <v>0|F|Brzozowiec|86 c|Ł|V|9086|0|PO1D/00044700/9</v>
          </cell>
          <cell r="E1852">
            <v>0</v>
          </cell>
          <cell r="F1852" t="str">
            <v/>
          </cell>
          <cell r="G1852" t="str">
            <v>brak</v>
          </cell>
          <cell r="H1852">
            <v>0</v>
          </cell>
          <cell r="I1852">
            <v>0</v>
          </cell>
          <cell r="J1852">
            <v>0</v>
          </cell>
          <cell r="K1852" t="str">
            <v>19</v>
          </cell>
          <cell r="L1852" t="str">
            <v>Brzozowiec</v>
          </cell>
          <cell r="M1852" t="str">
            <v>86 c</v>
          </cell>
          <cell r="N1852" t="str">
            <v>F30-25-022ŁV</v>
          </cell>
          <cell r="O1852">
            <v>-1</v>
          </cell>
          <cell r="P1852" t="str">
            <v>Ł</v>
          </cell>
          <cell r="Q1852" t="str">
            <v>V</v>
          </cell>
          <cell r="R1852" t="str">
            <v>F</v>
          </cell>
          <cell r="S1852" t="str">
            <v>kosić 1 - 2 razy w roku</v>
          </cell>
          <cell r="T1852" t="str">
            <v>30-25-022</v>
          </cell>
          <cell r="U1852" t="str">
            <v>Krzykosy</v>
          </cell>
          <cell r="V1852" t="str">
            <v>30-25-022-0010</v>
          </cell>
          <cell r="W1852" t="str">
            <v>Sulęcinek</v>
          </cell>
          <cell r="X1852" t="str">
            <v>9086</v>
          </cell>
          <cell r="Y1852" t="str">
            <v>PO1D/00044700/9</v>
          </cell>
          <cell r="Z1852">
            <v>7</v>
          </cell>
          <cell r="AA1852">
            <v>0</v>
          </cell>
          <cell r="AB1852" t="str">
            <v/>
          </cell>
          <cell r="AC1852">
            <v>2</v>
          </cell>
          <cell r="AD1852">
            <v>0.2</v>
          </cell>
          <cell r="AE1852">
            <v>-0.2</v>
          </cell>
          <cell r="AF1852">
            <v>0</v>
          </cell>
          <cell r="AG1852" t="str">
            <v/>
          </cell>
          <cell r="AH1852" t="str">
            <v/>
          </cell>
          <cell r="AI1852" t="str">
            <v/>
          </cell>
          <cell r="AJ1852" t="str">
            <v/>
          </cell>
          <cell r="AK1852" t="str">
            <v/>
          </cell>
          <cell r="AL1852" t="str">
            <v/>
          </cell>
        </row>
        <row r="1853">
          <cell r="C1853" t="str">
            <v>6118.2</v>
          </cell>
          <cell r="D1853" t="str">
            <v>6118|D|Brzozowiec|86 c|Ł|V|9086|0|PO1D/00044700/9</v>
          </cell>
          <cell r="E1853">
            <v>6118</v>
          </cell>
          <cell r="F1853">
            <v>2</v>
          </cell>
          <cell r="G1853" t="str">
            <v>Wojdecka Maria</v>
          </cell>
          <cell r="H1853" t="str">
            <v>ul. Zajęcza 39l</v>
          </cell>
          <cell r="I1853" t="str">
            <v>63-200 Jarocin</v>
          </cell>
          <cell r="J1853" t="str">
            <v>Jarocin</v>
          </cell>
          <cell r="K1853" t="str">
            <v>19</v>
          </cell>
          <cell r="L1853" t="str">
            <v>Brzozowiec</v>
          </cell>
          <cell r="M1853" t="str">
            <v>86 c</v>
          </cell>
          <cell r="N1853" t="str">
            <v/>
          </cell>
          <cell r="O1853">
            <v>1</v>
          </cell>
          <cell r="P1853" t="str">
            <v>Ł</v>
          </cell>
          <cell r="Q1853" t="str">
            <v>V</v>
          </cell>
          <cell r="R1853" t="str">
            <v>D</v>
          </cell>
          <cell r="S1853" t="str">
            <v>kosić 1 - 2 razy w roku</v>
          </cell>
          <cell r="T1853" t="str">
            <v>30-25-022</v>
          </cell>
          <cell r="U1853" t="str">
            <v>Krzykosy</v>
          </cell>
          <cell r="V1853" t="str">
            <v>30-25-022-0010</v>
          </cell>
          <cell r="W1853" t="str">
            <v>Sulęcinek</v>
          </cell>
          <cell r="X1853" t="str">
            <v>9086</v>
          </cell>
          <cell r="Y1853" t="str">
            <v>PO1D/00044700/9</v>
          </cell>
          <cell r="Z1853">
            <v>7</v>
          </cell>
          <cell r="AA1853">
            <v>0</v>
          </cell>
          <cell r="AB1853">
            <v>0</v>
          </cell>
          <cell r="AC1853">
            <v>2</v>
          </cell>
          <cell r="AD1853">
            <v>0.2</v>
          </cell>
          <cell r="AE1853">
            <v>0.2</v>
          </cell>
          <cell r="AG1853" t="str">
            <v/>
          </cell>
          <cell r="AH1853" t="str">
            <v/>
          </cell>
          <cell r="AI1853" t="str">
            <v/>
          </cell>
          <cell r="AJ1853" t="str">
            <v/>
          </cell>
          <cell r="AK1853" t="str">
            <v/>
          </cell>
          <cell r="AL1853" t="e">
            <v>#N/A</v>
          </cell>
        </row>
        <row r="1854">
          <cell r="C1854" t="str">
            <v>0.</v>
          </cell>
          <cell r="D1854" t="str">
            <v>0|F|Spławik|119 a|R|V|675|0|PO1F/00031430/3</v>
          </cell>
          <cell r="E1854">
            <v>0</v>
          </cell>
          <cell r="F1854" t="str">
            <v/>
          </cell>
          <cell r="G1854" t="str">
            <v>brak</v>
          </cell>
          <cell r="H1854">
            <v>0</v>
          </cell>
          <cell r="I1854">
            <v>0</v>
          </cell>
          <cell r="J1854">
            <v>0</v>
          </cell>
          <cell r="K1854" t="str">
            <v>05</v>
          </cell>
          <cell r="L1854" t="str">
            <v>Spławik</v>
          </cell>
          <cell r="M1854" t="str">
            <v>119 a</v>
          </cell>
          <cell r="N1854" t="str">
            <v>F30-30-025RV</v>
          </cell>
          <cell r="O1854">
            <v>-0.5</v>
          </cell>
          <cell r="P1854" t="str">
            <v>R</v>
          </cell>
          <cell r="Q1854" t="str">
            <v>V</v>
          </cell>
          <cell r="R1854" t="str">
            <v>F</v>
          </cell>
          <cell r="S1854">
            <v>0</v>
          </cell>
          <cell r="T1854" t="str">
            <v>30-30-025</v>
          </cell>
          <cell r="U1854" t="str">
            <v>Miłosław</v>
          </cell>
          <cell r="V1854" t="str">
            <v>30-30-025-0006</v>
          </cell>
          <cell r="W1854" t="str">
            <v>Czeszewo</v>
          </cell>
          <cell r="X1854" t="str">
            <v>675</v>
          </cell>
          <cell r="Y1854" t="str">
            <v>PO1F/00031430/3</v>
          </cell>
          <cell r="Z1854">
            <v>11</v>
          </cell>
          <cell r="AA1854">
            <v>0</v>
          </cell>
          <cell r="AB1854" t="str">
            <v/>
          </cell>
          <cell r="AC1854">
            <v>1</v>
          </cell>
          <cell r="AD1854">
            <v>0.35</v>
          </cell>
          <cell r="AE1854">
            <v>-0.17499999999999999</v>
          </cell>
          <cell r="AF1854">
            <v>0</v>
          </cell>
          <cell r="AG1854" t="str">
            <v/>
          </cell>
          <cell r="AH1854" t="str">
            <v/>
          </cell>
          <cell r="AI1854" t="str">
            <v/>
          </cell>
          <cell r="AJ1854" t="str">
            <v/>
          </cell>
          <cell r="AK1854" t="str">
            <v/>
          </cell>
          <cell r="AL1854" t="str">
            <v/>
          </cell>
        </row>
        <row r="1855">
          <cell r="C1855" t="str">
            <v>1938.9</v>
          </cell>
          <cell r="D1855" t="str">
            <v>1938|A|Spławik|119 a|R|V|675|0|PO1F/00031430/3</v>
          </cell>
          <cell r="E1855">
            <v>1938</v>
          </cell>
          <cell r="F1855">
            <v>9</v>
          </cell>
          <cell r="G1855" t="str">
            <v>Zawal Bartosz</v>
          </cell>
          <cell r="H1855" t="str">
            <v>Komorze Przybysławskie 2/4</v>
          </cell>
          <cell r="I1855" t="str">
            <v>63-210 Żerków</v>
          </cell>
          <cell r="J1855" t="str">
            <v>Żerków</v>
          </cell>
          <cell r="K1855" t="str">
            <v>05</v>
          </cell>
          <cell r="L1855" t="str">
            <v>Spławik</v>
          </cell>
          <cell r="M1855" t="str">
            <v>119 a</v>
          </cell>
          <cell r="N1855" t="str">
            <v/>
          </cell>
          <cell r="O1855">
            <v>0.5</v>
          </cell>
          <cell r="P1855" t="str">
            <v>R</v>
          </cell>
          <cell r="Q1855" t="str">
            <v>V</v>
          </cell>
          <cell r="R1855" t="str">
            <v>A</v>
          </cell>
          <cell r="S1855">
            <v>0</v>
          </cell>
          <cell r="T1855" t="str">
            <v>30-30-025</v>
          </cell>
          <cell r="U1855" t="str">
            <v>Miłosław</v>
          </cell>
          <cell r="V1855" t="str">
            <v>30-30-025-0006</v>
          </cell>
          <cell r="W1855" t="str">
            <v>Czeszewo</v>
          </cell>
          <cell r="X1855" t="str">
            <v>675</v>
          </cell>
          <cell r="Y1855" t="str">
            <v>PO1F/00031430/3</v>
          </cell>
          <cell r="Z1855">
            <v>11</v>
          </cell>
          <cell r="AA1855">
            <v>0</v>
          </cell>
          <cell r="AB1855">
            <v>0</v>
          </cell>
          <cell r="AC1855">
            <v>1</v>
          </cell>
          <cell r="AD1855">
            <v>0.35</v>
          </cell>
          <cell r="AE1855">
            <v>0.17499999999999999</v>
          </cell>
          <cell r="AG1855">
            <v>1.25</v>
          </cell>
          <cell r="AH1855">
            <v>0.625</v>
          </cell>
          <cell r="AI1855" t="str">
            <v/>
          </cell>
          <cell r="AJ1855" t="str">
            <v/>
          </cell>
          <cell r="AK1855" t="str">
            <v/>
          </cell>
          <cell r="AL1855" t="e">
            <v>#N/A</v>
          </cell>
        </row>
        <row r="1856">
          <cell r="C1856" t="str">
            <v>0.</v>
          </cell>
          <cell r="D1856" t="str">
            <v>0|F|Cielcza|170 b|R|V|9170/4|0|KZ1J/00030205/3</v>
          </cell>
          <cell r="E1856">
            <v>0</v>
          </cell>
          <cell r="F1856" t="str">
            <v/>
          </cell>
          <cell r="G1856" t="str">
            <v>brak</v>
          </cell>
          <cell r="H1856">
            <v>0</v>
          </cell>
          <cell r="I1856">
            <v>0</v>
          </cell>
          <cell r="J1856">
            <v>0</v>
          </cell>
          <cell r="K1856" t="str">
            <v>08</v>
          </cell>
          <cell r="L1856" t="str">
            <v>Cielcza</v>
          </cell>
          <cell r="M1856" t="str">
            <v>170 b</v>
          </cell>
          <cell r="N1856" t="str">
            <v>F30-06-025RV</v>
          </cell>
          <cell r="O1856">
            <v>-4.3900000000000002E-2</v>
          </cell>
          <cell r="P1856" t="str">
            <v>R</v>
          </cell>
          <cell r="Q1856" t="str">
            <v>V</v>
          </cell>
          <cell r="R1856" t="str">
            <v>F</v>
          </cell>
          <cell r="S1856">
            <v>0</v>
          </cell>
          <cell r="T1856" t="str">
            <v>30-06-025</v>
          </cell>
          <cell r="U1856" t="str">
            <v>Jarocin</v>
          </cell>
          <cell r="V1856" t="str">
            <v>30-06-025-0009</v>
          </cell>
          <cell r="W1856" t="str">
            <v>Osiek</v>
          </cell>
          <cell r="X1856" t="str">
            <v>9170/4</v>
          </cell>
          <cell r="Y1856" t="str">
            <v>KZ1J/00030205/3</v>
          </cell>
          <cell r="Z1856">
            <v>2</v>
          </cell>
          <cell r="AA1856">
            <v>0</v>
          </cell>
          <cell r="AB1856" t="str">
            <v/>
          </cell>
          <cell r="AC1856">
            <v>1</v>
          </cell>
          <cell r="AD1856">
            <v>0.35</v>
          </cell>
          <cell r="AE1856">
            <v>-1.54E-2</v>
          </cell>
          <cell r="AF1856">
            <v>0</v>
          </cell>
          <cell r="AG1856" t="str">
            <v/>
          </cell>
          <cell r="AH1856" t="str">
            <v/>
          </cell>
          <cell r="AI1856" t="str">
            <v/>
          </cell>
          <cell r="AJ1856" t="str">
            <v/>
          </cell>
          <cell r="AK1856" t="str">
            <v/>
          </cell>
          <cell r="AL1856" t="str">
            <v/>
          </cell>
        </row>
        <row r="1857">
          <cell r="C1857" t="str">
            <v>2756.10</v>
          </cell>
          <cell r="D1857" t="str">
            <v>2756|A|Cielcza|170 b|R|V|9170/4|0|KZ1J/00030205/3</v>
          </cell>
          <cell r="E1857">
            <v>2756</v>
          </cell>
          <cell r="F1857">
            <v>10</v>
          </cell>
          <cell r="G1857" t="str">
            <v>Krawczyk Wojtkowiak Tatiana</v>
          </cell>
          <cell r="H1857" t="str">
            <v>Cząszczew 14</v>
          </cell>
          <cell r="I1857" t="str">
            <v>63-242 Mieszków</v>
          </cell>
          <cell r="J1857" t="str">
            <v>Jarocin</v>
          </cell>
          <cell r="K1857" t="str">
            <v>08</v>
          </cell>
          <cell r="L1857" t="str">
            <v>Cielcza</v>
          </cell>
          <cell r="M1857" t="str">
            <v>170 b</v>
          </cell>
          <cell r="N1857" t="str">
            <v/>
          </cell>
          <cell r="O1857">
            <v>4.3900000000000002E-2</v>
          </cell>
          <cell r="P1857" t="str">
            <v>R</v>
          </cell>
          <cell r="Q1857" t="str">
            <v>V</v>
          </cell>
          <cell r="R1857" t="str">
            <v>A</v>
          </cell>
          <cell r="S1857">
            <v>0</v>
          </cell>
          <cell r="T1857" t="str">
            <v>30-06-025</v>
          </cell>
          <cell r="U1857" t="str">
            <v>Jarocin</v>
          </cell>
          <cell r="V1857" t="str">
            <v>30-06-025-0009</v>
          </cell>
          <cell r="W1857" t="str">
            <v>Osiek</v>
          </cell>
          <cell r="X1857" t="str">
            <v>9170/4</v>
          </cell>
          <cell r="Y1857" t="str">
            <v>KZ1J/00030205/3</v>
          </cell>
          <cell r="Z1857">
            <v>2</v>
          </cell>
          <cell r="AA1857">
            <v>0</v>
          </cell>
          <cell r="AB1857">
            <v>0</v>
          </cell>
          <cell r="AC1857">
            <v>1</v>
          </cell>
          <cell r="AD1857">
            <v>0.35</v>
          </cell>
          <cell r="AE1857">
            <v>1.54E-2</v>
          </cell>
          <cell r="AG1857">
            <v>1.25</v>
          </cell>
          <cell r="AH1857">
            <v>5.4899999999999997E-2</v>
          </cell>
          <cell r="AI1857" t="str">
            <v/>
          </cell>
          <cell r="AJ1857" t="str">
            <v/>
          </cell>
          <cell r="AK1857" t="str">
            <v/>
          </cell>
          <cell r="AL1857" t="e">
            <v>#N/A</v>
          </cell>
        </row>
        <row r="1858">
          <cell r="C1858" t="str">
            <v>918.1</v>
          </cell>
          <cell r="D1858" t="str">
            <v>918|A|Rozmarynów|227 o|R|IVB|7227/2|0|KZ1J/00029745/0</v>
          </cell>
          <cell r="E1858">
            <v>918</v>
          </cell>
          <cell r="F1858">
            <v>1</v>
          </cell>
          <cell r="G1858" t="str">
            <v>Ratajczak Jan</v>
          </cell>
          <cell r="H1858" t="str">
            <v>ul. Batorego 1/5</v>
          </cell>
          <cell r="I1858" t="str">
            <v>63-200 Jarocin</v>
          </cell>
          <cell r="J1858" t="str">
            <v>Jarocin</v>
          </cell>
          <cell r="K1858" t="str">
            <v>03</v>
          </cell>
          <cell r="L1858" t="str">
            <v>Rozmarynów</v>
          </cell>
          <cell r="M1858" t="str">
            <v>227 o</v>
          </cell>
          <cell r="N1858" t="str">
            <v/>
          </cell>
          <cell r="O1858">
            <v>-1.1599999999999999</v>
          </cell>
          <cell r="P1858" t="str">
            <v>R</v>
          </cell>
          <cell r="Q1858" t="str">
            <v>IVB</v>
          </cell>
          <cell r="R1858" t="str">
            <v>A</v>
          </cell>
          <cell r="S1858">
            <v>0</v>
          </cell>
          <cell r="T1858" t="str">
            <v>30-06-045</v>
          </cell>
          <cell r="U1858" t="str">
            <v>Żerków</v>
          </cell>
          <cell r="V1858" t="str">
            <v>30-06-045-0003</v>
          </cell>
          <cell r="W1858" t="str">
            <v>Brzóstków</v>
          </cell>
          <cell r="X1858" t="str">
            <v>7227/2</v>
          </cell>
          <cell r="Y1858" t="str">
            <v>KZ1J/00029745/0</v>
          </cell>
          <cell r="Z1858">
            <v>2</v>
          </cell>
          <cell r="AA1858">
            <v>0</v>
          </cell>
          <cell r="AB1858">
            <v>0</v>
          </cell>
          <cell r="AC1858">
            <v>1</v>
          </cell>
          <cell r="AD1858">
            <v>0.8</v>
          </cell>
          <cell r="AE1858">
            <v>-0.92800000000000005</v>
          </cell>
          <cell r="AF1858" t="str">
            <v>śmierć dzierżawcy</v>
          </cell>
          <cell r="AG1858">
            <v>1.5</v>
          </cell>
          <cell r="AH1858">
            <v>-1.74</v>
          </cell>
          <cell r="AI1858" t="str">
            <v/>
          </cell>
          <cell r="AJ1858" t="str">
            <v/>
          </cell>
          <cell r="AK1858" t="str">
            <v/>
          </cell>
          <cell r="AL1858" t="e">
            <v>#N/A</v>
          </cell>
        </row>
        <row r="1859">
          <cell r="C1859" t="str">
            <v>0.</v>
          </cell>
          <cell r="D1859" t="str">
            <v>0|F|Rozmarynów|227 o|R|IVB|7227/2|0|KZ1J/00029745/0</v>
          </cell>
          <cell r="E1859">
            <v>0</v>
          </cell>
          <cell r="F1859" t="str">
            <v/>
          </cell>
          <cell r="G1859" t="str">
            <v>brak</v>
          </cell>
          <cell r="H1859" t="str">
            <v>brak</v>
          </cell>
          <cell r="I1859" t="str">
            <v>brak</v>
          </cell>
          <cell r="J1859" t="str">
            <v>brak</v>
          </cell>
          <cell r="K1859" t="str">
            <v>03</v>
          </cell>
          <cell r="L1859" t="str">
            <v>Rozmarynów</v>
          </cell>
          <cell r="M1859" t="str">
            <v>227 o</v>
          </cell>
          <cell r="N1859" t="str">
            <v>F30-06-045RIVB</v>
          </cell>
          <cell r="O1859">
            <v>1.1599999999999999</v>
          </cell>
          <cell r="P1859" t="str">
            <v>R</v>
          </cell>
          <cell r="Q1859" t="str">
            <v>IVB</v>
          </cell>
          <cell r="R1859" t="str">
            <v>F</v>
          </cell>
          <cell r="S1859">
            <v>0</v>
          </cell>
          <cell r="T1859" t="str">
            <v>30-06-045</v>
          </cell>
          <cell r="U1859" t="str">
            <v>Żerków</v>
          </cell>
          <cell r="V1859" t="str">
            <v>30-06-045-0003</v>
          </cell>
          <cell r="W1859" t="str">
            <v>Brzóstków</v>
          </cell>
          <cell r="X1859" t="str">
            <v>7227/2</v>
          </cell>
          <cell r="Y1859" t="str">
            <v>KZ1J/00029745/0</v>
          </cell>
          <cell r="Z1859">
            <v>2</v>
          </cell>
          <cell r="AA1859" t="str">
            <v/>
          </cell>
          <cell r="AB1859" t="str">
            <v/>
          </cell>
          <cell r="AC1859">
            <v>1</v>
          </cell>
          <cell r="AD1859">
            <v>0.8</v>
          </cell>
          <cell r="AE1859">
            <v>0.92800000000000005</v>
          </cell>
          <cell r="AG1859" t="str">
            <v/>
          </cell>
          <cell r="AH1859" t="str">
            <v/>
          </cell>
          <cell r="AI1859" t="str">
            <v/>
          </cell>
          <cell r="AJ1859" t="str">
            <v/>
          </cell>
          <cell r="AK1859" t="str">
            <v/>
          </cell>
          <cell r="AL1859" t="e">
            <v>#N/A</v>
          </cell>
        </row>
        <row r="1860">
          <cell r="C1860" t="str">
            <v>918.2</v>
          </cell>
          <cell r="D1860" t="str">
            <v>918|A|Rozmarynów|227 m|S-R|IVB|7227/2|0|KZ1J/00029745/0</v>
          </cell>
          <cell r="E1860">
            <v>918</v>
          </cell>
          <cell r="F1860">
            <v>2</v>
          </cell>
          <cell r="G1860" t="str">
            <v>Ratajczak Jan</v>
          </cell>
          <cell r="H1860" t="str">
            <v>ul. Batorego 1/5</v>
          </cell>
          <cell r="I1860" t="str">
            <v>63-200 Jarocin</v>
          </cell>
          <cell r="J1860" t="str">
            <v>Jarocin</v>
          </cell>
          <cell r="K1860" t="str">
            <v>03</v>
          </cell>
          <cell r="L1860" t="str">
            <v>Rozmarynów</v>
          </cell>
          <cell r="M1860" t="str">
            <v>227 m</v>
          </cell>
          <cell r="N1860" t="str">
            <v/>
          </cell>
          <cell r="O1860">
            <v>-0.20710000000000001</v>
          </cell>
          <cell r="P1860" t="str">
            <v>S-R</v>
          </cell>
          <cell r="Q1860" t="str">
            <v>IVB</v>
          </cell>
          <cell r="R1860" t="str">
            <v>A</v>
          </cell>
          <cell r="S1860">
            <v>0</v>
          </cell>
          <cell r="T1860" t="str">
            <v>30-06-045</v>
          </cell>
          <cell r="U1860" t="str">
            <v>Żerków</v>
          </cell>
          <cell r="V1860" t="str">
            <v>30-06-045-0003</v>
          </cell>
          <cell r="W1860" t="str">
            <v>Brzóstków</v>
          </cell>
          <cell r="X1860" t="str">
            <v>7227/2</v>
          </cell>
          <cell r="Y1860" t="str">
            <v>KZ1J/00029745/0</v>
          </cell>
          <cell r="Z1860">
            <v>2</v>
          </cell>
          <cell r="AA1860">
            <v>0</v>
          </cell>
          <cell r="AB1860">
            <v>0</v>
          </cell>
          <cell r="AC1860">
            <v>1</v>
          </cell>
          <cell r="AD1860">
            <v>0.8</v>
          </cell>
          <cell r="AE1860">
            <v>-0.16569999999999999</v>
          </cell>
          <cell r="AF1860" t="str">
            <v>śmierć dzierżawcy</v>
          </cell>
          <cell r="AG1860">
            <v>1.5</v>
          </cell>
          <cell r="AH1860">
            <v>-0.31069999999999998</v>
          </cell>
          <cell r="AI1860" t="str">
            <v/>
          </cell>
          <cell r="AJ1860" t="str">
            <v/>
          </cell>
          <cell r="AK1860" t="str">
            <v/>
          </cell>
          <cell r="AL1860" t="e">
            <v>#N/A</v>
          </cell>
        </row>
        <row r="1861">
          <cell r="C1861" t="str">
            <v>0.</v>
          </cell>
          <cell r="D1861" t="str">
            <v>0|F|Rozmarynów|227 m|S-R|IVB|7227/2|0|KZ1J/00029745/0</v>
          </cell>
          <cell r="E1861">
            <v>0</v>
          </cell>
          <cell r="F1861" t="str">
            <v/>
          </cell>
          <cell r="G1861" t="str">
            <v>brak</v>
          </cell>
          <cell r="H1861" t="str">
            <v>brak</v>
          </cell>
          <cell r="I1861" t="str">
            <v>brak</v>
          </cell>
          <cell r="J1861" t="str">
            <v>brak</v>
          </cell>
          <cell r="K1861" t="str">
            <v>03</v>
          </cell>
          <cell r="L1861" t="str">
            <v>Rozmarynów</v>
          </cell>
          <cell r="M1861" t="str">
            <v>227 m</v>
          </cell>
          <cell r="N1861" t="str">
            <v>F30-06-045S-RIVB</v>
          </cell>
          <cell r="O1861">
            <v>0.20710000000000001</v>
          </cell>
          <cell r="P1861" t="str">
            <v>S-R</v>
          </cell>
          <cell r="Q1861" t="str">
            <v>IVB</v>
          </cell>
          <cell r="R1861" t="str">
            <v>F</v>
          </cell>
          <cell r="S1861">
            <v>0</v>
          </cell>
          <cell r="T1861" t="str">
            <v>30-06-045</v>
          </cell>
          <cell r="U1861" t="str">
            <v>Żerków</v>
          </cell>
          <cell r="V1861" t="str">
            <v>30-06-045-0003</v>
          </cell>
          <cell r="W1861" t="str">
            <v>Brzóstków</v>
          </cell>
          <cell r="X1861" t="str">
            <v>7227/2</v>
          </cell>
          <cell r="Y1861" t="str">
            <v>KZ1J/00029745/0</v>
          </cell>
          <cell r="Z1861">
            <v>2</v>
          </cell>
          <cell r="AA1861" t="str">
            <v/>
          </cell>
          <cell r="AB1861" t="str">
            <v/>
          </cell>
          <cell r="AC1861">
            <v>1</v>
          </cell>
          <cell r="AD1861">
            <v>0.8</v>
          </cell>
          <cell r="AE1861">
            <v>0.16569999999999999</v>
          </cell>
          <cell r="AG1861" t="str">
            <v/>
          </cell>
          <cell r="AH1861" t="str">
            <v/>
          </cell>
          <cell r="AI1861" t="str">
            <v/>
          </cell>
          <cell r="AJ1861" t="str">
            <v/>
          </cell>
          <cell r="AK1861" t="str">
            <v/>
          </cell>
          <cell r="AL1861" t="e">
            <v>#N/A</v>
          </cell>
        </row>
        <row r="1862">
          <cell r="C1862" t="str">
            <v>287.16</v>
          </cell>
          <cell r="D1862" t="str">
            <v>287|F|Czeszewo|166 a|R|VI|608/1|0|PO1F/00031430/3</v>
          </cell>
          <cell r="E1862">
            <v>287</v>
          </cell>
          <cell r="F1862">
            <v>16</v>
          </cell>
          <cell r="G1862" t="str">
            <v>Nadleśnictwo Jarocin</v>
          </cell>
          <cell r="H1862">
            <v>0</v>
          </cell>
          <cell r="I1862">
            <v>0</v>
          </cell>
          <cell r="J1862">
            <v>0</v>
          </cell>
          <cell r="K1862" t="str">
            <v>02</v>
          </cell>
          <cell r="L1862" t="str">
            <v>Czeszewo</v>
          </cell>
          <cell r="M1862" t="str">
            <v>166 a</v>
          </cell>
          <cell r="N1862" t="str">
            <v>F30-30-025RVI</v>
          </cell>
          <cell r="O1862">
            <v>-3.0099999999999998E-2</v>
          </cell>
          <cell r="P1862" t="str">
            <v>R</v>
          </cell>
          <cell r="Q1862" t="str">
            <v>VI</v>
          </cell>
          <cell r="R1862" t="str">
            <v>F</v>
          </cell>
          <cell r="S1862">
            <v>0</v>
          </cell>
          <cell r="T1862" t="str">
            <v>30-30-025</v>
          </cell>
          <cell r="U1862" t="str">
            <v>Miłosław</v>
          </cell>
          <cell r="V1862" t="str">
            <v>30-30-025-0006</v>
          </cell>
          <cell r="W1862" t="str">
            <v>Czeszewo</v>
          </cell>
          <cell r="X1862" t="str">
            <v>608/1</v>
          </cell>
          <cell r="Y1862" t="str">
            <v>PO1F/00031430/3</v>
          </cell>
          <cell r="Z1862">
            <v>8</v>
          </cell>
          <cell r="AA1862">
            <v>0</v>
          </cell>
          <cell r="AB1862">
            <v>0</v>
          </cell>
          <cell r="AC1862">
            <v>1</v>
          </cell>
          <cell r="AD1862">
            <v>0.2</v>
          </cell>
          <cell r="AE1862">
            <v>-6.0000000000000001E-3</v>
          </cell>
          <cell r="AF1862">
            <v>0</v>
          </cell>
          <cell r="AG1862" t="str">
            <v/>
          </cell>
          <cell r="AH1862" t="str">
            <v/>
          </cell>
          <cell r="AI1862" t="str">
            <v/>
          </cell>
          <cell r="AJ1862" t="str">
            <v/>
          </cell>
          <cell r="AK1862" t="str">
            <v/>
          </cell>
          <cell r="AL1862" t="str">
            <v/>
          </cell>
        </row>
        <row r="1863">
          <cell r="C1863" t="str">
            <v>4564.11</v>
          </cell>
          <cell r="D1863" t="str">
            <v>4564|A|Czeszewo|166 a|R|VI|608/1|0|PO1F/00031430/3</v>
          </cell>
          <cell r="E1863">
            <v>4564</v>
          </cell>
          <cell r="F1863">
            <v>11</v>
          </cell>
          <cell r="G1863" t="str">
            <v>Filipiak Krzysztof</v>
          </cell>
          <cell r="H1863" t="str">
            <v>Sarnice 1</v>
          </cell>
          <cell r="I1863" t="str">
            <v>62-320 Miłosław</v>
          </cell>
          <cell r="J1863">
            <v>0</v>
          </cell>
          <cell r="K1863" t="str">
            <v>02</v>
          </cell>
          <cell r="L1863" t="str">
            <v>Czeszewo</v>
          </cell>
          <cell r="M1863" t="str">
            <v>166 a</v>
          </cell>
          <cell r="N1863" t="str">
            <v/>
          </cell>
          <cell r="O1863">
            <v>3.0099999999999998E-2</v>
          </cell>
          <cell r="P1863" t="str">
            <v>R</v>
          </cell>
          <cell r="Q1863" t="str">
            <v>VI</v>
          </cell>
          <cell r="R1863" t="str">
            <v>A</v>
          </cell>
          <cell r="S1863">
            <v>0</v>
          </cell>
          <cell r="T1863" t="str">
            <v>30-30-025</v>
          </cell>
          <cell r="U1863" t="str">
            <v>Miłosław</v>
          </cell>
          <cell r="V1863" t="str">
            <v>30-30-025-0006</v>
          </cell>
          <cell r="W1863" t="str">
            <v>Czeszewo</v>
          </cell>
          <cell r="X1863" t="str">
            <v>608/1</v>
          </cell>
          <cell r="Y1863" t="str">
            <v>PO1F/00031430/3</v>
          </cell>
          <cell r="Z1863">
            <v>8</v>
          </cell>
          <cell r="AA1863">
            <v>0</v>
          </cell>
          <cell r="AB1863">
            <v>0</v>
          </cell>
          <cell r="AC1863">
            <v>1</v>
          </cell>
          <cell r="AD1863">
            <v>0.2</v>
          </cell>
          <cell r="AE1863">
            <v>6.0000000000000001E-3</v>
          </cell>
          <cell r="AG1863">
            <v>1</v>
          </cell>
          <cell r="AH1863">
            <v>3.0099999999999998E-2</v>
          </cell>
          <cell r="AI1863" t="str">
            <v/>
          </cell>
          <cell r="AJ1863" t="str">
            <v/>
          </cell>
          <cell r="AK1863" t="str">
            <v/>
          </cell>
          <cell r="AL1863" t="e">
            <v>#N/A</v>
          </cell>
        </row>
        <row r="1864">
          <cell r="C1864" t="str">
            <v>3896.18</v>
          </cell>
          <cell r="D1864" t="str">
            <v>3896|D|Czeszewo|188 o|Ł|IV|7188/1|13,8|KZ1J/00029705/8</v>
          </cell>
          <cell r="E1864">
            <v>3896</v>
          </cell>
          <cell r="F1864">
            <v>18</v>
          </cell>
          <cell r="G1864" t="str">
            <v>Dobroczyński Marek</v>
          </cell>
          <cell r="H1864" t="str">
            <v>ul. Polna 4</v>
          </cell>
          <cell r="I1864" t="str">
            <v>62-322 Orzechowo</v>
          </cell>
          <cell r="J1864" t="str">
            <v>Miłosław</v>
          </cell>
          <cell r="K1864" t="str">
            <v>02</v>
          </cell>
          <cell r="L1864" t="str">
            <v>Czeszewo</v>
          </cell>
          <cell r="M1864" t="str">
            <v>188 o</v>
          </cell>
          <cell r="N1864" t="str">
            <v/>
          </cell>
          <cell r="O1864">
            <v>-1.5992999999999999</v>
          </cell>
          <cell r="P1864" t="str">
            <v>Ł</v>
          </cell>
          <cell r="Q1864" t="str">
            <v>IV</v>
          </cell>
          <cell r="R1864" t="str">
            <v>D</v>
          </cell>
          <cell r="S1864" t="str">
            <v>kosić 1 - 2 razy w roku</v>
          </cell>
          <cell r="T1864" t="str">
            <v>30-06-045</v>
          </cell>
          <cell r="U1864" t="str">
            <v>Żerków</v>
          </cell>
          <cell r="V1864" t="str">
            <v>30-06-045-0007</v>
          </cell>
          <cell r="W1864" t="str">
            <v>Lgów</v>
          </cell>
          <cell r="X1864" t="str">
            <v>7188/1</v>
          </cell>
          <cell r="Y1864" t="str">
            <v>KZ1J/00029705/8</v>
          </cell>
          <cell r="Z1864">
            <v>1</v>
          </cell>
          <cell r="AA1864">
            <v>-13.8</v>
          </cell>
          <cell r="AB1864">
            <v>-22.07</v>
          </cell>
          <cell r="AC1864">
            <v>1</v>
          </cell>
          <cell r="AD1864">
            <v>0.75</v>
          </cell>
          <cell r="AE1864">
            <v>-1.1995</v>
          </cell>
          <cell r="AF1864" t="str">
            <v>koniec trwania umowy</v>
          </cell>
          <cell r="AG1864" t="str">
            <v/>
          </cell>
          <cell r="AH1864" t="str">
            <v/>
          </cell>
          <cell r="AI1864" t="str">
            <v>ZS.2217.1.215.2019</v>
          </cell>
          <cell r="AJ1864" t="str">
            <v>13-08-2019</v>
          </cell>
          <cell r="AK1864" t="str">
            <v>wniosek-bezprzetargowo</v>
          </cell>
          <cell r="AL1864" t="str">
            <v>gospodarki rolnej</v>
          </cell>
        </row>
        <row r="1865">
          <cell r="C1865" t="str">
            <v>0.</v>
          </cell>
          <cell r="D1865" t="str">
            <v>0|F|Czeszewo|188 o|Ł|IV|7188/1|0|KZ1J/00029705/8</v>
          </cell>
          <cell r="E1865">
            <v>0</v>
          </cell>
          <cell r="F1865" t="str">
            <v/>
          </cell>
          <cell r="G1865" t="str">
            <v>brak</v>
          </cell>
          <cell r="H1865" t="str">
            <v>brak</v>
          </cell>
          <cell r="I1865" t="str">
            <v>brak</v>
          </cell>
          <cell r="J1865" t="str">
            <v>brak</v>
          </cell>
          <cell r="K1865" t="str">
            <v>02</v>
          </cell>
          <cell r="L1865" t="str">
            <v>Czeszewo</v>
          </cell>
          <cell r="M1865" t="str">
            <v>188 o</v>
          </cell>
          <cell r="N1865" t="str">
            <v>F30-06-045ŁIV</v>
          </cell>
          <cell r="O1865">
            <v>1.5992999999999999</v>
          </cell>
          <cell r="P1865" t="str">
            <v>Ł</v>
          </cell>
          <cell r="Q1865" t="str">
            <v>IV</v>
          </cell>
          <cell r="R1865" t="str">
            <v>F</v>
          </cell>
          <cell r="S1865" t="str">
            <v>kosić 1 - 2 razy w roku</v>
          </cell>
          <cell r="T1865" t="str">
            <v>30-06-045</v>
          </cell>
          <cell r="U1865" t="str">
            <v>Żerków</v>
          </cell>
          <cell r="V1865" t="str">
            <v>30-06-045-0007</v>
          </cell>
          <cell r="W1865" t="str">
            <v>Lgów</v>
          </cell>
          <cell r="X1865" t="str">
            <v>7188/1</v>
          </cell>
          <cell r="Y1865" t="str">
            <v>KZ1J/00029705/8</v>
          </cell>
          <cell r="Z1865">
            <v>1</v>
          </cell>
          <cell r="AA1865" t="str">
            <v/>
          </cell>
          <cell r="AB1865" t="str">
            <v/>
          </cell>
          <cell r="AC1865">
            <v>1</v>
          </cell>
          <cell r="AD1865">
            <v>0.75</v>
          </cell>
          <cell r="AE1865">
            <v>1.1995</v>
          </cell>
          <cell r="AG1865" t="str">
            <v/>
          </cell>
          <cell r="AH1865" t="str">
            <v/>
          </cell>
          <cell r="AI1865" t="str">
            <v>ZS.2217.1.215.2019</v>
          </cell>
          <cell r="AJ1865" t="str">
            <v>13-08-2019</v>
          </cell>
          <cell r="AK1865" t="str">
            <v/>
          </cell>
          <cell r="AL1865" t="str">
            <v>gospodarki rolnej</v>
          </cell>
        </row>
        <row r="1866">
          <cell r="C1866" t="str">
            <v>3896.19</v>
          </cell>
          <cell r="D1866" t="str">
            <v>3896|D|Czeszewo|194 i|Ł|IV|7194/1|13,8|PO1D/00035145/4</v>
          </cell>
          <cell r="E1866">
            <v>3896</v>
          </cell>
          <cell r="F1866">
            <v>19</v>
          </cell>
          <cell r="G1866" t="str">
            <v>Dobroczyński Marek</v>
          </cell>
          <cell r="H1866" t="str">
            <v>ul. Polna 4</v>
          </cell>
          <cell r="I1866" t="str">
            <v>62-322 Orzechowo</v>
          </cell>
          <cell r="J1866" t="str">
            <v>Miłosław</v>
          </cell>
          <cell r="K1866" t="str">
            <v>02</v>
          </cell>
          <cell r="L1866" t="str">
            <v>Czeszewo</v>
          </cell>
          <cell r="M1866" t="str">
            <v>194 i</v>
          </cell>
          <cell r="N1866" t="str">
            <v/>
          </cell>
          <cell r="O1866">
            <v>-2.62</v>
          </cell>
          <cell r="P1866" t="str">
            <v>Ł</v>
          </cell>
          <cell r="Q1866" t="str">
            <v>IV</v>
          </cell>
          <cell r="R1866" t="str">
            <v>D</v>
          </cell>
          <cell r="S1866" t="str">
            <v>kosić 1 - 2 razy w roku</v>
          </cell>
          <cell r="T1866" t="str">
            <v>30-25-032</v>
          </cell>
          <cell r="U1866" t="str">
            <v>N.Miasto</v>
          </cell>
          <cell r="V1866" t="str">
            <v>30-25-032-0007</v>
          </cell>
          <cell r="W1866" t="str">
            <v>Dębno</v>
          </cell>
          <cell r="X1866" t="str">
            <v>7194/1</v>
          </cell>
          <cell r="Y1866" t="str">
            <v>PO1D/00035145/4</v>
          </cell>
          <cell r="Z1866">
            <v>2</v>
          </cell>
          <cell r="AA1866">
            <v>-13.8</v>
          </cell>
          <cell r="AB1866">
            <v>-36.159999999999997</v>
          </cell>
          <cell r="AC1866">
            <v>1</v>
          </cell>
          <cell r="AD1866">
            <v>0.75</v>
          </cell>
          <cell r="AE1866">
            <v>-1.9650000000000001</v>
          </cell>
          <cell r="AF1866" t="str">
            <v>koniec trwania umowy</v>
          </cell>
          <cell r="AG1866" t="str">
            <v/>
          </cell>
          <cell r="AH1866" t="str">
            <v/>
          </cell>
          <cell r="AI1866" t="str">
            <v>ZS.2217.1.265.2019</v>
          </cell>
          <cell r="AJ1866" t="str">
            <v>2019-0-24</v>
          </cell>
          <cell r="AK1866" t="str">
            <v>wniosek-bezprzetargowo</v>
          </cell>
          <cell r="AL1866" t="str">
            <v>gospodarki rolnej</v>
          </cell>
        </row>
        <row r="1867">
          <cell r="C1867" t="str">
            <v>0.</v>
          </cell>
          <cell r="D1867" t="str">
            <v>0|F|Czeszewo|194 i|Ł|IV|7194/1|0|PO1D/00035145/4</v>
          </cell>
          <cell r="E1867">
            <v>0</v>
          </cell>
          <cell r="F1867" t="str">
            <v/>
          </cell>
          <cell r="G1867" t="str">
            <v>brak</v>
          </cell>
          <cell r="H1867" t="str">
            <v>brak</v>
          </cell>
          <cell r="I1867" t="str">
            <v>brak</v>
          </cell>
          <cell r="J1867" t="str">
            <v>brak</v>
          </cell>
          <cell r="K1867" t="str">
            <v>02</v>
          </cell>
          <cell r="L1867" t="str">
            <v>Czeszewo</v>
          </cell>
          <cell r="M1867" t="str">
            <v>194 i</v>
          </cell>
          <cell r="N1867" t="str">
            <v>F30-25-032ŁIV</v>
          </cell>
          <cell r="O1867">
            <v>2.62</v>
          </cell>
          <cell r="P1867" t="str">
            <v>Ł</v>
          </cell>
          <cell r="Q1867" t="str">
            <v>IV</v>
          </cell>
          <cell r="R1867" t="str">
            <v>F</v>
          </cell>
          <cell r="S1867" t="str">
            <v>kosić 1 - 2 razy w roku</v>
          </cell>
          <cell r="T1867" t="str">
            <v>30-25-032</v>
          </cell>
          <cell r="U1867" t="str">
            <v>N.Miasto</v>
          </cell>
          <cell r="V1867" t="str">
            <v>30-25-032-0007</v>
          </cell>
          <cell r="W1867" t="str">
            <v>Dębno</v>
          </cell>
          <cell r="X1867" t="str">
            <v>7194/1</v>
          </cell>
          <cell r="Y1867" t="str">
            <v>PO1D/00035145/4</v>
          </cell>
          <cell r="Z1867">
            <v>2</v>
          </cell>
          <cell r="AA1867" t="str">
            <v/>
          </cell>
          <cell r="AB1867" t="str">
            <v/>
          </cell>
          <cell r="AC1867">
            <v>1</v>
          </cell>
          <cell r="AD1867">
            <v>0.75</v>
          </cell>
          <cell r="AE1867">
            <v>1.9650000000000001</v>
          </cell>
          <cell r="AG1867" t="str">
            <v/>
          </cell>
          <cell r="AH1867" t="str">
            <v/>
          </cell>
          <cell r="AI1867" t="str">
            <v>ZS.2217.1.265.2019</v>
          </cell>
          <cell r="AJ1867" t="str">
            <v>2019-0-24</v>
          </cell>
          <cell r="AK1867" t="str">
            <v/>
          </cell>
          <cell r="AL1867" t="str">
            <v>gospodarki rolnej</v>
          </cell>
        </row>
        <row r="1868">
          <cell r="C1868" t="str">
            <v>3896.20</v>
          </cell>
          <cell r="D1868" t="str">
            <v>3896|D|Czeszewo|195 d|Ł|V|7195/1|13,6|PO1D/00035145/4</v>
          </cell>
          <cell r="E1868">
            <v>3896</v>
          </cell>
          <cell r="F1868">
            <v>20</v>
          </cell>
          <cell r="G1868" t="str">
            <v>Dobroczyński Marek</v>
          </cell>
          <cell r="H1868" t="str">
            <v>ul. Polna 4</v>
          </cell>
          <cell r="I1868" t="str">
            <v>62-322 Orzechowo</v>
          </cell>
          <cell r="J1868" t="str">
            <v>Miłosław</v>
          </cell>
          <cell r="K1868" t="str">
            <v>02</v>
          </cell>
          <cell r="L1868" t="str">
            <v>Czeszewo</v>
          </cell>
          <cell r="M1868" t="str">
            <v>195 d</v>
          </cell>
          <cell r="N1868" t="str">
            <v/>
          </cell>
          <cell r="O1868">
            <v>-0.74</v>
          </cell>
          <cell r="P1868" t="str">
            <v>Ł</v>
          </cell>
          <cell r="Q1868" t="str">
            <v>V</v>
          </cell>
          <cell r="R1868" t="str">
            <v>D</v>
          </cell>
          <cell r="S1868">
            <v>0</v>
          </cell>
          <cell r="T1868" t="str">
            <v>30-25-032</v>
          </cell>
          <cell r="U1868" t="str">
            <v>N.Miasto</v>
          </cell>
          <cell r="V1868" t="str">
            <v>30-25-032-0007</v>
          </cell>
          <cell r="W1868" t="str">
            <v>Dębno</v>
          </cell>
          <cell r="X1868" t="str">
            <v>7195/1</v>
          </cell>
          <cell r="Y1868" t="str">
            <v>PO1D/00035145/4</v>
          </cell>
          <cell r="Z1868">
            <v>2</v>
          </cell>
          <cell r="AA1868">
            <v>-13.6</v>
          </cell>
          <cell r="AB1868">
            <v>-10.06</v>
          </cell>
          <cell r="AC1868">
            <v>1</v>
          </cell>
          <cell r="AD1868">
            <v>0.2</v>
          </cell>
          <cell r="AE1868">
            <v>-0.14799999999999999</v>
          </cell>
          <cell r="AF1868" t="str">
            <v>koniec trwania umowy</v>
          </cell>
          <cell r="AG1868" t="str">
            <v/>
          </cell>
          <cell r="AH1868" t="str">
            <v/>
          </cell>
          <cell r="AI1868" t="str">
            <v>ZS.2217.1.265.2019</v>
          </cell>
          <cell r="AJ1868" t="str">
            <v>2019-0-24</v>
          </cell>
          <cell r="AK1868" t="str">
            <v>wniosek-bezprzetargowo</v>
          </cell>
          <cell r="AL1868" t="str">
            <v>gospodarki rolnej</v>
          </cell>
        </row>
        <row r="1869">
          <cell r="C1869" t="str">
            <v>0.</v>
          </cell>
          <cell r="D1869" t="str">
            <v>0|F|Czeszewo|195 d|Ł|V|7195/1|0|PO1D/00035145/4</v>
          </cell>
          <cell r="E1869">
            <v>0</v>
          </cell>
          <cell r="F1869" t="str">
            <v/>
          </cell>
          <cell r="G1869" t="str">
            <v>brak</v>
          </cell>
          <cell r="H1869" t="str">
            <v>brak</v>
          </cell>
          <cell r="I1869" t="str">
            <v>brak</v>
          </cell>
          <cell r="J1869" t="str">
            <v>brak</v>
          </cell>
          <cell r="K1869" t="str">
            <v>02</v>
          </cell>
          <cell r="L1869" t="str">
            <v>Czeszewo</v>
          </cell>
          <cell r="M1869" t="str">
            <v>195 d</v>
          </cell>
          <cell r="N1869" t="str">
            <v>F30-25-032ŁV</v>
          </cell>
          <cell r="O1869">
            <v>0.74</v>
          </cell>
          <cell r="P1869" t="str">
            <v>Ł</v>
          </cell>
          <cell r="Q1869" t="str">
            <v>V</v>
          </cell>
          <cell r="R1869" t="str">
            <v>F</v>
          </cell>
          <cell r="S1869">
            <v>0</v>
          </cell>
          <cell r="T1869" t="str">
            <v>30-25-032</v>
          </cell>
          <cell r="U1869" t="str">
            <v>N.Miasto</v>
          </cell>
          <cell r="V1869" t="str">
            <v>30-25-032-0007</v>
          </cell>
          <cell r="W1869" t="str">
            <v>Dębno</v>
          </cell>
          <cell r="X1869" t="str">
            <v>7195/1</v>
          </cell>
          <cell r="Y1869" t="str">
            <v>PO1D/00035145/4</v>
          </cell>
          <cell r="Z1869">
            <v>2</v>
          </cell>
          <cell r="AA1869" t="str">
            <v/>
          </cell>
          <cell r="AB1869" t="str">
            <v/>
          </cell>
          <cell r="AC1869">
            <v>1</v>
          </cell>
          <cell r="AD1869">
            <v>0.2</v>
          </cell>
          <cell r="AE1869">
            <v>0.14799999999999999</v>
          </cell>
          <cell r="AG1869" t="str">
            <v/>
          </cell>
          <cell r="AH1869" t="str">
            <v/>
          </cell>
          <cell r="AI1869" t="str">
            <v>ZS.2217.1.265.2019</v>
          </cell>
          <cell r="AJ1869" t="str">
            <v>2019-0-24</v>
          </cell>
          <cell r="AK1869" t="str">
            <v/>
          </cell>
          <cell r="AL1869" t="str">
            <v>gospodarki rolnej</v>
          </cell>
        </row>
        <row r="1870">
          <cell r="C1870" t="str">
            <v>287.330</v>
          </cell>
          <cell r="D1870" t="str">
            <v>287|F|Boguszyn|299 d|PS|VI|9299/1|0|PO1D/00042321/4</v>
          </cell>
          <cell r="E1870">
            <v>287</v>
          </cell>
          <cell r="F1870">
            <v>330</v>
          </cell>
          <cell r="G1870" t="str">
            <v>Nadleśnictwo Jarocin</v>
          </cell>
          <cell r="H1870">
            <v>0</v>
          </cell>
          <cell r="I1870">
            <v>0</v>
          </cell>
          <cell r="J1870">
            <v>0</v>
          </cell>
          <cell r="K1870" t="str">
            <v>16</v>
          </cell>
          <cell r="L1870" t="str">
            <v>Boguszyn</v>
          </cell>
          <cell r="M1870" t="str">
            <v>299 d</v>
          </cell>
          <cell r="N1870" t="str">
            <v>F30-25-032PSVI</v>
          </cell>
          <cell r="O1870">
            <v>-0.09</v>
          </cell>
          <cell r="P1870" t="str">
            <v>PS</v>
          </cell>
          <cell r="Q1870" t="str">
            <v>VI</v>
          </cell>
          <cell r="R1870" t="str">
            <v>F</v>
          </cell>
          <cell r="S1870">
            <v>0</v>
          </cell>
          <cell r="T1870" t="str">
            <v>30-25-032</v>
          </cell>
          <cell r="U1870" t="str">
            <v>N.Miasto</v>
          </cell>
          <cell r="V1870" t="str">
            <v>30-25-032-0002</v>
          </cell>
          <cell r="W1870" t="str">
            <v>Boguszyn</v>
          </cell>
          <cell r="X1870" t="str">
            <v>9299/1</v>
          </cell>
          <cell r="Y1870" t="str">
            <v>PO1D/00042321/4</v>
          </cell>
          <cell r="Z1870">
            <v>2</v>
          </cell>
          <cell r="AA1870">
            <v>0</v>
          </cell>
          <cell r="AB1870">
            <v>0</v>
          </cell>
          <cell r="AC1870">
            <v>1</v>
          </cell>
          <cell r="AD1870">
            <v>0.15</v>
          </cell>
          <cell r="AE1870">
            <v>-1.35E-2</v>
          </cell>
          <cell r="AF1870" t="str">
            <v>aktualizacja użytków-przeniesienie do lasu</v>
          </cell>
          <cell r="AG1870" t="str">
            <v/>
          </cell>
          <cell r="AH1870" t="str">
            <v/>
          </cell>
          <cell r="AI1870" t="str">
            <v/>
          </cell>
          <cell r="AJ1870" t="str">
            <v/>
          </cell>
          <cell r="AK1870" t="str">
            <v/>
          </cell>
          <cell r="AL1870" t="str">
            <v/>
          </cell>
        </row>
        <row r="1871">
          <cell r="C1871" t="str">
            <v>287.331</v>
          </cell>
          <cell r="D1871" t="str">
            <v>287|F|Brzozowiec|109 h|Ł|VI|9109/1|0|PO1D/00044700/9</v>
          </cell>
          <cell r="E1871">
            <v>287</v>
          </cell>
          <cell r="F1871">
            <v>331</v>
          </cell>
          <cell r="G1871" t="str">
            <v>Nadleśnictwo Jarocin</v>
          </cell>
          <cell r="H1871">
            <v>0</v>
          </cell>
          <cell r="I1871">
            <v>0</v>
          </cell>
          <cell r="J1871">
            <v>0</v>
          </cell>
          <cell r="K1871" t="str">
            <v>19</v>
          </cell>
          <cell r="L1871" t="str">
            <v>Brzozowiec</v>
          </cell>
          <cell r="M1871" t="str">
            <v>109 h</v>
          </cell>
          <cell r="N1871" t="str">
            <v>F30-25-022ŁVI</v>
          </cell>
          <cell r="O1871">
            <v>-0.24</v>
          </cell>
          <cell r="P1871" t="str">
            <v>Ł</v>
          </cell>
          <cell r="Q1871" t="str">
            <v>VI</v>
          </cell>
          <cell r="R1871" t="str">
            <v>F</v>
          </cell>
          <cell r="S1871">
            <v>0</v>
          </cell>
          <cell r="T1871" t="str">
            <v>30-25-022</v>
          </cell>
          <cell r="U1871" t="str">
            <v>Krzykosy</v>
          </cell>
          <cell r="V1871" t="str">
            <v>30-25-022-0010</v>
          </cell>
          <cell r="W1871" t="str">
            <v>Sulęcinek</v>
          </cell>
          <cell r="X1871" t="str">
            <v>9109/1</v>
          </cell>
          <cell r="Y1871" t="str">
            <v>PO1D/00044700/9</v>
          </cell>
          <cell r="Z1871">
            <v>8</v>
          </cell>
          <cell r="AA1871">
            <v>0</v>
          </cell>
          <cell r="AB1871">
            <v>0</v>
          </cell>
          <cell r="AC1871">
            <v>2</v>
          </cell>
          <cell r="AD1871">
            <v>0.15</v>
          </cell>
          <cell r="AE1871">
            <v>-3.5999999999999997E-2</v>
          </cell>
          <cell r="AF1871" t="str">
            <v>aktualizacja użytków-przeniesienie do lasu</v>
          </cell>
          <cell r="AG1871">
            <v>1</v>
          </cell>
          <cell r="AH1871" t="str">
            <v/>
          </cell>
          <cell r="AI1871" t="str">
            <v/>
          </cell>
          <cell r="AJ1871" t="str">
            <v/>
          </cell>
          <cell r="AK1871" t="str">
            <v/>
          </cell>
          <cell r="AL1871" t="str">
            <v/>
          </cell>
        </row>
        <row r="1872">
          <cell r="C1872" t="str">
            <v>287.332</v>
          </cell>
          <cell r="D1872" t="str">
            <v>287|F|Brzozowiec|63 f|PS|VI|9063/2|0|PO1D/00044700/9</v>
          </cell>
          <cell r="E1872">
            <v>287</v>
          </cell>
          <cell r="F1872">
            <v>332</v>
          </cell>
          <cell r="G1872" t="str">
            <v>Nadleśnictwo Jarocin</v>
          </cell>
          <cell r="H1872">
            <v>0</v>
          </cell>
          <cell r="I1872">
            <v>0</v>
          </cell>
          <cell r="J1872">
            <v>0</v>
          </cell>
          <cell r="K1872" t="str">
            <v>19</v>
          </cell>
          <cell r="L1872" t="str">
            <v>Brzozowiec</v>
          </cell>
          <cell r="M1872" t="str">
            <v>63 f</v>
          </cell>
          <cell r="N1872" t="str">
            <v>F30-25-022PSVI</v>
          </cell>
          <cell r="O1872">
            <v>-0.56000000000000005</v>
          </cell>
          <cell r="P1872" t="str">
            <v>PS</v>
          </cell>
          <cell r="Q1872" t="str">
            <v>VI</v>
          </cell>
          <cell r="R1872" t="str">
            <v>F</v>
          </cell>
          <cell r="S1872">
            <v>0</v>
          </cell>
          <cell r="T1872" t="str">
            <v>30-25-022</v>
          </cell>
          <cell r="U1872" t="str">
            <v>Krzykosy</v>
          </cell>
          <cell r="V1872" t="str">
            <v>30-25-022-0010</v>
          </cell>
          <cell r="W1872" t="str">
            <v>Sulęcinek</v>
          </cell>
          <cell r="X1872" t="str">
            <v>9063/2</v>
          </cell>
          <cell r="Y1872" t="str">
            <v>PO1D/00044700/9</v>
          </cell>
          <cell r="Z1872">
            <v>7</v>
          </cell>
          <cell r="AA1872">
            <v>0</v>
          </cell>
          <cell r="AB1872">
            <v>0</v>
          </cell>
          <cell r="AC1872">
            <v>2</v>
          </cell>
          <cell r="AD1872">
            <v>0</v>
          </cell>
          <cell r="AE1872">
            <v>0</v>
          </cell>
          <cell r="AF1872" t="str">
            <v>aktualizacja użytków-przeniesienie do lasu</v>
          </cell>
          <cell r="AG1872" t="str">
            <v/>
          </cell>
          <cell r="AH1872" t="str">
            <v/>
          </cell>
          <cell r="AI1872" t="str">
            <v/>
          </cell>
          <cell r="AJ1872" t="str">
            <v/>
          </cell>
          <cell r="AK1872" t="str">
            <v/>
          </cell>
          <cell r="AL1872" t="str">
            <v/>
          </cell>
        </row>
        <row r="1873">
          <cell r="C1873" t="str">
            <v>0.</v>
          </cell>
          <cell r="D1873" t="str">
            <v>0|F|Radliniec|201 a|R|IVB|9201/3|0|PO1D/00035144/7</v>
          </cell>
          <cell r="E1873">
            <v>0</v>
          </cell>
          <cell r="F1873" t="str">
            <v/>
          </cell>
          <cell r="G1873" t="str">
            <v>brak</v>
          </cell>
          <cell r="H1873">
            <v>0</v>
          </cell>
          <cell r="I1873">
            <v>0</v>
          </cell>
          <cell r="J1873">
            <v>0</v>
          </cell>
          <cell r="K1873" t="str">
            <v>22</v>
          </cell>
          <cell r="L1873" t="str">
            <v>Radliniec</v>
          </cell>
          <cell r="M1873" t="str">
            <v>201 a</v>
          </cell>
          <cell r="N1873" t="str">
            <v>F30-25-032RIVB</v>
          </cell>
          <cell r="O1873">
            <v>-0.95</v>
          </cell>
          <cell r="P1873" t="str">
            <v>R</v>
          </cell>
          <cell r="Q1873" t="str">
            <v>IVB</v>
          </cell>
          <cell r="R1873" t="str">
            <v>F</v>
          </cell>
          <cell r="S1873">
            <v>0</v>
          </cell>
          <cell r="T1873" t="str">
            <v>30-25-032</v>
          </cell>
          <cell r="U1873" t="str">
            <v>N.Miasto</v>
          </cell>
          <cell r="V1873" t="str">
            <v>30-25-032-0007</v>
          </cell>
          <cell r="W1873" t="str">
            <v>Dębno</v>
          </cell>
          <cell r="X1873" t="str">
            <v>9201/3</v>
          </cell>
          <cell r="Y1873" t="str">
            <v>PO1D/00035144/7</v>
          </cell>
          <cell r="Z1873">
            <v>1</v>
          </cell>
          <cell r="AA1873">
            <v>0</v>
          </cell>
          <cell r="AB1873" t="str">
            <v/>
          </cell>
          <cell r="AC1873">
            <v>1</v>
          </cell>
          <cell r="AD1873">
            <v>0.8</v>
          </cell>
          <cell r="AE1873">
            <v>-0.76</v>
          </cell>
          <cell r="AF1873">
            <v>0</v>
          </cell>
          <cell r="AG1873" t="str">
            <v/>
          </cell>
          <cell r="AH1873" t="str">
            <v/>
          </cell>
          <cell r="AI1873" t="str">
            <v/>
          </cell>
          <cell r="AJ1873" t="str">
            <v/>
          </cell>
          <cell r="AK1873" t="str">
            <v/>
          </cell>
          <cell r="AL1873" t="str">
            <v/>
          </cell>
        </row>
        <row r="1874">
          <cell r="C1874" t="str">
            <v>718.5</v>
          </cell>
          <cell r="D1874" t="str">
            <v>718|A|Radliniec|201 a|R|IVB|9201/3|0|PO1D/00035144/7</v>
          </cell>
          <cell r="E1874">
            <v>718</v>
          </cell>
          <cell r="F1874">
            <v>5</v>
          </cell>
          <cell r="G1874" t="str">
            <v>Wiśniewski Józef</v>
          </cell>
          <cell r="H1874" t="str">
            <v>Cielcza ul. Łąkowa 4A</v>
          </cell>
          <cell r="I1874" t="str">
            <v>63-200 Jarocin</v>
          </cell>
          <cell r="J1874" t="str">
            <v>Jarocin</v>
          </cell>
          <cell r="K1874" t="str">
            <v>22</v>
          </cell>
          <cell r="L1874" t="str">
            <v>Radliniec</v>
          </cell>
          <cell r="M1874" t="str">
            <v>201 a</v>
          </cell>
          <cell r="N1874" t="str">
            <v/>
          </cell>
          <cell r="O1874">
            <v>0.95</v>
          </cell>
          <cell r="P1874" t="str">
            <v>R</v>
          </cell>
          <cell r="Q1874" t="str">
            <v>IVB</v>
          </cell>
          <cell r="R1874" t="str">
            <v>A</v>
          </cell>
          <cell r="S1874">
            <v>0</v>
          </cell>
          <cell r="T1874" t="str">
            <v>30-25-032</v>
          </cell>
          <cell r="U1874" t="str">
            <v>N.Miasto</v>
          </cell>
          <cell r="V1874" t="str">
            <v>30-25-032-0007</v>
          </cell>
          <cell r="W1874" t="str">
            <v>Dębno</v>
          </cell>
          <cell r="X1874" t="str">
            <v>9201/3</v>
          </cell>
          <cell r="Y1874" t="str">
            <v>PO1D/00035144/7</v>
          </cell>
          <cell r="Z1874">
            <v>1</v>
          </cell>
          <cell r="AA1874">
            <v>0</v>
          </cell>
          <cell r="AB1874">
            <v>0</v>
          </cell>
          <cell r="AC1874">
            <v>1</v>
          </cell>
          <cell r="AD1874">
            <v>0.8</v>
          </cell>
          <cell r="AE1874">
            <v>0.76</v>
          </cell>
          <cell r="AG1874">
            <v>1.5</v>
          </cell>
          <cell r="AH1874">
            <v>1.425</v>
          </cell>
          <cell r="AI1874" t="str">
            <v/>
          </cell>
          <cell r="AJ1874" t="str">
            <v/>
          </cell>
          <cell r="AK1874" t="str">
            <v/>
          </cell>
          <cell r="AL1874" t="e">
            <v>#N/A</v>
          </cell>
        </row>
        <row r="1875">
          <cell r="C1875" t="str">
            <v>287.249</v>
          </cell>
          <cell r="D1875" t="str">
            <v>287|F|Cielcza|170 b|R|V|9170/4|0|KZ1J/00030205/3</v>
          </cell>
          <cell r="E1875">
            <v>287</v>
          </cell>
          <cell r="F1875">
            <v>249</v>
          </cell>
          <cell r="G1875" t="str">
            <v>Nadleśnictwo Jarocin</v>
          </cell>
          <cell r="H1875">
            <v>0</v>
          </cell>
          <cell r="I1875">
            <v>0</v>
          </cell>
          <cell r="J1875">
            <v>0</v>
          </cell>
          <cell r="K1875" t="str">
            <v>08</v>
          </cell>
          <cell r="L1875" t="str">
            <v>Cielcza</v>
          </cell>
          <cell r="M1875" t="str">
            <v>170 b</v>
          </cell>
          <cell r="N1875" t="str">
            <v>F30-06-025RV</v>
          </cell>
          <cell r="O1875">
            <v>-3.5700000000000003E-2</v>
          </cell>
          <cell r="P1875" t="str">
            <v>R</v>
          </cell>
          <cell r="Q1875" t="str">
            <v>V</v>
          </cell>
          <cell r="R1875" t="str">
            <v>F</v>
          </cell>
          <cell r="S1875">
            <v>0</v>
          </cell>
          <cell r="T1875" t="str">
            <v>30-06-025</v>
          </cell>
          <cell r="U1875" t="str">
            <v>Jarocin</v>
          </cell>
          <cell r="V1875" t="str">
            <v>30-06-025-0009</v>
          </cell>
          <cell r="W1875" t="str">
            <v>Osiek</v>
          </cell>
          <cell r="X1875" t="str">
            <v>9170/4</v>
          </cell>
          <cell r="Y1875" t="str">
            <v>KZ1J/00030205/3</v>
          </cell>
          <cell r="Z1875">
            <v>2</v>
          </cell>
          <cell r="AA1875">
            <v>0</v>
          </cell>
          <cell r="AB1875">
            <v>0</v>
          </cell>
          <cell r="AC1875">
            <v>1</v>
          </cell>
          <cell r="AD1875">
            <v>0.35</v>
          </cell>
          <cell r="AE1875">
            <v>-1.2500000000000001E-2</v>
          </cell>
          <cell r="AF1875">
            <v>0</v>
          </cell>
          <cell r="AG1875" t="str">
            <v/>
          </cell>
          <cell r="AH1875" t="str">
            <v/>
          </cell>
          <cell r="AI1875" t="str">
            <v/>
          </cell>
          <cell r="AJ1875" t="str">
            <v/>
          </cell>
          <cell r="AK1875" t="str">
            <v/>
          </cell>
          <cell r="AL1875" t="str">
            <v/>
          </cell>
        </row>
        <row r="1876">
          <cell r="C1876" t="str">
            <v>3935.9</v>
          </cell>
          <cell r="D1876" t="str">
            <v>3935|A|Cielcza|170 b|R|V|9170/4|0|KZ1J/00030205/3</v>
          </cell>
          <cell r="E1876">
            <v>3935</v>
          </cell>
          <cell r="F1876">
            <v>9</v>
          </cell>
          <cell r="G1876" t="str">
            <v>Grygiel Michał</v>
          </cell>
          <cell r="H1876" t="str">
            <v>Cielcza ul.Poznańska 1</v>
          </cell>
          <cell r="I1876" t="str">
            <v>63-200 Jarocin</v>
          </cell>
          <cell r="J1876" t="str">
            <v>Jarocin</v>
          </cell>
          <cell r="K1876" t="str">
            <v>08</v>
          </cell>
          <cell r="L1876" t="str">
            <v>Cielcza</v>
          </cell>
          <cell r="M1876" t="str">
            <v>170 b</v>
          </cell>
          <cell r="N1876" t="str">
            <v/>
          </cell>
          <cell r="O1876">
            <v>3.5700000000000003E-2</v>
          </cell>
          <cell r="P1876" t="str">
            <v>R</v>
          </cell>
          <cell r="Q1876" t="str">
            <v>V</v>
          </cell>
          <cell r="R1876" t="str">
            <v>A</v>
          </cell>
          <cell r="S1876">
            <v>0</v>
          </cell>
          <cell r="T1876" t="str">
            <v>30-06-025</v>
          </cell>
          <cell r="U1876" t="str">
            <v>Jarocin</v>
          </cell>
          <cell r="V1876" t="str">
            <v>30-06-025-0009</v>
          </cell>
          <cell r="W1876" t="str">
            <v>Osiek</v>
          </cell>
          <cell r="X1876" t="str">
            <v>9170/4</v>
          </cell>
          <cell r="Y1876" t="str">
            <v>KZ1J/00030205/3</v>
          </cell>
          <cell r="Z1876">
            <v>2</v>
          </cell>
          <cell r="AA1876">
            <v>0</v>
          </cell>
          <cell r="AB1876">
            <v>0</v>
          </cell>
          <cell r="AC1876">
            <v>1</v>
          </cell>
          <cell r="AD1876">
            <v>0.35</v>
          </cell>
          <cell r="AE1876">
            <v>1.2500000000000001E-2</v>
          </cell>
          <cell r="AG1876">
            <v>1.25</v>
          </cell>
          <cell r="AH1876">
            <v>4.4600000000000001E-2</v>
          </cell>
          <cell r="AI1876" t="str">
            <v/>
          </cell>
          <cell r="AJ1876" t="str">
            <v/>
          </cell>
          <cell r="AK1876" t="str">
            <v/>
          </cell>
          <cell r="AL1876" t="e">
            <v>#N/A</v>
          </cell>
        </row>
        <row r="1877">
          <cell r="C1877" t="str">
            <v>3581.10</v>
          </cell>
          <cell r="D1877" t="str">
            <v>3581|D|Cielcza|181 l|R|IVA|8181/2|15,7|KZ1J/00026538/5</v>
          </cell>
          <cell r="E1877">
            <v>3581</v>
          </cell>
          <cell r="F1877">
            <v>10</v>
          </cell>
          <cell r="G1877" t="str">
            <v>Herka Andrzej</v>
          </cell>
          <cell r="H1877" t="str">
            <v>Lubinia Mała 87</v>
          </cell>
          <cell r="I1877" t="str">
            <v>63-210 Żerków</v>
          </cell>
          <cell r="J1877" t="str">
            <v>Żerków</v>
          </cell>
          <cell r="K1877" t="str">
            <v>08</v>
          </cell>
          <cell r="L1877" t="str">
            <v>Cielcza</v>
          </cell>
          <cell r="M1877" t="str">
            <v>181 l</v>
          </cell>
          <cell r="N1877" t="str">
            <v/>
          </cell>
          <cell r="O1877">
            <v>-3.13</v>
          </cell>
          <cell r="P1877" t="str">
            <v>R</v>
          </cell>
          <cell r="Q1877" t="str">
            <v>IVA</v>
          </cell>
          <cell r="R1877" t="str">
            <v>D</v>
          </cell>
          <cell r="S1877">
            <v>0</v>
          </cell>
          <cell r="T1877" t="str">
            <v>30-06-025</v>
          </cell>
          <cell r="U1877" t="str">
            <v>Jarocin</v>
          </cell>
          <cell r="V1877" t="str">
            <v>30-06-025-0003</v>
          </cell>
          <cell r="W1877" t="str">
            <v>Cielcza</v>
          </cell>
          <cell r="X1877" t="str">
            <v>8181/2</v>
          </cell>
          <cell r="Y1877" t="str">
            <v>KZ1J/00026538/5</v>
          </cell>
          <cell r="Z1877">
            <v>4</v>
          </cell>
          <cell r="AA1877">
            <v>-15.7</v>
          </cell>
          <cell r="AB1877">
            <v>-49.14</v>
          </cell>
          <cell r="AC1877">
            <v>1</v>
          </cell>
          <cell r="AD1877">
            <v>1.1000000000000001</v>
          </cell>
          <cell r="AE1877">
            <v>-3.4430000000000001</v>
          </cell>
          <cell r="AF1877" t="str">
            <v>jednostronne wypowiedzenie gruntu rolnego</v>
          </cell>
          <cell r="AG1877" t="str">
            <v/>
          </cell>
          <cell r="AH1877" t="str">
            <v/>
          </cell>
          <cell r="AI1877" t="str">
            <v>ZS.2217.1.205.2019</v>
          </cell>
          <cell r="AJ1877" t="str">
            <v>02-08-2019</v>
          </cell>
          <cell r="AK1877" t="str">
            <v>26-08-2019</v>
          </cell>
          <cell r="AL1877" t="str">
            <v>gospodarki rolnej</v>
          </cell>
        </row>
        <row r="1878">
          <cell r="C1878" t="str">
            <v>0.</v>
          </cell>
          <cell r="D1878" t="str">
            <v>0|F|Cielcza|181 l|R|IVA|8181/2|0|KZ1J/00026538/5</v>
          </cell>
          <cell r="E1878">
            <v>0</v>
          </cell>
          <cell r="F1878" t="str">
            <v/>
          </cell>
          <cell r="G1878" t="str">
            <v>brak</v>
          </cell>
          <cell r="H1878" t="str">
            <v>brak</v>
          </cell>
          <cell r="I1878" t="str">
            <v>brak</v>
          </cell>
          <cell r="J1878" t="str">
            <v>brak</v>
          </cell>
          <cell r="K1878" t="str">
            <v>08</v>
          </cell>
          <cell r="L1878" t="str">
            <v>Cielcza</v>
          </cell>
          <cell r="M1878" t="str">
            <v>181 l</v>
          </cell>
          <cell r="N1878" t="str">
            <v>F30-06-025RIVA</v>
          </cell>
          <cell r="O1878">
            <v>3.13</v>
          </cell>
          <cell r="P1878" t="str">
            <v>R</v>
          </cell>
          <cell r="Q1878" t="str">
            <v>IVA</v>
          </cell>
          <cell r="R1878" t="str">
            <v>F</v>
          </cell>
          <cell r="S1878">
            <v>0</v>
          </cell>
          <cell r="T1878" t="str">
            <v>30-06-025</v>
          </cell>
          <cell r="U1878" t="str">
            <v>Jarocin</v>
          </cell>
          <cell r="V1878" t="str">
            <v>30-06-025-0003</v>
          </cell>
          <cell r="W1878" t="str">
            <v>Cielcza</v>
          </cell>
          <cell r="X1878" t="str">
            <v>8181/2</v>
          </cell>
          <cell r="Y1878" t="str">
            <v>KZ1J/00026538/5</v>
          </cell>
          <cell r="Z1878">
            <v>4</v>
          </cell>
          <cell r="AA1878" t="str">
            <v/>
          </cell>
          <cell r="AB1878" t="str">
            <v/>
          </cell>
          <cell r="AC1878">
            <v>1</v>
          </cell>
          <cell r="AD1878">
            <v>1.1000000000000001</v>
          </cell>
          <cell r="AE1878">
            <v>3.4430000000000001</v>
          </cell>
          <cell r="AG1878" t="str">
            <v/>
          </cell>
          <cell r="AH1878" t="str">
            <v/>
          </cell>
          <cell r="AI1878" t="str">
            <v>ZS.2217.1.205.2019</v>
          </cell>
          <cell r="AJ1878" t="str">
            <v>02-08-2019</v>
          </cell>
          <cell r="AK1878" t="str">
            <v/>
          </cell>
          <cell r="AL1878" t="str">
            <v>gospodarki rolnej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4">
    <tabColor rgb="FF00B050"/>
  </sheetPr>
  <dimension ref="A1:U267"/>
  <sheetViews>
    <sheetView showZeros="0" tabSelected="1" view="pageBreakPreview" topLeftCell="A2" zoomScaleNormal="100" zoomScaleSheetLayoutView="100" workbookViewId="0">
      <selection activeCell="A4" sqref="A4:U4"/>
    </sheetView>
  </sheetViews>
  <sheetFormatPr defaultColWidth="5.44140625" defaultRowHeight="13.2"/>
  <cols>
    <col min="1" max="1" width="7.44140625" customWidth="1"/>
    <col min="2" max="2" width="7.5546875" hidden="1" customWidth="1"/>
    <col min="3" max="6" width="8.5546875" hidden="1" customWidth="1"/>
    <col min="7" max="7" width="32.44140625" hidden="1" customWidth="1"/>
    <col min="8" max="8" width="8.5546875" hidden="1" customWidth="1"/>
    <col min="9" max="9" width="12" customWidth="1"/>
    <col min="10" max="10" width="10.44140625" customWidth="1"/>
    <col min="11" max="11" width="7.44140625" customWidth="1"/>
    <col min="12" max="12" width="5.5546875" style="2" customWidth="1"/>
    <col min="13" max="13" width="5.5546875" customWidth="1"/>
    <col min="14" max="14" width="8.5546875" customWidth="1"/>
    <col min="15" max="15" width="7.44140625" customWidth="1"/>
    <col min="16" max="16" width="7" customWidth="1"/>
    <col min="17" max="17" width="7.44140625" customWidth="1"/>
    <col min="18" max="18" width="15.5546875" customWidth="1"/>
    <col min="19" max="19" width="8" customWidth="1"/>
    <col min="20" max="20" width="10" customWidth="1"/>
    <col min="21" max="21" width="8.5546875" customWidth="1"/>
  </cols>
  <sheetData>
    <row r="1" spans="1:21" ht="19.5" hidden="1" customHeight="1">
      <c r="A1" s="1">
        <v>34</v>
      </c>
      <c r="B1" s="1"/>
      <c r="C1" s="1"/>
      <c r="D1" s="1"/>
      <c r="E1" s="1"/>
      <c r="F1" s="1"/>
      <c r="G1" s="1"/>
      <c r="H1" s="1"/>
      <c r="I1" s="1">
        <v>0</v>
      </c>
      <c r="J1" s="1"/>
      <c r="K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S2" s="117"/>
      <c r="T2" s="117"/>
      <c r="U2" s="117"/>
    </row>
    <row r="3" spans="1:21">
      <c r="S3" s="117"/>
      <c r="T3" s="117"/>
      <c r="U3" s="117"/>
    </row>
    <row r="4" spans="1:21" ht="15.6">
      <c r="A4" s="124" t="s">
        <v>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6" spans="1:21" ht="18.600000000000001" customHeight="1">
      <c r="R6" s="3"/>
    </row>
    <row r="7" spans="1:21" ht="35.4" customHeight="1"/>
    <row r="8" spans="1:21">
      <c r="A8" s="4"/>
      <c r="B8" s="4"/>
      <c r="C8" s="4"/>
      <c r="D8" s="4"/>
      <c r="E8" s="4"/>
      <c r="F8" s="4"/>
      <c r="G8" s="4"/>
      <c r="H8" s="4"/>
      <c r="I8" s="5" t="s">
        <v>1</v>
      </c>
      <c r="K8" s="6"/>
    </row>
    <row r="9" spans="1:21">
      <c r="A9" s="7" t="s">
        <v>2</v>
      </c>
      <c r="B9" s="8"/>
      <c r="C9" s="8"/>
      <c r="D9" s="8"/>
      <c r="E9" s="8"/>
      <c r="F9" s="8"/>
      <c r="G9" s="8"/>
      <c r="H9" s="8"/>
    </row>
    <row r="10" spans="1:21" ht="13.5" customHeight="1">
      <c r="A10" s="7" t="s">
        <v>3</v>
      </c>
      <c r="B10" s="8"/>
      <c r="C10" s="8"/>
      <c r="D10" s="8"/>
      <c r="E10" s="8"/>
      <c r="F10" s="8"/>
      <c r="G10" s="8"/>
      <c r="H10" s="8"/>
    </row>
    <row r="11" spans="1:21">
      <c r="A11" s="7" t="s">
        <v>4</v>
      </c>
      <c r="B11" s="8"/>
      <c r="C11" s="8"/>
      <c r="D11" s="8"/>
      <c r="E11" s="8"/>
      <c r="F11" s="8"/>
      <c r="G11" s="8"/>
      <c r="H11" s="8"/>
    </row>
    <row r="12" spans="1:21">
      <c r="A12" t="s">
        <v>5</v>
      </c>
      <c r="B12" s="8"/>
      <c r="C12" s="8"/>
      <c r="D12" s="8"/>
      <c r="E12" s="8"/>
      <c r="F12" s="8"/>
      <c r="G12" s="8"/>
      <c r="H12" s="8"/>
    </row>
    <row r="13" spans="1:21">
      <c r="A13" s="7" t="s">
        <v>6</v>
      </c>
      <c r="B13" s="8"/>
      <c r="C13" s="8"/>
      <c r="D13" s="8"/>
      <c r="E13" s="8"/>
      <c r="F13" s="8"/>
      <c r="G13" s="8"/>
      <c r="H13" s="8"/>
    </row>
    <row r="14" spans="1:21" ht="15.75" customHeight="1">
      <c r="A14" s="7"/>
      <c r="J14" s="9"/>
    </row>
    <row r="15" spans="1:21" ht="27" customHeight="1">
      <c r="A15" t="s">
        <v>7</v>
      </c>
      <c r="J15" s="9"/>
      <c r="N15" s="10" t="s">
        <v>8</v>
      </c>
      <c r="O15" s="118"/>
      <c r="P15" s="118"/>
    </row>
    <row r="17" spans="1:21">
      <c r="A17" t="s">
        <v>9</v>
      </c>
      <c r="I17" s="9"/>
      <c r="N17" s="8" t="s">
        <v>10</v>
      </c>
    </row>
    <row r="19" spans="1:21">
      <c r="N19" s="11" t="s">
        <v>11</v>
      </c>
    </row>
    <row r="21" spans="1:21">
      <c r="A21" t="s">
        <v>12</v>
      </c>
    </row>
    <row r="23" spans="1:21" ht="154.5" customHeight="1">
      <c r="A23" s="12" t="s">
        <v>13</v>
      </c>
      <c r="B23" s="13"/>
      <c r="C23" s="13"/>
      <c r="D23" s="13"/>
      <c r="E23" s="14" t="s">
        <v>14</v>
      </c>
      <c r="F23" s="14" t="s">
        <v>15</v>
      </c>
      <c r="G23" s="13"/>
      <c r="H23" s="13"/>
      <c r="I23" s="15" t="s">
        <v>16</v>
      </c>
      <c r="J23" s="15" t="s">
        <v>17</v>
      </c>
      <c r="K23" s="16" t="s">
        <v>18</v>
      </c>
      <c r="L23" s="14" t="s">
        <v>19</v>
      </c>
      <c r="M23" s="17" t="s">
        <v>20</v>
      </c>
      <c r="N23" s="18" t="s">
        <v>21</v>
      </c>
      <c r="O23" s="19" t="s">
        <v>22</v>
      </c>
      <c r="P23" s="19" t="s">
        <v>23</v>
      </c>
      <c r="Q23" s="14" t="s">
        <v>24</v>
      </c>
      <c r="R23" s="17" t="s">
        <v>25</v>
      </c>
      <c r="S23" s="17" t="s">
        <v>26</v>
      </c>
      <c r="T23" s="20" t="s">
        <v>27</v>
      </c>
      <c r="U23" s="20" t="s">
        <v>28</v>
      </c>
    </row>
    <row r="24" spans="1:21">
      <c r="A24" s="21" t="s">
        <v>29</v>
      </c>
      <c r="B24" s="22"/>
      <c r="C24" s="22"/>
      <c r="D24" s="22"/>
      <c r="E24" s="22"/>
      <c r="F24" s="22"/>
      <c r="G24" s="22"/>
      <c r="H24" s="22"/>
      <c r="I24" s="23" t="s">
        <v>30</v>
      </c>
      <c r="J24" s="23" t="s">
        <v>31</v>
      </c>
      <c r="K24" s="22" t="s">
        <v>32</v>
      </c>
      <c r="L24" s="23" t="s">
        <v>33</v>
      </c>
      <c r="M24" s="22" t="s">
        <v>34</v>
      </c>
      <c r="N24" s="21" t="s">
        <v>35</v>
      </c>
      <c r="O24" s="22" t="s">
        <v>36</v>
      </c>
      <c r="P24" s="22" t="s">
        <v>37</v>
      </c>
      <c r="Q24" s="24">
        <v>10</v>
      </c>
      <c r="R24" s="23">
        <v>11</v>
      </c>
      <c r="S24" s="24">
        <v>12</v>
      </c>
      <c r="T24" s="25">
        <v>13</v>
      </c>
      <c r="U24" s="26">
        <v>14</v>
      </c>
    </row>
    <row r="25" spans="1:21" s="1" customFormat="1" ht="12" customHeight="1">
      <c r="A25" s="27">
        <f>SUBTOTAL(3,$J$25:J25)</f>
        <v>1</v>
      </c>
      <c r="B25" s="28" t="str">
        <f>$R$6&amp;"."&amp;C25</f>
        <v>.1</v>
      </c>
      <c r="C25" s="28">
        <v>1</v>
      </c>
      <c r="D25" s="28" t="e">
        <f>VLOOKUP($B25,[3]Ewiddzier!$C$2:$F$3161,4,FALSE)</f>
        <v>#N/A</v>
      </c>
      <c r="E25" s="29" t="e">
        <f>VLOOKUP($B25,[3]Ewiddzier!$C$2:$R$3231,16,FALSE)</f>
        <v>#N/A</v>
      </c>
      <c r="F25" s="30" t="e">
        <f>VLOOKUP($B25,[3]Ewiddzier!$C$1:$AL$1878,36,FALSE)</f>
        <v>#N/A</v>
      </c>
      <c r="G25" s="29" t="str">
        <f>IF(ISNUMBER($D25)=TRUE,VLOOKUP($B25,[3]Ewiddzier!$C$2:$R$3161,2,FALSE),"")</f>
        <v/>
      </c>
      <c r="H25" s="31" t="e">
        <f>IF(AND(E25&lt;&gt;"A",F25="gospodarki rolnej"),SUMIF([3]Ewiddzier!$C$2:$O$3161,$B25,[3]Ewiddzier!$O$2:$O$3161),0)</f>
        <v>#N/A</v>
      </c>
      <c r="I25" s="32" t="str">
        <f>IF(ISERROR(H25)*TRUE,"",IF(H25&gt;0,VLOOKUP($B25,[3]Ewiddzier!$C$2:$V$3161,19,FALSE),""))</f>
        <v/>
      </c>
      <c r="J25" s="27" t="str">
        <f>IF(ISERROR(H25)*TRUE,"",IF(H25&gt;0,VLOOKUP($B25,[3]Ewiddzier!$C$2:$L$3161,10,FALSE)," "))</f>
        <v/>
      </c>
      <c r="K25" s="27" t="str">
        <f>IF(ISERROR(H25)*TRUE,"",IF(H25&gt;0,VLOOKUP($B25,[3]Ewiddzier!$C$2:$M$3161,11,FALSE)," "))</f>
        <v/>
      </c>
      <c r="L25" s="33" t="str">
        <f>IF(ISERROR($H25)*TRUE,"",IF($H25,VLOOKUP($B25,[3]Ewiddzier!$C$2:$P$3161,14,FALSE)," "))</f>
        <v/>
      </c>
      <c r="M25" s="27" t="str">
        <f>IF(ISERROR(H25)*TRUE,"",IF(H25&gt;0,VLOOKUP($B25,[3]Ewiddzier!$C$2:$Q$3161,15,FALSE)," "))</f>
        <v/>
      </c>
      <c r="N25" s="34" t="str">
        <f>IF(ISERROR(H25)*TRUE,"",IF(H25&gt;0,SUMIF([3]Ewiddzier!$C$2:$O$3161,$B25,[3]Ewiddzier!$O$2:$O$3161)," "))</f>
        <v/>
      </c>
      <c r="O25" s="35" t="str">
        <f>IF(ISERROR($H25)*TRUE,"",IF($H25&gt;0,SUMIF([3]Ewiddzier!$C$2:$AA$3161,$B25,[3]Ewiddzier!$AA$2:$AA$3161)," "))</f>
        <v/>
      </c>
      <c r="P25" s="35" t="str">
        <f>IF(ISERROR($H25)*TRUE,"",IF($H25&gt;0,SUMIF([3]Ewiddzier!$C$2:$AB$3161,$B25,[3]Ewiddzier!$AB$2:$AB$3161)," "))</f>
        <v/>
      </c>
      <c r="Q25" s="36" t="str">
        <f>IF(ISERROR($H25)*TRUE,"",IF($H25&gt;0,VLOOKUP($B25,[3]Ewiddzier!$C$2:$AA$3161,22,FALSE)," "))</f>
        <v/>
      </c>
      <c r="R25" s="37" t="str">
        <f>IF(ISERROR($H25)*TRUE,"",IF($H25&gt;0,VLOOKUP($B25,[3]Ewiddzier!$C$2:$Y$3161,23,FALSE)," "))</f>
        <v/>
      </c>
      <c r="S25" s="37" t="str">
        <f>IF(ISERROR($H25)*TRUE,"",IF($H25&gt;0,VLOOKUP($B25,[3]Ewiddzier!$C$2:$Y$3161,21,FALSE)," "))</f>
        <v/>
      </c>
      <c r="T25" s="37" t="str">
        <f>IF(ISERROR($H25)*TRUE,"",IF($H25&gt;0,VLOOKUP($B25,[3]Ewiddzier!$C$2:$AK$3161,35,FALSE)," "))</f>
        <v/>
      </c>
      <c r="U25" s="38" t="str">
        <f>IF(ISERROR($H25)*TRUE,"",IF($H25&gt;0,VLOOKUP($B25,[3]Ewiddzier!$C$2:$AK$3161,33,FALSE)," "))</f>
        <v/>
      </c>
    </row>
    <row r="26" spans="1:21" s="1" customFormat="1" ht="12" customHeight="1">
      <c r="A26" s="27">
        <f>SUBTOTAL(3,$J$25:J26)</f>
        <v>2</v>
      </c>
      <c r="B26" s="28" t="str">
        <f t="shared" ref="B26:B89" si="0">$R$6&amp;"."&amp;C26</f>
        <v>.2</v>
      </c>
      <c r="C26" s="39">
        <v>2</v>
      </c>
      <c r="D26" s="28" t="e">
        <f>VLOOKUP($B26,[3]Ewiddzier!$C$2:$F$3161,4,FALSE)</f>
        <v>#N/A</v>
      </c>
      <c r="E26" s="29" t="e">
        <f>VLOOKUP($B26,[3]Ewiddzier!$C$2:$R$3231,16,FALSE)</f>
        <v>#N/A</v>
      </c>
      <c r="F26" s="30" t="e">
        <f>VLOOKUP($B26,[3]Ewiddzier!$C$1:$AL$1878,36,FALSE)</f>
        <v>#N/A</v>
      </c>
      <c r="G26" s="29" t="str">
        <f>IF(ISNUMBER($D26)=TRUE,VLOOKUP($B26,[3]Ewiddzier!$C$2:$R$3161,2,FALSE),"")</f>
        <v/>
      </c>
      <c r="H26" s="31" t="e">
        <f>IF(AND(E26&lt;&gt;"A",F26="gospodarki rolnej"),SUMIF([3]Ewiddzier!$C$2:$O$3161,$B26,[3]Ewiddzier!$O$2:$O$3161),0)</f>
        <v>#N/A</v>
      </c>
      <c r="I26" s="32" t="str">
        <f>IF(ISERROR(H26)*TRUE,"",IF(H26&gt;0,VLOOKUP($B26,[3]Ewiddzier!$C$2:$V$3161,19,FALSE),""))</f>
        <v/>
      </c>
      <c r="J26" s="27" t="str">
        <f>IF(ISERROR(H26)*TRUE,"",IF(H26&gt;0,VLOOKUP($B26,[3]Ewiddzier!$C$2:$L$3161,10,FALSE)," "))</f>
        <v/>
      </c>
      <c r="K26" s="27" t="str">
        <f>IF(ISERROR(H26)*TRUE,"",IF(H26&gt;0,VLOOKUP($B26,[3]Ewiddzier!$C$2:$M$3161,11,FALSE)," "))</f>
        <v/>
      </c>
      <c r="L26" s="33" t="str">
        <f>IF(ISERROR($H26)*TRUE,"",IF($H26,VLOOKUP($B26,[3]Ewiddzier!$C$2:$P$3161,14,FALSE)," "))</f>
        <v/>
      </c>
      <c r="M26" s="27" t="str">
        <f>IF(ISERROR(H26)*TRUE,"",IF(H26&gt;0,VLOOKUP($B26,[3]Ewiddzier!$C$2:$Q$3161,15,FALSE)," "))</f>
        <v/>
      </c>
      <c r="N26" s="34" t="str">
        <f>IF(ISERROR(H26)*TRUE,"",IF(H26&gt;0,SUMIF([3]Ewiddzier!$C$2:$O$3161,$B26,[3]Ewiddzier!$O$2:$O$3161)," "))</f>
        <v/>
      </c>
      <c r="O26" s="35" t="str">
        <f>IF(ISERROR($H26)*TRUE,"",IF($H26&gt;0,SUMIF([3]Ewiddzier!$C$2:$AA$3161,$B26,[3]Ewiddzier!$AA$2:$AA$3161)," "))</f>
        <v/>
      </c>
      <c r="P26" s="35" t="str">
        <f>IF(ISERROR($H26)*TRUE,"",IF($H26&gt;0,SUMIF([3]Ewiddzier!$C$2:$AB$3161,$B26,[3]Ewiddzier!$AB$2:$AB$3161)," "))</f>
        <v/>
      </c>
      <c r="Q26" s="36" t="str">
        <f>IF(ISERROR($H26)*TRUE,"",IF($H26&gt;0,VLOOKUP($B26,[3]Ewiddzier!$C$2:$AA$3161,22,FALSE)," "))</f>
        <v/>
      </c>
      <c r="R26" s="37" t="str">
        <f>IF(ISERROR($H26)*TRUE,"",IF($H26&gt;0,VLOOKUP($B26,[3]Ewiddzier!$C$2:$Y$3161,23,FALSE)," "))</f>
        <v/>
      </c>
      <c r="S26" s="37" t="str">
        <f>IF(ISERROR($H26)*TRUE,"",IF($H26&gt;0,VLOOKUP($B26,[3]Ewiddzier!$C$2:$Y$3161,21,FALSE)," "))</f>
        <v/>
      </c>
      <c r="T26" s="37" t="str">
        <f>IF(ISERROR($H26)*TRUE,"",IF($H26&gt;0,VLOOKUP($B26,[3]Ewiddzier!$C$2:$AK$3161,35,FALSE)," "))</f>
        <v/>
      </c>
      <c r="U26" s="37" t="str">
        <f>IF(ISERROR($H26)*TRUE,"",IF($H26&gt;0,VLOOKUP($B26,[3]Ewiddzier!$C$2:$AK$3161,33,FALSE)," "))</f>
        <v/>
      </c>
    </row>
    <row r="27" spans="1:21" s="1" customFormat="1" ht="12" customHeight="1">
      <c r="A27" s="27">
        <f>SUBTOTAL(3,$J$25:J27)</f>
        <v>3</v>
      </c>
      <c r="B27" s="28" t="str">
        <f t="shared" si="0"/>
        <v>.3</v>
      </c>
      <c r="C27" s="28">
        <v>3</v>
      </c>
      <c r="D27" s="28" t="e">
        <f>VLOOKUP($B27,[3]Ewiddzier!$C$2:$F$3161,4,FALSE)</f>
        <v>#N/A</v>
      </c>
      <c r="E27" s="29" t="e">
        <f>VLOOKUP($B27,[3]Ewiddzier!$C$2:$R$3231,16,FALSE)</f>
        <v>#N/A</v>
      </c>
      <c r="F27" s="30" t="e">
        <f>VLOOKUP($B27,[3]Ewiddzier!$C$1:$AL$1878,36,FALSE)</f>
        <v>#N/A</v>
      </c>
      <c r="G27" s="29" t="str">
        <f>IF(ISNUMBER($D27)=TRUE,VLOOKUP($B27,[3]Ewiddzier!$C$2:$R$3161,2,FALSE),"")</f>
        <v/>
      </c>
      <c r="H27" s="31" t="e">
        <f>IF(AND(E27&lt;&gt;"A",F27="gospodarki rolnej"),SUMIF([3]Ewiddzier!$C$2:$O$3161,$B27,[3]Ewiddzier!$O$2:$O$3161),0)</f>
        <v>#N/A</v>
      </c>
      <c r="I27" s="32" t="str">
        <f>IF(ISERROR(H27)*TRUE,"",IF(H27&gt;0,VLOOKUP($B27,[3]Ewiddzier!$C$2:$V$3161,19,FALSE),""))</f>
        <v/>
      </c>
      <c r="J27" s="27" t="str">
        <f>IF(ISERROR(H27)*TRUE,"",IF(H27&gt;0,VLOOKUP($B27,[3]Ewiddzier!$C$2:$L$3161,10,FALSE)," "))</f>
        <v/>
      </c>
      <c r="K27" s="27" t="str">
        <f>IF(ISERROR(H27)*TRUE,"",IF(H27&gt;0,VLOOKUP($B27,[3]Ewiddzier!$C$2:$M$3161,11,FALSE)," "))</f>
        <v/>
      </c>
      <c r="L27" s="33" t="str">
        <f>IF(ISERROR($H27)*TRUE,"",IF($H27,VLOOKUP($B27,[3]Ewiddzier!$C$2:$P$3161,14,FALSE)," "))</f>
        <v/>
      </c>
      <c r="M27" s="27" t="str">
        <f>IF(ISERROR(H27)*TRUE,"",IF(H27&gt;0,VLOOKUP($B27,[3]Ewiddzier!$C$2:$Q$3161,15,FALSE)," "))</f>
        <v/>
      </c>
      <c r="N27" s="34" t="str">
        <f>IF(ISERROR(H27)*TRUE,"",IF(H27&gt;0,SUMIF([3]Ewiddzier!$C$2:$O$3161,$B27,[3]Ewiddzier!$O$2:$O$3161)," "))</f>
        <v/>
      </c>
      <c r="O27" s="35" t="str">
        <f>IF(ISERROR($H27)*TRUE,"",IF($H27&gt;0,SUMIF([3]Ewiddzier!$C$2:$AA$3161,$B27,[3]Ewiddzier!$AA$2:$AA$3161)," "))</f>
        <v/>
      </c>
      <c r="P27" s="35" t="str">
        <f>IF(ISERROR($H27)*TRUE,"",IF($H27&gt;0,SUMIF([3]Ewiddzier!$C$2:$AB$3161,$B27,[3]Ewiddzier!$AB$2:$AB$3161)," "))</f>
        <v/>
      </c>
      <c r="Q27" s="36" t="str">
        <f>IF(ISERROR($H27)*TRUE,"",IF($H27&gt;0,VLOOKUP($B27,[3]Ewiddzier!$C$2:$AA$3161,22,FALSE)," "))</f>
        <v/>
      </c>
      <c r="R27" s="37" t="str">
        <f>IF(ISERROR($H27)*TRUE,"",IF($H27&gt;0,VLOOKUP($B27,[3]Ewiddzier!$C$2:$Y$3161,23,FALSE)," "))</f>
        <v/>
      </c>
      <c r="S27" s="37" t="str">
        <f>IF(ISERROR($H27)*TRUE,"",IF($H27&gt;0,VLOOKUP($B27,[3]Ewiddzier!$C$2:$Y$3161,21,FALSE)," "))</f>
        <v/>
      </c>
      <c r="T27" s="37" t="str">
        <f>IF(ISERROR($H27)*TRUE,"",IF($H27&gt;0,VLOOKUP($B27,[3]Ewiddzier!$C$2:$AK$3161,35,FALSE)," "))</f>
        <v/>
      </c>
      <c r="U27" s="37" t="str">
        <f>IF(ISERROR($H27)*TRUE,"",IF($H27&gt;0,VLOOKUP($B27,[3]Ewiddzier!$C$2:$AK$3161,33,FALSE)," "))</f>
        <v/>
      </c>
    </row>
    <row r="28" spans="1:21" s="1" customFormat="1" ht="12" customHeight="1">
      <c r="A28" s="27">
        <f>SUBTOTAL(3,$J$25:J28)</f>
        <v>4</v>
      </c>
      <c r="B28" s="28" t="str">
        <f t="shared" si="0"/>
        <v>.4</v>
      </c>
      <c r="C28" s="39">
        <v>4</v>
      </c>
      <c r="D28" s="28" t="e">
        <f>VLOOKUP($B28,[3]Ewiddzier!$C$2:$F$3161,4,FALSE)</f>
        <v>#N/A</v>
      </c>
      <c r="E28" s="29" t="e">
        <f>VLOOKUP($B28,[3]Ewiddzier!$C$2:$R$3231,16,FALSE)</f>
        <v>#N/A</v>
      </c>
      <c r="F28" s="30" t="e">
        <f>VLOOKUP($B28,[3]Ewiddzier!$C$1:$AL$1878,36,FALSE)</f>
        <v>#N/A</v>
      </c>
      <c r="G28" s="29" t="str">
        <f>IF(ISNUMBER($D28)=TRUE,VLOOKUP($B28,[3]Ewiddzier!$C$2:$R$3161,2,FALSE),"")</f>
        <v/>
      </c>
      <c r="H28" s="31" t="e">
        <f>IF(AND(E28&lt;&gt;"A",F28="gospodarki rolnej"),SUMIF([3]Ewiddzier!$C$2:$O$3161,$B28,[3]Ewiddzier!$O$2:$O$3161),0)</f>
        <v>#N/A</v>
      </c>
      <c r="I28" s="32" t="str">
        <f>IF(ISERROR(H28)*TRUE,"",IF(H28&gt;0,VLOOKUP($B28,[3]Ewiddzier!$C$2:$V$3161,19,FALSE),""))</f>
        <v/>
      </c>
      <c r="J28" s="27" t="str">
        <f>IF(ISERROR(H28)*TRUE,"",IF(H28&gt;0,VLOOKUP($B28,[3]Ewiddzier!$C$2:$L$3161,10,FALSE)," "))</f>
        <v/>
      </c>
      <c r="K28" s="27" t="str">
        <f>IF(ISERROR(H28)*TRUE,"",IF(H28&gt;0,VLOOKUP($B28,[3]Ewiddzier!$C$2:$M$3161,11,FALSE)," "))</f>
        <v/>
      </c>
      <c r="L28" s="33" t="str">
        <f>IF(ISERROR($H28)*TRUE,"",IF($H28,VLOOKUP($B28,[3]Ewiddzier!$C$2:$P$3161,14,FALSE)," "))</f>
        <v/>
      </c>
      <c r="M28" s="27" t="str">
        <f>IF(ISERROR(H28)*TRUE,"",IF(H28&gt;0,VLOOKUP($B28,[3]Ewiddzier!$C$2:$Q$3161,15,FALSE)," "))</f>
        <v/>
      </c>
      <c r="N28" s="34" t="str">
        <f>IF(ISERROR(H28)*TRUE,"",IF(H28&gt;0,SUMIF([3]Ewiddzier!$C$2:$O$3161,$B28,[3]Ewiddzier!$O$2:$O$3161)," "))</f>
        <v/>
      </c>
      <c r="O28" s="35" t="str">
        <f>IF(ISERROR($H28)*TRUE,"",IF($H28&gt;0,SUMIF([3]Ewiddzier!$C$2:$AA$3161,$B28,[3]Ewiddzier!$AA$2:$AA$3161)," "))</f>
        <v/>
      </c>
      <c r="P28" s="35" t="str">
        <f>IF(ISERROR($H28)*TRUE,"",IF($H28&gt;0,SUMIF([3]Ewiddzier!$C$2:$AB$3161,$B28,[3]Ewiddzier!$AB$2:$AB$3161)," "))</f>
        <v/>
      </c>
      <c r="Q28" s="36" t="str">
        <f>IF(ISERROR($H28)*TRUE,"",IF($H28&gt;0,VLOOKUP($B28,[3]Ewiddzier!$C$2:$AA$3161,22,FALSE)," "))</f>
        <v/>
      </c>
      <c r="R28" s="37" t="str">
        <f>IF(ISERROR($H28)*TRUE,"",IF($H28&gt;0,VLOOKUP($B28,[3]Ewiddzier!$C$2:$Y$3161,23,FALSE)," "))</f>
        <v/>
      </c>
      <c r="S28" s="37" t="str">
        <f>IF(ISERROR($H28)*TRUE,"",IF($H28&gt;0,VLOOKUP($B28,[3]Ewiddzier!$C$2:$Y$3161,21,FALSE)," "))</f>
        <v/>
      </c>
      <c r="T28" s="37" t="str">
        <f>IF(ISERROR($H28)*TRUE,"",IF($H28&gt;0,VLOOKUP($B28,[3]Ewiddzier!$C$2:$AK$3161,35,FALSE)," "))</f>
        <v/>
      </c>
      <c r="U28" s="37" t="str">
        <f>IF(ISERROR($H28)*TRUE,"",IF($H28&gt;0,VLOOKUP($B28,[3]Ewiddzier!$C$2:$AK$3161,33,FALSE)," "))</f>
        <v/>
      </c>
    </row>
    <row r="29" spans="1:21" s="1" customFormat="1" ht="12" hidden="1" customHeight="1">
      <c r="A29" s="27">
        <f>SUBTOTAL(3,$J$25:J29)</f>
        <v>5</v>
      </c>
      <c r="B29" s="28" t="str">
        <f t="shared" si="0"/>
        <v>.5</v>
      </c>
      <c r="C29" s="28">
        <v>5</v>
      </c>
      <c r="D29" s="28" t="e">
        <f>VLOOKUP($B29,[3]Ewiddzier!$C$2:$F$3161,4,FALSE)</f>
        <v>#N/A</v>
      </c>
      <c r="E29" s="29" t="e">
        <f>VLOOKUP($B29,[3]Ewiddzier!$C$2:$R$3231,16,FALSE)</f>
        <v>#N/A</v>
      </c>
      <c r="F29" s="30" t="e">
        <f>VLOOKUP($B29,[3]Ewiddzier!$C$1:$AL$1878,36,FALSE)</f>
        <v>#N/A</v>
      </c>
      <c r="G29" s="29" t="str">
        <f>IF(ISNUMBER($D29)=TRUE,VLOOKUP($B29,[3]Ewiddzier!$C$2:$R$3161,2,FALSE),"")</f>
        <v/>
      </c>
      <c r="H29" s="31" t="e">
        <f>IF(AND(E29&lt;&gt;"A",F29="gospodarki rolnej"),SUMIF([3]Ewiddzier!$C$2:$O$3161,$B29,[3]Ewiddzier!$O$2:$O$3161),0)</f>
        <v>#N/A</v>
      </c>
      <c r="I29" s="32" t="str">
        <f>IF(ISERROR(H29)*TRUE,"",IF(H29&gt;0,VLOOKUP($B29,[3]Ewiddzier!$C$2:$V$3161,19,FALSE),""))</f>
        <v/>
      </c>
      <c r="J29" s="27" t="str">
        <f>IF(ISERROR(H29)*TRUE,"",IF(H29&gt;0,VLOOKUP($B29,[3]Ewiddzier!$C$2:$L$3161,10,FALSE)," "))</f>
        <v/>
      </c>
      <c r="K29" s="27" t="str">
        <f>IF(ISERROR(H29)*TRUE,"",IF(H29&gt;0,VLOOKUP($B29,[3]Ewiddzier!$C$2:$M$3161,11,FALSE)," "))</f>
        <v/>
      </c>
      <c r="L29" s="33" t="str">
        <f>IF(ISERROR($H29)*TRUE,"",IF($H29,VLOOKUP($B29,[3]Ewiddzier!$C$2:$P$3161,14,FALSE)," "))</f>
        <v/>
      </c>
      <c r="M29" s="27" t="str">
        <f>IF(ISERROR(H29)*TRUE,"",IF(H29&gt;0,VLOOKUP($B29,[3]Ewiddzier!$C$2:$Q$3161,15,FALSE)," "))</f>
        <v/>
      </c>
      <c r="N29" s="34" t="str">
        <f>IF(ISERROR(H29)*TRUE,"",IF(H29&gt;0,SUMIF([3]Ewiddzier!$C$2:$O$3161,$B29,[3]Ewiddzier!$O$2:$O$3161)," "))</f>
        <v/>
      </c>
      <c r="O29" s="35" t="str">
        <f>IF(ISERROR($H29)*TRUE,"",IF($H29&gt;0,SUMIF([3]Ewiddzier!$C$2:$AA$3161,$B29,[3]Ewiddzier!$AA$2:$AA$3161)," "))</f>
        <v/>
      </c>
      <c r="P29" s="35" t="str">
        <f>IF(ISERROR($H29)*TRUE,"",IF($H29&gt;0,SUMIF([3]Ewiddzier!$C$2:$AB$3161,$B29,[3]Ewiddzier!$AB$2:$AB$3161)," "))</f>
        <v/>
      </c>
      <c r="Q29" s="36" t="str">
        <f>IF(ISERROR($H29)*TRUE,"",IF($H29&gt;0,VLOOKUP($B29,[3]Ewiddzier!$C$2:$AA$3161,22,FALSE)," "))</f>
        <v/>
      </c>
      <c r="R29" s="37" t="str">
        <f>IF(ISERROR($H29)*TRUE,"",IF($H29&gt;0,VLOOKUP($B29,[3]Ewiddzier!$C$2:$Y$3161,23,FALSE)," "))</f>
        <v/>
      </c>
      <c r="S29" s="37" t="str">
        <f>IF(ISERROR($H29)*TRUE,"",IF($H29&gt;0,VLOOKUP($B29,[3]Ewiddzier!$C$2:$Y$3161,21,FALSE)," "))</f>
        <v/>
      </c>
      <c r="T29" s="37" t="str">
        <f>IF(ISERROR($H29)*TRUE,"",IF($H29&gt;0,VLOOKUP($B29,[3]Ewiddzier!$C$2:$AK$3161,35,FALSE)," "))</f>
        <v/>
      </c>
      <c r="U29" s="37" t="str">
        <f>IF(ISERROR($H29)*TRUE,"",IF($H29&gt;0,VLOOKUP($B29,[3]Ewiddzier!$C$2:$AK$3161,33,FALSE)," "))</f>
        <v/>
      </c>
    </row>
    <row r="30" spans="1:21" s="1" customFormat="1" ht="12" hidden="1" customHeight="1">
      <c r="A30" s="27">
        <f>SUBTOTAL(3,$J$25:J30)</f>
        <v>6</v>
      </c>
      <c r="B30" s="28" t="str">
        <f t="shared" si="0"/>
        <v>.6</v>
      </c>
      <c r="C30" s="39">
        <v>6</v>
      </c>
      <c r="D30" s="28" t="e">
        <f>VLOOKUP($B30,[3]Ewiddzier!$C$2:$F$3161,4,FALSE)</f>
        <v>#N/A</v>
      </c>
      <c r="E30" s="29" t="e">
        <f>VLOOKUP($B30,[3]Ewiddzier!$C$2:$R$3231,16,FALSE)</f>
        <v>#N/A</v>
      </c>
      <c r="F30" s="30" t="e">
        <f>VLOOKUP($B30,[3]Ewiddzier!$C$1:$AL$1878,36,FALSE)</f>
        <v>#N/A</v>
      </c>
      <c r="G30" s="29" t="str">
        <f>IF(ISNUMBER($D30)=TRUE,VLOOKUP($B30,[3]Ewiddzier!$C$2:$R$3161,2,FALSE),"")</f>
        <v/>
      </c>
      <c r="H30" s="31" t="e">
        <f>IF(AND(E30&lt;&gt;"A",F30="gospodarki rolnej"),SUMIF([3]Ewiddzier!$C$2:$O$3161,$B30,[3]Ewiddzier!$O$2:$O$3161),0)</f>
        <v>#N/A</v>
      </c>
      <c r="I30" s="32" t="str">
        <f>IF(ISERROR(H30)*TRUE,"",IF(H30&gt;0,VLOOKUP($B30,[3]Ewiddzier!$C$2:$V$3161,19,FALSE),""))</f>
        <v/>
      </c>
      <c r="J30" s="27" t="str">
        <f>IF(ISERROR(H30)*TRUE,"",IF(H30&gt;0,VLOOKUP($B30,[3]Ewiddzier!$C$2:$L$3161,10,FALSE)," "))</f>
        <v/>
      </c>
      <c r="K30" s="27" t="str">
        <f>IF(ISERROR(H30)*TRUE,"",IF(H30&gt;0,VLOOKUP($B30,[3]Ewiddzier!$C$2:$M$3161,11,FALSE)," "))</f>
        <v/>
      </c>
      <c r="L30" s="33" t="str">
        <f>IF(ISERROR($H30)*TRUE,"",IF($H30,VLOOKUP($B30,[3]Ewiddzier!$C$2:$P$3161,14,FALSE)," "))</f>
        <v/>
      </c>
      <c r="M30" s="27" t="str">
        <f>IF(ISERROR(H30)*TRUE,"",IF(H30&gt;0,VLOOKUP($B30,[3]Ewiddzier!$C$2:$Q$3161,15,FALSE)," "))</f>
        <v/>
      </c>
      <c r="N30" s="34" t="str">
        <f>IF(ISERROR(H30)*TRUE,"",IF(H30&gt;0,SUMIF([3]Ewiddzier!$C$2:$O$3161,$B30,[3]Ewiddzier!$O$2:$O$3161)," "))</f>
        <v/>
      </c>
      <c r="O30" s="35" t="str">
        <f>IF(ISERROR($H30)*TRUE,"",IF($H30&gt;0,SUMIF([3]Ewiddzier!$C$2:$AA$3161,$B30,[3]Ewiddzier!$AA$2:$AA$3161)," "))</f>
        <v/>
      </c>
      <c r="P30" s="35" t="str">
        <f>IF(ISERROR($H30)*TRUE,"",IF($H30&gt;0,SUMIF([3]Ewiddzier!$C$2:$AB$3161,$B30,[3]Ewiddzier!$AB$2:$AB$3161)," "))</f>
        <v/>
      </c>
      <c r="Q30" s="36" t="str">
        <f>IF(ISERROR($H30)*TRUE,"",IF($H30&gt;0,VLOOKUP($B30,[3]Ewiddzier!$C$2:$AA$3161,22,FALSE)," "))</f>
        <v/>
      </c>
      <c r="R30" s="37" t="str">
        <f>IF(ISERROR($H30)*TRUE,"",IF($H30&gt;0,VLOOKUP($B30,[3]Ewiddzier!$C$2:$Y$3161,23,FALSE)," "))</f>
        <v/>
      </c>
      <c r="S30" s="37" t="str">
        <f>IF(ISERROR($H30)*TRUE,"",IF($H30&gt;0,VLOOKUP($B30,[3]Ewiddzier!$C$2:$Y$3161,21,FALSE)," "))</f>
        <v/>
      </c>
      <c r="T30" s="37" t="str">
        <f>IF(ISERROR($H30)*TRUE,"",IF($H30&gt;0,VLOOKUP($B30,[3]Ewiddzier!$C$2:$AK$3161,35,FALSE)," "))</f>
        <v/>
      </c>
      <c r="U30" s="37" t="str">
        <f>IF(ISERROR($H30)*TRUE,"",IF($H30&gt;0,VLOOKUP($B30,[3]Ewiddzier!$C$2:$AK$3161,33,FALSE)," "))</f>
        <v/>
      </c>
    </row>
    <row r="31" spans="1:21" s="1" customFormat="1" ht="12" hidden="1" customHeight="1">
      <c r="A31" s="27">
        <f>SUBTOTAL(3,$J$25:J31)</f>
        <v>7</v>
      </c>
      <c r="B31" s="28" t="str">
        <f t="shared" si="0"/>
        <v>.7</v>
      </c>
      <c r="C31" s="28">
        <v>7</v>
      </c>
      <c r="D31" s="28" t="e">
        <f>VLOOKUP($B31,[3]Ewiddzier!$C$2:$F$3161,4,FALSE)</f>
        <v>#N/A</v>
      </c>
      <c r="E31" s="29" t="e">
        <f>VLOOKUP($B31,[3]Ewiddzier!$C$2:$R$3231,16,FALSE)</f>
        <v>#N/A</v>
      </c>
      <c r="F31" s="30" t="e">
        <f>VLOOKUP($B31,[3]Ewiddzier!$C$1:$AL$1878,36,FALSE)</f>
        <v>#N/A</v>
      </c>
      <c r="G31" s="29" t="str">
        <f>IF(ISNUMBER($D31)=TRUE,VLOOKUP($B31,[3]Ewiddzier!$C$2:$R$3161,2,FALSE),"")</f>
        <v/>
      </c>
      <c r="H31" s="31" t="e">
        <f>IF(AND(E31&lt;&gt;"A",F31="gospodarki rolnej"),SUMIF([3]Ewiddzier!$C$2:$O$3161,$B31,[3]Ewiddzier!$O$2:$O$3161),0)</f>
        <v>#N/A</v>
      </c>
      <c r="I31" s="32" t="str">
        <f>IF(ISERROR(H31)*TRUE,"",IF(H31&gt;0,VLOOKUP($B31,[3]Ewiddzier!$C$2:$V$3161,19,FALSE),""))</f>
        <v/>
      </c>
      <c r="J31" s="27" t="str">
        <f>IF(ISERROR(H31)*TRUE,"",IF(H31&gt;0,VLOOKUP($B31,[3]Ewiddzier!$C$2:$L$3161,10,FALSE)," "))</f>
        <v/>
      </c>
      <c r="K31" s="27" t="str">
        <f>IF(ISERROR(H31)*TRUE,"",IF(H31&gt;0,VLOOKUP($B31,[3]Ewiddzier!$C$2:$M$3161,11,FALSE)," "))</f>
        <v/>
      </c>
      <c r="L31" s="33" t="str">
        <f>IF(ISERROR($H31)*TRUE,"",IF($H31,VLOOKUP($B31,[3]Ewiddzier!$C$2:$P$3161,14,FALSE)," "))</f>
        <v/>
      </c>
      <c r="M31" s="27" t="str">
        <f>IF(ISERROR(H31)*TRUE,"",IF(H31&gt;0,VLOOKUP($B31,[3]Ewiddzier!$C$2:$Q$3161,15,FALSE)," "))</f>
        <v/>
      </c>
      <c r="N31" s="34" t="str">
        <f>IF(ISERROR(H31)*TRUE,"",IF(H31&gt;0,SUMIF([3]Ewiddzier!$C$2:$O$3161,$B31,[3]Ewiddzier!$O$2:$O$3161)," "))</f>
        <v/>
      </c>
      <c r="O31" s="35" t="str">
        <f>IF(ISERROR($H31)*TRUE,"",IF($H31&gt;0,SUMIF([3]Ewiddzier!$C$2:$AA$3161,$B31,[3]Ewiddzier!$AA$2:$AA$3161)," "))</f>
        <v/>
      </c>
      <c r="P31" s="35" t="str">
        <f>IF(ISERROR($H31)*TRUE,"",IF($H31&gt;0,SUMIF([3]Ewiddzier!$C$2:$AB$3161,$B31,[3]Ewiddzier!$AB$2:$AB$3161)," "))</f>
        <v/>
      </c>
      <c r="Q31" s="36" t="str">
        <f>IF(ISERROR($H31)*TRUE,"",IF($H31&gt;0,VLOOKUP($B31,[3]Ewiddzier!$C$2:$AA$3161,22,FALSE)," "))</f>
        <v/>
      </c>
      <c r="R31" s="37" t="str">
        <f>IF(ISERROR($H31)*TRUE,"",IF($H31&gt;0,VLOOKUP($B31,[3]Ewiddzier!$C$2:$Y$3161,23,FALSE)," "))</f>
        <v/>
      </c>
      <c r="S31" s="37" t="str">
        <f>IF(ISERROR($H31)*TRUE,"",IF($H31&gt;0,VLOOKUP($B31,[3]Ewiddzier!$C$2:$Y$3161,21,FALSE)," "))</f>
        <v/>
      </c>
      <c r="T31" s="37" t="str">
        <f>IF(ISERROR($H31)*TRUE,"",IF($H31&gt;0,VLOOKUP($B31,[3]Ewiddzier!$C$2:$AK$3161,35,FALSE)," "))</f>
        <v/>
      </c>
      <c r="U31" s="37" t="str">
        <f>IF(ISERROR($H31)*TRUE,"",IF($H31&gt;0,VLOOKUP($B31,[3]Ewiddzier!$C$2:$AK$3161,33,FALSE)," "))</f>
        <v/>
      </c>
    </row>
    <row r="32" spans="1:21" s="1" customFormat="1" ht="12" hidden="1" customHeight="1">
      <c r="A32" s="27">
        <f>SUBTOTAL(3,$J$25:J32)</f>
        <v>8</v>
      </c>
      <c r="B32" s="28" t="str">
        <f t="shared" si="0"/>
        <v>.8</v>
      </c>
      <c r="C32" s="39">
        <v>8</v>
      </c>
      <c r="D32" s="28" t="e">
        <f>VLOOKUP($B32,[3]Ewiddzier!$C$2:$F$3161,4,FALSE)</f>
        <v>#N/A</v>
      </c>
      <c r="E32" s="29" t="e">
        <f>VLOOKUP($B32,[3]Ewiddzier!$C$2:$R$3231,16,FALSE)</f>
        <v>#N/A</v>
      </c>
      <c r="F32" s="30" t="e">
        <f>VLOOKUP($B32,[3]Ewiddzier!$C$1:$AL$1878,36,FALSE)</f>
        <v>#N/A</v>
      </c>
      <c r="G32" s="29" t="str">
        <f>IF(ISNUMBER($D32)=TRUE,VLOOKUP($B32,[3]Ewiddzier!$C$2:$R$3161,2,FALSE),"")</f>
        <v/>
      </c>
      <c r="H32" s="31" t="e">
        <f>IF(AND(E32&lt;&gt;"A",F32="gospodarki rolnej"),SUMIF([3]Ewiddzier!$C$2:$O$3161,$B32,[3]Ewiddzier!$O$2:$O$3161),0)</f>
        <v>#N/A</v>
      </c>
      <c r="I32" s="32" t="str">
        <f>IF(ISERROR(H32)*TRUE,"",IF(H32&gt;0,VLOOKUP($B32,[3]Ewiddzier!$C$2:$V$3161,19,FALSE),""))</f>
        <v/>
      </c>
      <c r="J32" s="27" t="str">
        <f>IF(ISERROR(H32)*TRUE,"",IF(H32&gt;0,VLOOKUP($B32,[3]Ewiddzier!$C$2:$L$3161,10,FALSE)," "))</f>
        <v/>
      </c>
      <c r="K32" s="27" t="str">
        <f>IF(ISERROR(H32)*TRUE,"",IF(H32&gt;0,VLOOKUP($B32,[3]Ewiddzier!$C$2:$M$3161,11,FALSE)," "))</f>
        <v/>
      </c>
      <c r="L32" s="33" t="str">
        <f>IF(ISERROR($H32)*TRUE,"",IF($H32,VLOOKUP($B32,[3]Ewiddzier!$C$2:$P$3161,14,FALSE)," "))</f>
        <v/>
      </c>
      <c r="M32" s="27" t="str">
        <f>IF(ISERROR(H32)*TRUE,"",IF(H32&gt;0,VLOOKUP($B32,[3]Ewiddzier!$C$2:$Q$3161,15,FALSE)," "))</f>
        <v/>
      </c>
      <c r="N32" s="34" t="str">
        <f>IF(ISERROR(H32)*TRUE,"",IF(H32&gt;0,SUMIF([3]Ewiddzier!$C$2:$O$3161,$B32,[3]Ewiddzier!$O$2:$O$3161)," "))</f>
        <v/>
      </c>
      <c r="O32" s="35" t="str">
        <f>IF(ISERROR($H32)*TRUE,"",IF($H32&gt;0,SUMIF([3]Ewiddzier!$C$2:$AA$3161,$B32,[3]Ewiddzier!$AA$2:$AA$3161)," "))</f>
        <v/>
      </c>
      <c r="P32" s="35" t="str">
        <f>IF(ISERROR($H32)*TRUE,"",IF($H32&gt;0,SUMIF([3]Ewiddzier!$C$2:$AB$3161,$B32,[3]Ewiddzier!$AB$2:$AB$3161)," "))</f>
        <v/>
      </c>
      <c r="Q32" s="36" t="str">
        <f>IF(ISERROR($H32)*TRUE,"",IF($H32&gt;0,VLOOKUP($B32,[3]Ewiddzier!$C$2:$AA$3161,22,FALSE)," "))</f>
        <v/>
      </c>
      <c r="R32" s="37" t="str">
        <f>IF(ISERROR($H32)*TRUE,"",IF($H32&gt;0,VLOOKUP($B32,[3]Ewiddzier!$C$2:$Y$3161,23,FALSE)," "))</f>
        <v/>
      </c>
      <c r="S32" s="37" t="str">
        <f>IF(ISERROR($H32)*TRUE,"",IF($H32&gt;0,VLOOKUP($B32,[3]Ewiddzier!$C$2:$Y$3161,21,FALSE)," "))</f>
        <v/>
      </c>
      <c r="T32" s="37" t="str">
        <f>IF(ISERROR($H32)*TRUE,"",IF($H32&gt;0,VLOOKUP($B32,[3]Ewiddzier!$C$2:$AK$3161,35,FALSE)," "))</f>
        <v/>
      </c>
      <c r="U32" s="37" t="str">
        <f>IF(ISERROR($H32)*TRUE,"",IF($H32&gt;0,VLOOKUP($B32,[3]Ewiddzier!$C$2:$AK$3161,33,FALSE)," "))</f>
        <v/>
      </c>
    </row>
    <row r="33" spans="1:21" s="1" customFormat="1" ht="12" hidden="1" customHeight="1">
      <c r="A33" s="27">
        <f>SUBTOTAL(3,$J$25:J33)</f>
        <v>9</v>
      </c>
      <c r="B33" s="28" t="str">
        <f t="shared" si="0"/>
        <v>.9</v>
      </c>
      <c r="C33" s="28">
        <v>9</v>
      </c>
      <c r="D33" s="28" t="e">
        <f>VLOOKUP($B33,[3]Ewiddzier!$C$2:$F$3161,4,FALSE)</f>
        <v>#N/A</v>
      </c>
      <c r="E33" s="29" t="e">
        <f>VLOOKUP($B33,[3]Ewiddzier!$C$2:$R$3231,16,FALSE)</f>
        <v>#N/A</v>
      </c>
      <c r="F33" s="30" t="e">
        <f>VLOOKUP($B33,[3]Ewiddzier!$C$1:$AL$1878,36,FALSE)</f>
        <v>#N/A</v>
      </c>
      <c r="G33" s="29" t="str">
        <f>IF(ISNUMBER($D33)=TRUE,VLOOKUP($B33,[3]Ewiddzier!$C$2:$R$3161,2,FALSE),"")</f>
        <v/>
      </c>
      <c r="H33" s="31" t="e">
        <f>IF(AND(E33&lt;&gt;"A",F33="gospodarki rolnej"),SUMIF([3]Ewiddzier!$C$2:$O$3161,$B33,[3]Ewiddzier!$O$2:$O$3161),0)</f>
        <v>#N/A</v>
      </c>
      <c r="I33" s="32" t="str">
        <f>IF(ISERROR(H33)*TRUE,"",IF(H33&gt;0,VLOOKUP($B33,[3]Ewiddzier!$C$2:$V$3161,19,FALSE),""))</f>
        <v/>
      </c>
      <c r="J33" s="27" t="str">
        <f>IF(ISERROR(H33)*TRUE,"",IF(H33&gt;0,VLOOKUP($B33,[3]Ewiddzier!$C$2:$L$3161,10,FALSE)," "))</f>
        <v/>
      </c>
      <c r="K33" s="27" t="str">
        <f>IF(ISERROR(H33)*TRUE,"",IF(H33&gt;0,VLOOKUP($B33,[3]Ewiddzier!$C$2:$M$3161,11,FALSE)," "))</f>
        <v/>
      </c>
      <c r="L33" s="33" t="str">
        <f>IF(ISERROR($H33)*TRUE,"",IF($H33,VLOOKUP($B33,[3]Ewiddzier!$C$2:$P$3161,14,FALSE)," "))</f>
        <v/>
      </c>
      <c r="M33" s="27" t="str">
        <f>IF(ISERROR(H33)*TRUE,"",IF(H33&gt;0,VLOOKUP($B33,[3]Ewiddzier!$C$2:$Q$3161,15,FALSE)," "))</f>
        <v/>
      </c>
      <c r="N33" s="34" t="str">
        <f>IF(ISERROR(H33)*TRUE,"",IF(H33&gt;0,SUMIF([3]Ewiddzier!$C$2:$O$3161,$B33,[3]Ewiddzier!$O$2:$O$3161)," "))</f>
        <v/>
      </c>
      <c r="O33" s="35" t="str">
        <f>IF(ISERROR($H33)*TRUE,"",IF($H33&gt;0,SUMIF([3]Ewiddzier!$C$2:$AA$3161,$B33,[3]Ewiddzier!$AA$2:$AA$3161)," "))</f>
        <v/>
      </c>
      <c r="P33" s="35" t="str">
        <f>IF(ISERROR($H33)*TRUE,"",IF($H33&gt;0,SUMIF([3]Ewiddzier!$C$2:$AB$3161,$B33,[3]Ewiddzier!$AB$2:$AB$3161)," "))</f>
        <v/>
      </c>
      <c r="Q33" s="36" t="str">
        <f>IF(ISERROR($H33)*TRUE,"",IF($H33&gt;0,VLOOKUP($B33,[3]Ewiddzier!$C$2:$AA$3161,22,FALSE)," "))</f>
        <v/>
      </c>
      <c r="R33" s="37" t="str">
        <f>IF(ISERROR($H33)*TRUE,"",IF($H33&gt;0,VLOOKUP($B33,[3]Ewiddzier!$C$2:$Y$3161,23,FALSE)," "))</f>
        <v/>
      </c>
      <c r="S33" s="37" t="str">
        <f>IF(ISERROR($H33)*TRUE,"",IF($H33&gt;0,VLOOKUP($B33,[3]Ewiddzier!$C$2:$Y$3161,21,FALSE)," "))</f>
        <v/>
      </c>
      <c r="T33" s="37" t="str">
        <f>IF(ISERROR($H33)*TRUE,"",IF($H33&gt;0,VLOOKUP($B33,[3]Ewiddzier!$C$2:$AK$3161,35,FALSE)," "))</f>
        <v/>
      </c>
      <c r="U33" s="37" t="str">
        <f>IF(ISERROR($H33)*TRUE,"",IF($H33&gt;0,VLOOKUP($B33,[3]Ewiddzier!$C$2:$AK$3161,33,FALSE)," "))</f>
        <v/>
      </c>
    </row>
    <row r="34" spans="1:21" s="1" customFormat="1" ht="12" hidden="1" customHeight="1">
      <c r="A34" s="27">
        <f>SUBTOTAL(3,$J$25:J34)</f>
        <v>10</v>
      </c>
      <c r="B34" s="28" t="str">
        <f t="shared" si="0"/>
        <v>.10</v>
      </c>
      <c r="C34" s="39">
        <v>10</v>
      </c>
      <c r="D34" s="28" t="e">
        <f>VLOOKUP($B34,[3]Ewiddzier!$C$2:$F$3161,4,FALSE)</f>
        <v>#N/A</v>
      </c>
      <c r="E34" s="29" t="e">
        <f>VLOOKUP($B34,[3]Ewiddzier!$C$2:$R$3231,16,FALSE)</f>
        <v>#N/A</v>
      </c>
      <c r="F34" s="30" t="e">
        <f>VLOOKUP($B34,[3]Ewiddzier!$C$1:$AL$1878,36,FALSE)</f>
        <v>#N/A</v>
      </c>
      <c r="G34" s="29" t="str">
        <f>IF(ISNUMBER($D34)=TRUE,VLOOKUP($B34,[3]Ewiddzier!$C$2:$R$3161,2,FALSE),"")</f>
        <v/>
      </c>
      <c r="H34" s="31" t="e">
        <f>IF(AND(E34&lt;&gt;"A",F34="gospodarki rolnej"),SUMIF([3]Ewiddzier!$C$2:$O$3161,$B34,[3]Ewiddzier!$O$2:$O$3161),0)</f>
        <v>#N/A</v>
      </c>
      <c r="I34" s="32" t="str">
        <f>IF(ISERROR(H34)*TRUE,"",IF(H34&gt;0,VLOOKUP($B34,[3]Ewiddzier!$C$2:$V$3161,19,FALSE),""))</f>
        <v/>
      </c>
      <c r="J34" s="27" t="str">
        <f>IF(ISERROR(H34)*TRUE,"",IF(H34&gt;0,VLOOKUP($B34,[3]Ewiddzier!$C$2:$L$3161,10,FALSE)," "))</f>
        <v/>
      </c>
      <c r="K34" s="27" t="str">
        <f>IF(ISERROR(H34)*TRUE,"",IF(H34&gt;0,VLOOKUP($B34,[3]Ewiddzier!$C$2:$M$3161,11,FALSE)," "))</f>
        <v/>
      </c>
      <c r="L34" s="33" t="str">
        <f>IF(ISERROR($H34)*TRUE,"",IF($H34,VLOOKUP($B34,[3]Ewiddzier!$C$2:$P$3161,14,FALSE)," "))</f>
        <v/>
      </c>
      <c r="M34" s="27" t="str">
        <f>IF(ISERROR(H34)*TRUE,"",IF(H34&gt;0,VLOOKUP($B34,[3]Ewiddzier!$C$2:$Q$3161,15,FALSE)," "))</f>
        <v/>
      </c>
      <c r="N34" s="34" t="str">
        <f>IF(ISERROR(H34)*TRUE,"",IF(H34&gt;0,SUMIF([3]Ewiddzier!$C$2:$O$3161,$B34,[3]Ewiddzier!$O$2:$O$3161)," "))</f>
        <v/>
      </c>
      <c r="O34" s="35" t="str">
        <f>IF(ISERROR($H34)*TRUE,"",IF($H34&gt;0,SUMIF([3]Ewiddzier!$C$2:$AA$3161,$B34,[3]Ewiddzier!$AA$2:$AA$3161)," "))</f>
        <v/>
      </c>
      <c r="P34" s="35" t="str">
        <f>IF(ISERROR($H34)*TRUE,"",IF($H34&gt;0,SUMIF([3]Ewiddzier!$C$2:$AB$3161,$B34,[3]Ewiddzier!$AB$2:$AB$3161)," "))</f>
        <v/>
      </c>
      <c r="Q34" s="36" t="str">
        <f>IF(ISERROR($H34)*TRUE,"",IF($H34&gt;0,VLOOKUP($B34,[3]Ewiddzier!$C$2:$AA$3161,22,FALSE)," "))</f>
        <v/>
      </c>
      <c r="R34" s="37" t="str">
        <f>IF(ISERROR($H34)*TRUE,"",IF($H34&gt;0,VLOOKUP($B34,[3]Ewiddzier!$C$2:$Y$3161,23,FALSE)," "))</f>
        <v/>
      </c>
      <c r="S34" s="37" t="str">
        <f>IF(ISERROR($H34)*TRUE,"",IF($H34&gt;0,VLOOKUP($B34,[3]Ewiddzier!$C$2:$Y$3161,21,FALSE)," "))</f>
        <v/>
      </c>
      <c r="T34" s="37" t="str">
        <f>IF(ISERROR($H34)*TRUE,"",IF($H34&gt;0,VLOOKUP($B34,[3]Ewiddzier!$C$2:$AK$3161,35,FALSE)," "))</f>
        <v/>
      </c>
      <c r="U34" s="37" t="str">
        <f>IF(ISERROR($H34)*TRUE,"",IF($H34&gt;0,VLOOKUP($B34,[3]Ewiddzier!$C$2:$AK$3161,33,FALSE)," "))</f>
        <v/>
      </c>
    </row>
    <row r="35" spans="1:21" ht="12" hidden="1" customHeight="1">
      <c r="A35" s="27">
        <f>SUBTOTAL(3,$J$25:J35)</f>
        <v>11</v>
      </c>
      <c r="B35" s="28" t="str">
        <f t="shared" si="0"/>
        <v>.11</v>
      </c>
      <c r="C35" s="28">
        <v>11</v>
      </c>
      <c r="D35" s="28" t="e">
        <f>VLOOKUP($B35,[3]Ewiddzier!$C$2:$F$3161,4,FALSE)</f>
        <v>#N/A</v>
      </c>
      <c r="E35" s="29" t="e">
        <f>VLOOKUP($B35,[3]Ewiddzier!$C$2:$R$3231,16,FALSE)</f>
        <v>#N/A</v>
      </c>
      <c r="F35" s="30" t="e">
        <f>VLOOKUP($B35,[3]Ewiddzier!$C$1:$AL$1878,36,FALSE)</f>
        <v>#N/A</v>
      </c>
      <c r="G35" s="29" t="str">
        <f>IF(ISNUMBER($D35)=TRUE,VLOOKUP($B35,[3]Ewiddzier!$C$2:$R$3161,2,FALSE),"")</f>
        <v/>
      </c>
      <c r="H35" s="31" t="e">
        <f>IF(AND(E35&lt;&gt;"A",F35="gospodarki rolnej"),SUMIF([3]Ewiddzier!$C$2:$O$3161,$B35,[3]Ewiddzier!$O$2:$O$3161),0)</f>
        <v>#N/A</v>
      </c>
      <c r="I35" s="32" t="str">
        <f>IF(ISERROR(H35)*TRUE,"",IF(H35&gt;0,VLOOKUP($B35,[3]Ewiddzier!$C$2:$V$3161,19,FALSE),""))</f>
        <v/>
      </c>
      <c r="J35" s="27" t="str">
        <f>IF(ISERROR(H35)*TRUE,"",IF(H35&gt;0,VLOOKUP($B35,[3]Ewiddzier!$C$2:$L$3161,10,FALSE)," "))</f>
        <v/>
      </c>
      <c r="K35" s="27" t="str">
        <f>IF(ISERROR(H35)*TRUE,"",IF(H35&gt;0,VLOOKUP($B35,[3]Ewiddzier!$C$2:$M$3161,11,FALSE)," "))</f>
        <v/>
      </c>
      <c r="L35" s="33" t="str">
        <f>IF(ISERROR($H35)*TRUE,"",IF($H35,VLOOKUP($B35,[3]Ewiddzier!$C$2:$P$3161,14,FALSE)," "))</f>
        <v/>
      </c>
      <c r="M35" s="27" t="str">
        <f>IF(ISERROR(H35)*TRUE,"",IF(H35&gt;0,VLOOKUP($B35,[3]Ewiddzier!$C$2:$Q$3161,15,FALSE)," "))</f>
        <v/>
      </c>
      <c r="N35" s="40" t="str">
        <f>IF(ISERROR(H35)*TRUE,"",IF(H35&gt;0,SUMIF([3]Ewiddzier!$C$2:$O$3161,$B35,[3]Ewiddzier!$O$2:$O$3161)," "))</f>
        <v/>
      </c>
      <c r="O35" s="41" t="str">
        <f>IF(ISERROR($H35)*TRUE,"",IF($H35&gt;0,SUMIF([3]Ewiddzier!$C$2:$AA$3161,$B35,[3]Ewiddzier!$AA$2:$AA$3161)," "))</f>
        <v/>
      </c>
      <c r="P35" s="41" t="str">
        <f>IF(ISERROR($H35)*TRUE,"",IF($H35&gt;0,SUMIF([3]Ewiddzier!$C$2:$AB$3161,$B35,[3]Ewiddzier!$AB$2:$AB$3161)," "))</f>
        <v/>
      </c>
      <c r="Q35" s="36" t="str">
        <f>IF(ISERROR($H35)*TRUE,"",IF($H35&gt;0,VLOOKUP($B35,[3]Ewiddzier!$C$2:$AA$3161,22,FALSE)," "))</f>
        <v/>
      </c>
      <c r="R35" s="37" t="str">
        <f>IF(ISERROR($H35)*TRUE,"",IF($H35&gt;0,VLOOKUP($B35,[3]Ewiddzier!$C$2:$Y$3161,23,FALSE)," "))</f>
        <v/>
      </c>
      <c r="S35" s="37" t="str">
        <f>IF(ISERROR($H35)*TRUE,"",IF($H35&gt;0,VLOOKUP($B35,[3]Ewiddzier!$C$2:$Y$3161,21,FALSE)," "))</f>
        <v/>
      </c>
      <c r="T35" s="42" t="str">
        <f>IF(ISERROR($H35)*TRUE,"",IF($H35&gt;0,VLOOKUP($B35,[3]Ewiddzier!$C$2:$AK$3161,35,FALSE)," "))</f>
        <v/>
      </c>
      <c r="U35" s="37" t="str">
        <f>IF(ISERROR($H35)*TRUE,"",IF($H35&gt;0,VLOOKUP($B35,[3]Ewiddzier!$C$2:$AK$3161,33,FALSE)," "))</f>
        <v/>
      </c>
    </row>
    <row r="36" spans="1:21" ht="12" hidden="1" customHeight="1">
      <c r="A36" s="27">
        <f>SUBTOTAL(3,$J$25:J36)</f>
        <v>12</v>
      </c>
      <c r="B36" s="28" t="str">
        <f t="shared" si="0"/>
        <v>.12</v>
      </c>
      <c r="C36" s="39">
        <v>12</v>
      </c>
      <c r="D36" s="28" t="e">
        <f>VLOOKUP($B36,[3]Ewiddzier!$C$2:$F$3161,4,FALSE)</f>
        <v>#N/A</v>
      </c>
      <c r="E36" s="29" t="e">
        <f>VLOOKUP($B36,[3]Ewiddzier!$C$2:$R$3231,16,FALSE)</f>
        <v>#N/A</v>
      </c>
      <c r="F36" s="30" t="e">
        <f>VLOOKUP($B36,[3]Ewiddzier!$C$1:$AL$1878,36,FALSE)</f>
        <v>#N/A</v>
      </c>
      <c r="G36" s="29" t="str">
        <f>IF(ISNUMBER($D36)=TRUE,VLOOKUP($B36,[3]Ewiddzier!$C$2:$R$3161,2,FALSE),"")</f>
        <v/>
      </c>
      <c r="H36" s="31" t="e">
        <f>IF(AND(E36&lt;&gt;"A",F36="gospodarki rolnej"),SUMIF([3]Ewiddzier!$C$2:$O$3161,$B36,[3]Ewiddzier!$O$2:$O$3161),0)</f>
        <v>#N/A</v>
      </c>
      <c r="I36" s="32" t="str">
        <f>IF(ISERROR(H36)*TRUE,"",IF(H36&gt;0,VLOOKUP($B36,[3]Ewiddzier!$C$2:$V$3161,19,FALSE),""))</f>
        <v/>
      </c>
      <c r="J36" s="27" t="str">
        <f>IF(ISERROR(H36)*TRUE,"",IF(H36&gt;0,VLOOKUP($B36,[3]Ewiddzier!$C$2:$L$3161,10,FALSE)," "))</f>
        <v/>
      </c>
      <c r="K36" s="27" t="str">
        <f>IF(ISERROR(H36)*TRUE,"",IF(H36&gt;0,VLOOKUP($B36,[3]Ewiddzier!$C$2:$M$3161,11,FALSE)," "))</f>
        <v/>
      </c>
      <c r="L36" s="33" t="str">
        <f>IF(ISERROR($H36)*TRUE,"",IF($H36,VLOOKUP($B36,[3]Ewiddzier!$C$2:$P$3161,14,FALSE)," "))</f>
        <v/>
      </c>
      <c r="M36" s="27" t="str">
        <f>IF(ISERROR(H36)*TRUE,"",IF(H36&gt;0,VLOOKUP($B36,[3]Ewiddzier!$C$2:$Q$3161,15,FALSE)," "))</f>
        <v/>
      </c>
      <c r="N36" s="40" t="str">
        <f>IF(ISERROR(H36)*TRUE,"",IF(H36&gt;0,SUMIF([3]Ewiddzier!$C$2:$O$3161,$B36,[3]Ewiddzier!$O$2:$O$3161)," "))</f>
        <v/>
      </c>
      <c r="O36" s="41" t="str">
        <f>IF(ISERROR($H36)*TRUE,"",IF($H36&gt;0,SUMIF([3]Ewiddzier!$C$2:$AA$3161,$B36,[3]Ewiddzier!$AA$2:$AA$3161)," "))</f>
        <v/>
      </c>
      <c r="P36" s="41" t="str">
        <f>IF(ISERROR($H36)*TRUE,"",IF($H36&gt;0,SUMIF([3]Ewiddzier!$C$2:$AB$3161,$B36,[3]Ewiddzier!$AB$2:$AB$3161)," "))</f>
        <v/>
      </c>
      <c r="Q36" s="36" t="str">
        <f>IF(ISERROR($H36)*TRUE,"",IF($H36&gt;0,VLOOKUP($B36,[3]Ewiddzier!$C$2:$AA$3161,22,FALSE)," "))</f>
        <v/>
      </c>
      <c r="R36" s="37" t="str">
        <f>IF(ISERROR($H36)*TRUE,"",IF($H36&gt;0,VLOOKUP($B36,[3]Ewiddzier!$C$2:$Y$3161,23,FALSE)," "))</f>
        <v/>
      </c>
      <c r="S36" s="37" t="str">
        <f>IF(ISERROR($H36)*TRUE,"",IF($H36&gt;0,VLOOKUP($B36,[3]Ewiddzier!$C$2:$Y$3161,21,FALSE)," "))</f>
        <v/>
      </c>
      <c r="T36" s="42" t="str">
        <f>IF(ISERROR($H36)*TRUE,"",IF($H36&gt;0,VLOOKUP($B36,[3]Ewiddzier!$C$2:$AK$3161,35,FALSE)," "))</f>
        <v/>
      </c>
      <c r="U36" s="37" t="str">
        <f>IF(ISERROR($H36)*TRUE,"",IF($H36&gt;0,VLOOKUP($B36,[3]Ewiddzier!$C$2:$AK$3161,33,FALSE)," "))</f>
        <v/>
      </c>
    </row>
    <row r="37" spans="1:21" ht="12" hidden="1" customHeight="1">
      <c r="A37" s="27">
        <f>SUBTOTAL(3,$J$25:J37)</f>
        <v>13</v>
      </c>
      <c r="B37" s="28" t="str">
        <f t="shared" si="0"/>
        <v>.13</v>
      </c>
      <c r="C37" s="28">
        <v>13</v>
      </c>
      <c r="D37" s="28" t="e">
        <f>VLOOKUP($B37,[3]Ewiddzier!$C$2:$F$3161,4,FALSE)</f>
        <v>#N/A</v>
      </c>
      <c r="E37" s="29" t="e">
        <f>VLOOKUP($B37,[3]Ewiddzier!$C$2:$R$3231,16,FALSE)</f>
        <v>#N/A</v>
      </c>
      <c r="F37" s="30" t="e">
        <f>VLOOKUP($B37,[3]Ewiddzier!$C$1:$AL$1878,36,FALSE)</f>
        <v>#N/A</v>
      </c>
      <c r="G37" s="29" t="str">
        <f>IF(ISNUMBER($D37)=TRUE,VLOOKUP($B37,[3]Ewiddzier!$C$2:$R$3161,2,FALSE),"")</f>
        <v/>
      </c>
      <c r="H37" s="31" t="e">
        <f>IF(AND(E37&lt;&gt;"A",F37="gospodarki rolnej"),SUMIF([3]Ewiddzier!$C$2:$O$3161,$B37,[3]Ewiddzier!$O$2:$O$3161),0)</f>
        <v>#N/A</v>
      </c>
      <c r="I37" s="32" t="str">
        <f>IF(ISERROR(H37)*TRUE,"",IF(H37&gt;0,VLOOKUP($B37,[3]Ewiddzier!$C$2:$V$3161,19,FALSE),""))</f>
        <v/>
      </c>
      <c r="J37" s="27" t="str">
        <f>IF(ISERROR(H37)*TRUE,"",IF(H37&gt;0,VLOOKUP($B37,[3]Ewiddzier!$C$2:$L$3161,10,FALSE)," "))</f>
        <v/>
      </c>
      <c r="K37" s="27" t="str">
        <f>IF(ISERROR(H37)*TRUE,"",IF(H37&gt;0,VLOOKUP($B37,[3]Ewiddzier!$C$2:$M$3161,11,FALSE)," "))</f>
        <v/>
      </c>
      <c r="L37" s="33" t="str">
        <f>IF(ISERROR($H37)*TRUE,"",IF($H37,VLOOKUP($B37,[3]Ewiddzier!$C$2:$P$3161,14,FALSE)," "))</f>
        <v/>
      </c>
      <c r="M37" s="27" t="str">
        <f>IF(ISERROR(H37)*TRUE,"",IF(H37&gt;0,VLOOKUP($B37,[3]Ewiddzier!$C$2:$Q$3161,15,FALSE)," "))</f>
        <v/>
      </c>
      <c r="N37" s="40" t="str">
        <f>IF(ISERROR(H37)*TRUE,"",IF(H37&gt;0,SUMIF([3]Ewiddzier!$C$2:$O$3161,$B37,[3]Ewiddzier!$O$2:$O$3161)," "))</f>
        <v/>
      </c>
      <c r="O37" s="41" t="str">
        <f>IF(ISERROR($H37)*TRUE,"",IF($H37&gt;0,SUMIF([3]Ewiddzier!$C$2:$AA$3161,$B37,[3]Ewiddzier!$AA$2:$AA$3161)," "))</f>
        <v/>
      </c>
      <c r="P37" s="41" t="str">
        <f>IF(ISERROR($H37)*TRUE,"",IF($H37&gt;0,SUMIF([3]Ewiddzier!$C$2:$AB$3161,$B37,[3]Ewiddzier!$AB$2:$AB$3161)," "))</f>
        <v/>
      </c>
      <c r="Q37" s="36" t="str">
        <f>IF(ISERROR($H37)*TRUE,"",IF($H37&gt;0,VLOOKUP($B37,[3]Ewiddzier!$C$2:$AA$3161,22,FALSE)," "))</f>
        <v/>
      </c>
      <c r="R37" s="37" t="str">
        <f>IF(ISERROR($H37)*TRUE,"",IF($H37&gt;0,VLOOKUP($B37,[3]Ewiddzier!$C$2:$Y$3161,23,FALSE)," "))</f>
        <v/>
      </c>
      <c r="S37" s="37" t="str">
        <f>IF(ISERROR($H37)*TRUE,"",IF($H37&gt;0,VLOOKUP($B37,[3]Ewiddzier!$C$2:$Y$3161,21,FALSE)," "))</f>
        <v/>
      </c>
      <c r="T37" s="42" t="str">
        <f>IF(ISERROR($H37)*TRUE,"",IF($H37&gt;0,VLOOKUP($B37,[3]Ewiddzier!$C$2:$AK$3161,35,FALSE)," "))</f>
        <v/>
      </c>
      <c r="U37" s="37" t="str">
        <f>IF(ISERROR($H37)*TRUE,"",IF($H37&gt;0,VLOOKUP($B37,[3]Ewiddzier!$C$2:$AK$3161,33,FALSE)," "))</f>
        <v/>
      </c>
    </row>
    <row r="38" spans="1:21" ht="12" hidden="1" customHeight="1">
      <c r="A38" s="27">
        <f>SUBTOTAL(3,$J$25:J38)</f>
        <v>14</v>
      </c>
      <c r="B38" s="28" t="str">
        <f t="shared" si="0"/>
        <v>.14</v>
      </c>
      <c r="C38" s="39">
        <v>14</v>
      </c>
      <c r="D38" s="28" t="e">
        <f>VLOOKUP($B38,[3]Ewiddzier!$C$2:$F$3161,4,FALSE)</f>
        <v>#N/A</v>
      </c>
      <c r="E38" s="29" t="e">
        <f>VLOOKUP($B38,[3]Ewiddzier!$C$2:$R$3231,16,FALSE)</f>
        <v>#N/A</v>
      </c>
      <c r="F38" s="30" t="e">
        <f>VLOOKUP($B38,[3]Ewiddzier!$C$1:$AL$1878,36,FALSE)</f>
        <v>#N/A</v>
      </c>
      <c r="G38" s="29" t="str">
        <f>IF(ISNUMBER($D38)=TRUE,VLOOKUP($B38,[3]Ewiddzier!$C$2:$R$3161,2,FALSE),"")</f>
        <v/>
      </c>
      <c r="H38" s="31" t="e">
        <f>IF(AND(E38&lt;&gt;"A",F38="gospodarki rolnej"),SUMIF([3]Ewiddzier!$C$2:$O$3161,$B38,[3]Ewiddzier!$O$2:$O$3161),0)</f>
        <v>#N/A</v>
      </c>
      <c r="I38" s="32" t="str">
        <f>IF(ISERROR(H38)*TRUE,"",IF(H38&gt;0,VLOOKUP($B38,[3]Ewiddzier!$C$2:$V$3161,19,FALSE),""))</f>
        <v/>
      </c>
      <c r="J38" s="27" t="str">
        <f>IF(ISERROR(H38)*TRUE,"",IF(H38&gt;0,VLOOKUP($B38,[3]Ewiddzier!$C$2:$L$3161,10,FALSE)," "))</f>
        <v/>
      </c>
      <c r="K38" s="27" t="str">
        <f>IF(ISERROR(H38)*TRUE,"",IF(H38&gt;0,VLOOKUP($B38,[3]Ewiddzier!$C$2:$M$3161,11,FALSE)," "))</f>
        <v/>
      </c>
      <c r="L38" s="33" t="str">
        <f>IF(ISERROR($H38)*TRUE,"",IF($H38,VLOOKUP($B38,[3]Ewiddzier!$C$2:$P$3161,14,FALSE)," "))</f>
        <v/>
      </c>
      <c r="M38" s="27" t="str">
        <f>IF(ISERROR(H38)*TRUE,"",IF(H38&gt;0,VLOOKUP($B38,[3]Ewiddzier!$C$2:$Q$3161,15,FALSE)," "))</f>
        <v/>
      </c>
      <c r="N38" s="40" t="str">
        <f>IF(ISERROR(H38)*TRUE,"",IF(H38&gt;0,SUMIF([3]Ewiddzier!$C$2:$O$3161,$B38,[3]Ewiddzier!$O$2:$O$3161)," "))</f>
        <v/>
      </c>
      <c r="O38" s="41" t="str">
        <f>IF(ISERROR($H38)*TRUE,"",IF($H38&gt;0,SUMIF([3]Ewiddzier!$C$2:$AA$3161,$B38,[3]Ewiddzier!$AA$2:$AA$3161)," "))</f>
        <v/>
      </c>
      <c r="P38" s="41" t="str">
        <f>IF(ISERROR($H38)*TRUE,"",IF($H38&gt;0,SUMIF([3]Ewiddzier!$C$2:$AB$3161,$B38,[3]Ewiddzier!$AB$2:$AB$3161)," "))</f>
        <v/>
      </c>
      <c r="Q38" s="36" t="str">
        <f>IF(ISERROR($H38)*TRUE,"",IF($H38&gt;0,VLOOKUP($B38,[3]Ewiddzier!$C$2:$AA$3161,22,FALSE)," "))</f>
        <v/>
      </c>
      <c r="R38" s="37" t="str">
        <f>IF(ISERROR($H38)*TRUE,"",IF($H38&gt;0,VLOOKUP($B38,[3]Ewiddzier!$C$2:$Y$3161,23,FALSE)," "))</f>
        <v/>
      </c>
      <c r="S38" s="37" t="str">
        <f>IF(ISERROR($H38)*TRUE,"",IF($H38&gt;0,VLOOKUP($B38,[3]Ewiddzier!$C$2:$Y$3161,21,FALSE)," "))</f>
        <v/>
      </c>
      <c r="T38" s="42" t="str">
        <f>IF(ISERROR($H38)*TRUE,"",IF($H38&gt;0,VLOOKUP($B38,[3]Ewiddzier!$C$2:$AK$3161,35,FALSE)," "))</f>
        <v/>
      </c>
      <c r="U38" s="37" t="str">
        <f>IF(ISERROR($H38)*TRUE,"",IF($H38&gt;0,VLOOKUP($B38,[3]Ewiddzier!$C$2:$AK$3161,33,FALSE)," "))</f>
        <v/>
      </c>
    </row>
    <row r="39" spans="1:21" ht="24" hidden="1" customHeight="1">
      <c r="A39" s="27">
        <f>SUBTOTAL(3,$J$25:J39)</f>
        <v>15</v>
      </c>
      <c r="B39" s="28" t="str">
        <f t="shared" si="0"/>
        <v>.15</v>
      </c>
      <c r="C39" s="28">
        <v>15</v>
      </c>
      <c r="D39" s="28" t="e">
        <f>VLOOKUP($B39,[3]Ewiddzier!$C$2:$F$3161,4,FALSE)</f>
        <v>#N/A</v>
      </c>
      <c r="E39" s="29" t="e">
        <f>VLOOKUP($B39,[3]Ewiddzier!$C$2:$R$3231,16,FALSE)</f>
        <v>#N/A</v>
      </c>
      <c r="F39" s="30" t="e">
        <f>VLOOKUP($B39,[3]Ewiddzier!$C$1:$AL$1878,36,FALSE)</f>
        <v>#N/A</v>
      </c>
      <c r="G39" s="29" t="str">
        <f>IF(ISNUMBER($D39)=TRUE,VLOOKUP($B39,[3]Ewiddzier!$C$2:$R$3161,2,FALSE),"")</f>
        <v/>
      </c>
      <c r="H39" s="31" t="e">
        <f>IF(AND(E39&lt;&gt;"A",F39="gospodarki rolnej"),SUMIF([3]Ewiddzier!$C$2:$O$3161,$B39,[3]Ewiddzier!$O$2:$O$3161),0)</f>
        <v>#N/A</v>
      </c>
      <c r="I39" s="32" t="str">
        <f>IF(ISERROR(H39)*TRUE,"",IF(H39&gt;0,VLOOKUP($B39,[3]Ewiddzier!$C$2:$V$3161,19,FALSE),""))</f>
        <v/>
      </c>
      <c r="J39" s="27" t="str">
        <f>IF(ISERROR(H39)*TRUE,"",IF(H39&gt;0,VLOOKUP($B39,[3]Ewiddzier!$C$2:$L$3161,10,FALSE)," "))</f>
        <v/>
      </c>
      <c r="K39" s="27" t="str">
        <f>IF(ISERROR(H39)*TRUE,"",IF(H39&gt;0,VLOOKUP($B39,[3]Ewiddzier!$C$2:$M$3161,11,FALSE)," "))</f>
        <v/>
      </c>
      <c r="L39" s="33" t="str">
        <f>IF(ISERROR($H39)*TRUE,"",IF($H39,VLOOKUP($B39,[3]Ewiddzier!$C$2:$P$3161,14,FALSE)," "))</f>
        <v/>
      </c>
      <c r="M39" s="27" t="str">
        <f>IF(ISERROR(H39)*TRUE,"",IF(H39&gt;0,VLOOKUP($B39,[3]Ewiddzier!$C$2:$Q$3161,15,FALSE)," "))</f>
        <v/>
      </c>
      <c r="N39" s="40" t="str">
        <f>IF(ISERROR(H39)*TRUE,"",IF(H39&gt;0,SUMIF([3]Ewiddzier!$C$2:$O$3161,$B39,[3]Ewiddzier!$O$2:$O$3161)," "))</f>
        <v/>
      </c>
      <c r="O39" s="41" t="str">
        <f>IF(ISERROR($H39)*TRUE,"",IF($H39&gt;0,SUMIF([3]Ewiddzier!$C$2:$AA$3161,$B39,[3]Ewiddzier!$AA$2:$AA$3161)," "))</f>
        <v/>
      </c>
      <c r="P39" s="41" t="str">
        <f>IF(ISERROR($H39)*TRUE,"",IF($H39&gt;0,SUMIF([3]Ewiddzier!$C$2:$AB$3161,$B39,[3]Ewiddzier!$AB$2:$AB$3161)," "))</f>
        <v/>
      </c>
      <c r="Q39" s="36" t="str">
        <f>IF(ISERROR($H39)*TRUE,"",IF($H39&gt;0,VLOOKUP($B39,[3]Ewiddzier!$C$2:$AA$3161,22,FALSE)," "))</f>
        <v/>
      </c>
      <c r="R39" s="37" t="str">
        <f>IF(ISERROR($H39)*TRUE,"",IF($H39&gt;0,VLOOKUP($B39,[3]Ewiddzier!$C$2:$Y$3161,23,FALSE)," "))</f>
        <v/>
      </c>
      <c r="S39" s="37" t="str">
        <f>IF(ISERROR($H39)*TRUE,"",IF($H39&gt;0,VLOOKUP($B39,[3]Ewiddzier!$C$2:$Y$3161,21,FALSE)," "))</f>
        <v/>
      </c>
      <c r="T39" s="42" t="str">
        <f>IF(ISERROR($H39)*TRUE,"",IF($H39&gt;0,VLOOKUP($B39,[3]Ewiddzier!$C$2:$AK$3161,35,FALSE)," "))</f>
        <v/>
      </c>
      <c r="U39" s="37" t="str">
        <f>IF(ISERROR($H39)*TRUE,"",IF($H39&gt;0,VLOOKUP($B39,[3]Ewiddzier!$C$2:$AK$3161,33,FALSE)," "))</f>
        <v/>
      </c>
    </row>
    <row r="40" spans="1:21" ht="26.1" hidden="1" customHeight="1">
      <c r="A40" s="27">
        <f>SUBTOTAL(3,$J$25:J40)</f>
        <v>16</v>
      </c>
      <c r="B40" s="28" t="str">
        <f t="shared" si="0"/>
        <v>.16</v>
      </c>
      <c r="C40" s="39">
        <v>16</v>
      </c>
      <c r="D40" s="28" t="e">
        <f>VLOOKUP($B40,[3]Ewiddzier!$C$2:$F$3161,4,FALSE)</f>
        <v>#N/A</v>
      </c>
      <c r="E40" s="29" t="e">
        <f>VLOOKUP($B40,[3]Ewiddzier!$C$2:$R$3231,16,FALSE)</f>
        <v>#N/A</v>
      </c>
      <c r="F40" s="30" t="e">
        <f>VLOOKUP($B40,[3]Ewiddzier!$C$1:$AL$1878,36,FALSE)</f>
        <v>#N/A</v>
      </c>
      <c r="G40" s="29" t="str">
        <f>IF(ISNUMBER($D40)=TRUE,VLOOKUP($B40,[3]Ewiddzier!$C$2:$R$3161,2,FALSE),"")</f>
        <v/>
      </c>
      <c r="H40" s="31" t="e">
        <f>IF(AND(E40&lt;&gt;"A",F40="gospodarki rolnej"),SUMIF([3]Ewiddzier!$C$2:$O$3161,$B40,[3]Ewiddzier!$O$2:$O$3161),0)</f>
        <v>#N/A</v>
      </c>
      <c r="I40" s="32" t="str">
        <f>IF(ISERROR(H40)*TRUE,"",IF(H40&gt;0,VLOOKUP($B40,[3]Ewiddzier!$C$2:$V$3161,19,FALSE),""))</f>
        <v/>
      </c>
      <c r="J40" s="27" t="str">
        <f>IF(ISERROR(H40)*TRUE,"",IF(H40&gt;0,VLOOKUP($B40,[3]Ewiddzier!$C$2:$L$3161,10,FALSE)," "))</f>
        <v/>
      </c>
      <c r="K40" s="27" t="str">
        <f>IF(ISERROR(H40)*TRUE,"",IF(H40&gt;0,VLOOKUP($B40,[3]Ewiddzier!$C$2:$M$3161,11,FALSE)," "))</f>
        <v/>
      </c>
      <c r="L40" s="33" t="str">
        <f>IF(ISERROR($H40)*TRUE,"",IF($H40,VLOOKUP($B40,[3]Ewiddzier!$C$2:$P$3161,14,FALSE)," "))</f>
        <v/>
      </c>
      <c r="M40" s="27" t="str">
        <f>IF(ISERROR(H40)*TRUE,"",IF(H40&gt;0,VLOOKUP($B40,[3]Ewiddzier!$C$2:$Q$3161,15,FALSE)," "))</f>
        <v/>
      </c>
      <c r="N40" s="40" t="str">
        <f>IF(ISERROR(H40)*TRUE,"",IF(H40&gt;0,SUMIF([3]Ewiddzier!$C$2:$O$3161,$B40,[3]Ewiddzier!$O$2:$O$3161)," "))</f>
        <v/>
      </c>
      <c r="O40" s="41" t="str">
        <f>IF(ISERROR($H40)*TRUE,"",IF($H40&gt;0,SUMIF([3]Ewiddzier!$C$2:$AA$3161,$B40,[3]Ewiddzier!$AA$2:$AA$3161)," "))</f>
        <v/>
      </c>
      <c r="P40" s="41" t="str">
        <f>IF(ISERROR($H40)*TRUE,"",IF($H40&gt;0,SUMIF([3]Ewiddzier!$C$2:$AB$3161,$B40,[3]Ewiddzier!$AB$2:$AB$3161)," "))</f>
        <v/>
      </c>
      <c r="Q40" s="36" t="str">
        <f>IF(ISERROR($H40)*TRUE,"",IF($H40&gt;0,VLOOKUP($B40,[3]Ewiddzier!$C$2:$AA$3161,22,FALSE)," "))</f>
        <v/>
      </c>
      <c r="R40" s="37" t="str">
        <f>IF(ISERROR($H40)*TRUE,"",IF($H40&gt;0,VLOOKUP($B40,[3]Ewiddzier!$C$2:$Y$3161,23,FALSE)," "))</f>
        <v/>
      </c>
      <c r="S40" s="37" t="str">
        <f>IF(ISERROR($H40)*TRUE,"",IF($H40&gt;0,VLOOKUP($B40,[3]Ewiddzier!$C$2:$Y$3161,21,FALSE)," "))</f>
        <v/>
      </c>
      <c r="T40" s="42" t="str">
        <f>IF(ISERROR($H40)*TRUE,"",IF($H40&gt;0,VLOOKUP($B40,[3]Ewiddzier!$C$2:$AK$3161,35,FALSE)," "))</f>
        <v/>
      </c>
      <c r="U40" s="37" t="str">
        <f>IF(ISERROR($H40)*TRUE,"",IF($H40&gt;0,VLOOKUP($B40,[3]Ewiddzier!$C$2:$AK$3161,33,FALSE)," "))</f>
        <v/>
      </c>
    </row>
    <row r="41" spans="1:21" ht="12" hidden="1" customHeight="1">
      <c r="A41" s="27">
        <f>SUBTOTAL(3,$J$25:J41)</f>
        <v>17</v>
      </c>
      <c r="B41" s="28" t="str">
        <f t="shared" si="0"/>
        <v>.17</v>
      </c>
      <c r="C41" s="28">
        <v>17</v>
      </c>
      <c r="D41" s="28" t="e">
        <f>VLOOKUP($B41,[3]Ewiddzier!$C$2:$F$3161,4,FALSE)</f>
        <v>#N/A</v>
      </c>
      <c r="E41" s="29" t="e">
        <f>VLOOKUP($B41,[3]Ewiddzier!$C$2:$R$3231,16,FALSE)</f>
        <v>#N/A</v>
      </c>
      <c r="F41" s="30" t="e">
        <f>VLOOKUP($B41,[3]Ewiddzier!$C$1:$AL$1878,36,FALSE)</f>
        <v>#N/A</v>
      </c>
      <c r="G41" s="29" t="str">
        <f>IF(ISNUMBER($D41)=TRUE,VLOOKUP($B41,[3]Ewiddzier!$C$2:$R$3161,2,FALSE),"")</f>
        <v/>
      </c>
      <c r="H41" s="31" t="e">
        <f>IF(AND(E41&lt;&gt;"A",F41="gospodarki rolnej"),SUMIF([3]Ewiddzier!$C$2:$O$3161,$B41,[3]Ewiddzier!$O$2:$O$3161),0)</f>
        <v>#N/A</v>
      </c>
      <c r="I41" s="32" t="str">
        <f>IF(ISERROR(H41)*TRUE,"",IF(H41&gt;0,VLOOKUP($B41,[3]Ewiddzier!$C$2:$V$3161,19,FALSE),""))</f>
        <v/>
      </c>
      <c r="J41" s="27" t="str">
        <f>IF(ISERROR(H41)*TRUE,"",IF(H41&gt;0,VLOOKUP($B41,[3]Ewiddzier!$C$2:$L$3161,10,FALSE)," "))</f>
        <v/>
      </c>
      <c r="K41" s="27" t="str">
        <f>IF(ISERROR(H41)*TRUE,"",IF(H41&gt;0,VLOOKUP($B41,[3]Ewiddzier!$C$2:$M$3161,11,FALSE)," "))</f>
        <v/>
      </c>
      <c r="L41" s="33" t="str">
        <f>IF(ISERROR($H41)*TRUE,"",IF($H41,VLOOKUP($B41,[3]Ewiddzier!$C$2:$P$3161,14,FALSE)," "))</f>
        <v/>
      </c>
      <c r="M41" s="27" t="str">
        <f>IF(ISERROR(H41)*TRUE,"",IF(H41&gt;0,VLOOKUP($B41,[3]Ewiddzier!$C$2:$Q$3161,15,FALSE)," "))</f>
        <v/>
      </c>
      <c r="N41" s="40" t="str">
        <f>IF(ISERROR(H41)*TRUE,"",IF(H41&gt;0,SUMIF([3]Ewiddzier!$C$2:$O$3161,$B41,[3]Ewiddzier!$O$2:$O$3161)," "))</f>
        <v/>
      </c>
      <c r="O41" s="41" t="str">
        <f>IF(ISERROR($H41)*TRUE,"",IF($H41&gt;0,SUMIF([3]Ewiddzier!$C$2:$AA$3161,$B41,[3]Ewiddzier!$AA$2:$AA$3161)," "))</f>
        <v/>
      </c>
      <c r="P41" s="41" t="str">
        <f>IF(ISERROR($H41)*TRUE,"",IF($H41&gt;0,SUMIF([3]Ewiddzier!$C$2:$AB$3161,$B41,[3]Ewiddzier!$AB$2:$AB$3161)," "))</f>
        <v/>
      </c>
      <c r="Q41" s="36" t="str">
        <f>IF(ISERROR($H41)*TRUE,"",IF($H41&gt;0,VLOOKUP($B41,[3]Ewiddzier!$C$2:$AA$3161,22,FALSE)," "))</f>
        <v/>
      </c>
      <c r="R41" s="37" t="str">
        <f>IF(ISERROR($H41)*TRUE,"",IF($H41&gt;0,VLOOKUP($B41,[3]Ewiddzier!$C$2:$Y$3161,23,FALSE)," "))</f>
        <v/>
      </c>
      <c r="S41" s="37" t="str">
        <f>IF(ISERROR($H41)*TRUE,"",IF($H41&gt;0,VLOOKUP($B41,[3]Ewiddzier!$C$2:$Y$3161,21,FALSE)," "))</f>
        <v/>
      </c>
      <c r="T41" s="42" t="str">
        <f>IF(ISERROR($H41)*TRUE,"",IF($H41&gt;0,VLOOKUP($B41,[3]Ewiddzier!$C$2:$AK$3161,35,FALSE)," "))</f>
        <v/>
      </c>
      <c r="U41" s="37" t="str">
        <f>IF(ISERROR($H41)*TRUE,"",IF($H41&gt;0,VLOOKUP($B41,[3]Ewiddzier!$C$2:$AK$3161,33,FALSE)," "))</f>
        <v/>
      </c>
    </row>
    <row r="42" spans="1:21" ht="12" hidden="1" customHeight="1">
      <c r="A42" s="27">
        <f>SUBTOTAL(3,$J$25:J42)</f>
        <v>18</v>
      </c>
      <c r="B42" s="28" t="str">
        <f t="shared" si="0"/>
        <v>.18</v>
      </c>
      <c r="C42" s="39">
        <v>18</v>
      </c>
      <c r="D42" s="28" t="e">
        <f>VLOOKUP($B42,[3]Ewiddzier!$C$2:$F$3161,4,FALSE)</f>
        <v>#N/A</v>
      </c>
      <c r="E42" s="29" t="e">
        <f>VLOOKUP($B42,[3]Ewiddzier!$C$2:$R$3231,16,FALSE)</f>
        <v>#N/A</v>
      </c>
      <c r="F42" s="30" t="e">
        <f>VLOOKUP($B42,[3]Ewiddzier!$C$1:$AL$1878,36,FALSE)</f>
        <v>#N/A</v>
      </c>
      <c r="G42" s="29" t="str">
        <f>IF(ISNUMBER($D42)=TRUE,VLOOKUP($B42,[3]Ewiddzier!$C$2:$R$3161,2,FALSE),"")</f>
        <v/>
      </c>
      <c r="H42" s="31" t="e">
        <f>IF(AND(E42&lt;&gt;"A",F42="gospodarki rolnej"),SUMIF([3]Ewiddzier!$C$2:$O$3161,$B42,[3]Ewiddzier!$O$2:$O$3161),0)</f>
        <v>#N/A</v>
      </c>
      <c r="I42" s="32" t="str">
        <f>IF(ISERROR(H42)*TRUE,"",IF(H42&gt;0,VLOOKUP($B42,[3]Ewiddzier!$C$2:$V$3161,19,FALSE),""))</f>
        <v/>
      </c>
      <c r="J42" s="27" t="str">
        <f>IF(ISERROR(H42)*TRUE,"",IF(H42&gt;0,VLOOKUP($B42,[3]Ewiddzier!$C$2:$L$3161,10,FALSE)," "))</f>
        <v/>
      </c>
      <c r="K42" s="27" t="str">
        <f>IF(ISERROR(H42)*TRUE,"",IF(H42&gt;0,VLOOKUP($B42,[3]Ewiddzier!$C$2:$M$3161,11,FALSE)," "))</f>
        <v/>
      </c>
      <c r="L42" s="33" t="str">
        <f>IF(ISERROR($H42)*TRUE,"",IF($H42,VLOOKUP($B42,[3]Ewiddzier!$C$2:$P$3161,14,FALSE)," "))</f>
        <v/>
      </c>
      <c r="M42" s="27" t="str">
        <f>IF(ISERROR(H42)*TRUE,"",IF(H42&gt;0,VLOOKUP($B42,[3]Ewiddzier!$C$2:$Q$3161,15,FALSE)," "))</f>
        <v/>
      </c>
      <c r="N42" s="40" t="str">
        <f>IF(ISERROR(H42)*TRUE,"",IF(H42&gt;0,SUMIF([3]Ewiddzier!$C$2:$O$3161,$B42,[3]Ewiddzier!$O$2:$O$3161)," "))</f>
        <v/>
      </c>
      <c r="O42" s="41" t="str">
        <f>IF(ISERROR($H42)*TRUE,"",IF($H42&gt;0,SUMIF([3]Ewiddzier!$C$2:$AA$3161,$B42,[3]Ewiddzier!$AA$2:$AA$3161)," "))</f>
        <v/>
      </c>
      <c r="P42" s="41" t="str">
        <f>IF(ISERROR($H42)*TRUE,"",IF($H42&gt;0,SUMIF([3]Ewiddzier!$C$2:$AB$3161,$B42,[3]Ewiddzier!$AB$2:$AB$3161)," "))</f>
        <v/>
      </c>
      <c r="Q42" s="36" t="str">
        <f>IF(ISERROR($H42)*TRUE,"",IF($H42&gt;0,VLOOKUP($B42,[3]Ewiddzier!$C$2:$AA$3161,22,FALSE)," "))</f>
        <v/>
      </c>
      <c r="R42" s="37" t="str">
        <f>IF(ISERROR($H42)*TRUE,"",IF($H42&gt;0,VLOOKUP($B42,[3]Ewiddzier!$C$2:$Y$3161,23,FALSE)," "))</f>
        <v/>
      </c>
      <c r="S42" s="37" t="str">
        <f>IF(ISERROR($H42)*TRUE,"",IF($H42&gt;0,VLOOKUP($B42,[3]Ewiddzier!$C$2:$Y$3161,21,FALSE)," "))</f>
        <v/>
      </c>
      <c r="T42" s="42" t="str">
        <f>IF(ISERROR($H42)*TRUE,"",IF($H42&gt;0,VLOOKUP($B42,[3]Ewiddzier!$C$2:$AK$3161,35,FALSE)," "))</f>
        <v/>
      </c>
      <c r="U42" s="37" t="str">
        <f>IF(ISERROR($H42)*TRUE,"",IF($H42&gt;0,VLOOKUP($B42,[3]Ewiddzier!$C$2:$AK$3161,33,FALSE)," "))</f>
        <v/>
      </c>
    </row>
    <row r="43" spans="1:21" ht="12" hidden="1" customHeight="1">
      <c r="A43" s="27">
        <f>SUBTOTAL(3,$J$25:J43)</f>
        <v>19</v>
      </c>
      <c r="B43" s="28" t="str">
        <f t="shared" si="0"/>
        <v>.19</v>
      </c>
      <c r="C43" s="28">
        <v>19</v>
      </c>
      <c r="D43" s="28" t="e">
        <f>VLOOKUP($B43,[3]Ewiddzier!$C$2:$F$3161,4,FALSE)</f>
        <v>#N/A</v>
      </c>
      <c r="E43" s="29" t="e">
        <f>VLOOKUP($B43,[3]Ewiddzier!$C$2:$R$3231,16,FALSE)</f>
        <v>#N/A</v>
      </c>
      <c r="F43" s="30" t="e">
        <f>VLOOKUP($B43,[3]Ewiddzier!$C$1:$AL$1878,36,FALSE)</f>
        <v>#N/A</v>
      </c>
      <c r="G43" s="29" t="str">
        <f>IF(ISNUMBER($D43)=TRUE,VLOOKUP($B43,[3]Ewiddzier!$C$2:$R$3161,2,FALSE),"")</f>
        <v/>
      </c>
      <c r="H43" s="31" t="e">
        <f>IF(AND(E43&lt;&gt;"A",F43="gospodarki rolnej"),SUMIF([3]Ewiddzier!$C$2:$O$3161,$B43,[3]Ewiddzier!$O$2:$O$3161),0)</f>
        <v>#N/A</v>
      </c>
      <c r="I43" s="32" t="str">
        <f>IF(ISERROR(H43)*TRUE,"",IF(H43&gt;0,VLOOKUP($B43,[3]Ewiddzier!$C$2:$V$3161,19,FALSE),""))</f>
        <v/>
      </c>
      <c r="J43" s="27" t="str">
        <f>IF(ISERROR(H43)*TRUE,"",IF(H43&gt;0,VLOOKUP($B43,[3]Ewiddzier!$C$2:$L$3161,10,FALSE)," "))</f>
        <v/>
      </c>
      <c r="K43" s="27" t="str">
        <f>IF(ISERROR(H43)*TRUE,"",IF(H43&gt;0,VLOOKUP($B43,[3]Ewiddzier!$C$2:$M$3161,11,FALSE)," "))</f>
        <v/>
      </c>
      <c r="L43" s="33" t="str">
        <f>IF(ISERROR($H43)*TRUE,"",IF($H43,VLOOKUP($B43,[3]Ewiddzier!$C$2:$P$3161,14,FALSE)," "))</f>
        <v/>
      </c>
      <c r="M43" s="27" t="str">
        <f>IF(ISERROR(H43)*TRUE,"",IF(H43&gt;0,VLOOKUP($B43,[3]Ewiddzier!$C$2:$Q$3161,15,FALSE)," "))</f>
        <v/>
      </c>
      <c r="N43" s="40" t="str">
        <f>IF(ISERROR(H43)*TRUE,"",IF(H43&gt;0,SUMIF([3]Ewiddzier!$C$2:$O$3161,$B43,[3]Ewiddzier!$O$2:$O$3161)," "))</f>
        <v/>
      </c>
      <c r="O43" s="41" t="str">
        <f>IF(ISERROR($H43)*TRUE,"",IF($H43&gt;0,SUMIF([3]Ewiddzier!$C$2:$AA$3161,$B43,[3]Ewiddzier!$AA$2:$AA$3161)," "))</f>
        <v/>
      </c>
      <c r="P43" s="41" t="str">
        <f>IF(ISERROR($H43)*TRUE,"",IF($H43&gt;0,SUMIF([3]Ewiddzier!$C$2:$AB$3161,$B43,[3]Ewiddzier!$AB$2:$AB$3161)," "))</f>
        <v/>
      </c>
      <c r="Q43" s="36" t="str">
        <f>IF(ISERROR($H43)*TRUE,"",IF($H43&gt;0,VLOOKUP($B43,[3]Ewiddzier!$C$2:$AA$3161,22,FALSE)," "))</f>
        <v/>
      </c>
      <c r="R43" s="37" t="str">
        <f>IF(ISERROR($H43)*TRUE,"",IF($H43&gt;0,VLOOKUP($B43,[3]Ewiddzier!$C$2:$Y$3161,23,FALSE)," "))</f>
        <v/>
      </c>
      <c r="S43" s="37" t="str">
        <f>IF(ISERROR($H43)*TRUE,"",IF($H43&gt;0,VLOOKUP($B43,[3]Ewiddzier!$C$2:$Y$3161,21,FALSE)," "))</f>
        <v/>
      </c>
      <c r="T43" s="42" t="str">
        <f>IF(ISERROR($H43)*TRUE,"",IF($H43&gt;0,VLOOKUP($B43,[3]Ewiddzier!$C$2:$AK$3161,35,FALSE)," "))</f>
        <v/>
      </c>
      <c r="U43" s="37" t="str">
        <f>IF(ISERROR($H43)*TRUE,"",IF($H43&gt;0,VLOOKUP($B43,[3]Ewiddzier!$C$2:$AK$3161,33,FALSE)," "))</f>
        <v/>
      </c>
    </row>
    <row r="44" spans="1:21" ht="12" hidden="1" customHeight="1">
      <c r="A44" s="27">
        <f>SUBTOTAL(3,$J$25:J44)</f>
        <v>20</v>
      </c>
      <c r="B44" s="28" t="str">
        <f t="shared" si="0"/>
        <v>.20</v>
      </c>
      <c r="C44" s="39">
        <v>20</v>
      </c>
      <c r="D44" s="28" t="e">
        <f>VLOOKUP($B44,[3]Ewiddzier!$C$2:$F$3161,4,FALSE)</f>
        <v>#N/A</v>
      </c>
      <c r="E44" s="29" t="e">
        <f>VLOOKUP($B44,[3]Ewiddzier!$C$2:$R$3231,16,FALSE)</f>
        <v>#N/A</v>
      </c>
      <c r="F44" s="30" t="e">
        <f>VLOOKUP($B44,[3]Ewiddzier!$C$1:$AL$1878,36,FALSE)</f>
        <v>#N/A</v>
      </c>
      <c r="G44" s="29" t="str">
        <f>IF(ISNUMBER($D44)=TRUE,VLOOKUP($B44,[3]Ewiddzier!$C$2:$R$3161,2,FALSE),"")</f>
        <v/>
      </c>
      <c r="H44" s="31" t="e">
        <f>IF(AND(E44&lt;&gt;"A",F44="gospodarki rolnej"),SUMIF([3]Ewiddzier!$C$2:$O$3161,$B44,[3]Ewiddzier!$O$2:$O$3161),0)</f>
        <v>#N/A</v>
      </c>
      <c r="I44" s="32" t="str">
        <f>IF(ISERROR(H44)*TRUE,"",IF(H44&gt;0,VLOOKUP($B44,[3]Ewiddzier!$C$2:$V$3161,19,FALSE),""))</f>
        <v/>
      </c>
      <c r="J44" s="27" t="str">
        <f>IF(ISERROR(H44)*TRUE,"",IF(H44&gt;0,VLOOKUP($B44,[3]Ewiddzier!$C$2:$L$3161,10,FALSE)," "))</f>
        <v/>
      </c>
      <c r="K44" s="27" t="str">
        <f>IF(ISERROR(H44)*TRUE,"",IF(H44&gt;0,VLOOKUP($B44,[3]Ewiddzier!$C$2:$M$3161,11,FALSE)," "))</f>
        <v/>
      </c>
      <c r="L44" s="33" t="str">
        <f>IF(ISERROR($H44)*TRUE,"",IF($H44,VLOOKUP($B44,[3]Ewiddzier!$C$2:$P$3161,14,FALSE)," "))</f>
        <v/>
      </c>
      <c r="M44" s="27" t="str">
        <f>IF(ISERROR(H44)*TRUE,"",IF(H44&gt;0,VLOOKUP($B44,[3]Ewiddzier!$C$2:$Q$3161,15,FALSE)," "))</f>
        <v/>
      </c>
      <c r="N44" s="40" t="str">
        <f>IF(ISERROR(H44)*TRUE,"",IF(H44&gt;0,SUMIF([3]Ewiddzier!$C$2:$O$3161,$B44,[3]Ewiddzier!$O$2:$O$3161)," "))</f>
        <v/>
      </c>
      <c r="O44" s="41" t="str">
        <f>IF(ISERROR($H44)*TRUE,"",IF($H44&gt;0,SUMIF([3]Ewiddzier!$C$2:$AA$3161,$B44,[3]Ewiddzier!$AA$2:$AA$3161)," "))</f>
        <v/>
      </c>
      <c r="P44" s="41" t="str">
        <f>IF(ISERROR($H44)*TRUE,"",IF($H44&gt;0,SUMIF([3]Ewiddzier!$C$2:$AB$3161,$B44,[3]Ewiddzier!$AB$2:$AB$3161)," "))</f>
        <v/>
      </c>
      <c r="Q44" s="36" t="str">
        <f>IF(ISERROR($H44)*TRUE,"",IF($H44&gt;0,VLOOKUP($B44,[3]Ewiddzier!$C$2:$AA$3161,22,FALSE)," "))</f>
        <v/>
      </c>
      <c r="R44" s="37" t="str">
        <f>IF(ISERROR($H44)*TRUE,"",IF($H44&gt;0,VLOOKUP($B44,[3]Ewiddzier!$C$2:$Y$3161,23,FALSE)," "))</f>
        <v/>
      </c>
      <c r="S44" s="37" t="str">
        <f>IF(ISERROR($H44)*TRUE,"",IF($H44&gt;0,VLOOKUP($B44,[3]Ewiddzier!$C$2:$Y$3161,21,FALSE)," "))</f>
        <v/>
      </c>
      <c r="T44" s="42" t="str">
        <f>IF(ISERROR($H44)*TRUE,"",IF($H44&gt;0,VLOOKUP($B44,[3]Ewiddzier!$C$2:$AK$3161,35,FALSE)," "))</f>
        <v/>
      </c>
      <c r="U44" s="37" t="str">
        <f>IF(ISERROR($H44)*TRUE,"",IF($H44&gt;0,VLOOKUP($B44,[3]Ewiddzier!$C$2:$AK$3161,33,FALSE)," "))</f>
        <v/>
      </c>
    </row>
    <row r="45" spans="1:21" ht="12" hidden="1" customHeight="1">
      <c r="A45" s="27">
        <f>SUBTOTAL(3,$J$25:J45)</f>
        <v>21</v>
      </c>
      <c r="B45" s="28" t="str">
        <f t="shared" si="0"/>
        <v>.21</v>
      </c>
      <c r="C45" s="28">
        <v>21</v>
      </c>
      <c r="D45" s="28" t="e">
        <f>VLOOKUP($B45,[3]Ewiddzier!$C$2:$F$3161,4,FALSE)</f>
        <v>#N/A</v>
      </c>
      <c r="E45" s="29" t="e">
        <f>VLOOKUP($B45,[3]Ewiddzier!$C$2:$R$3231,16,FALSE)</f>
        <v>#N/A</v>
      </c>
      <c r="F45" s="30" t="e">
        <f>VLOOKUP($B45,[3]Ewiddzier!$C$1:$AL$1878,36,FALSE)</f>
        <v>#N/A</v>
      </c>
      <c r="G45" s="29" t="str">
        <f>IF(ISNUMBER($D45)=TRUE,VLOOKUP($B45,[3]Ewiddzier!$C$2:$R$3161,2,FALSE),"")</f>
        <v/>
      </c>
      <c r="H45" s="31" t="e">
        <f>IF(AND(E45&lt;&gt;"A",F45="gospodarki rolnej"),SUMIF([3]Ewiddzier!$C$2:$O$3161,$B45,[3]Ewiddzier!$O$2:$O$3161),0)</f>
        <v>#N/A</v>
      </c>
      <c r="I45" s="32" t="str">
        <f>IF(ISERROR(H45)*TRUE,"",IF(H45&gt;0,VLOOKUP($B45,[3]Ewiddzier!$C$2:$V$3161,19,FALSE),""))</f>
        <v/>
      </c>
      <c r="J45" s="27" t="str">
        <f>IF(ISERROR(H45)*TRUE,"",IF(H45&gt;0,VLOOKUP($B45,[3]Ewiddzier!$C$2:$L$3161,10,FALSE)," "))</f>
        <v/>
      </c>
      <c r="K45" s="27" t="str">
        <f>IF(ISERROR(H45)*TRUE,"",IF(H45&gt;0,VLOOKUP($B45,[3]Ewiddzier!$C$2:$M$3161,11,FALSE)," "))</f>
        <v/>
      </c>
      <c r="L45" s="33" t="str">
        <f>IF(ISERROR($H45)*TRUE,"",IF($H45,VLOOKUP($B45,[3]Ewiddzier!$C$2:$P$3161,14,FALSE)," "))</f>
        <v/>
      </c>
      <c r="M45" s="27" t="str">
        <f>IF(ISERROR(H45)*TRUE,"",IF(H45&gt;0,VLOOKUP($B45,[3]Ewiddzier!$C$2:$Q$3161,15,FALSE)," "))</f>
        <v/>
      </c>
      <c r="N45" s="40" t="str">
        <f>IF(ISERROR(H45)*TRUE,"",IF(H45&gt;0,SUMIF([3]Ewiddzier!$C$2:$O$3161,$B45,[3]Ewiddzier!$O$2:$O$3161)," "))</f>
        <v/>
      </c>
      <c r="O45" s="41" t="str">
        <f>IF(ISERROR($H45)*TRUE,"",IF($H45&gt;0,SUMIF([3]Ewiddzier!$C$2:$AA$3161,$B45,[3]Ewiddzier!$AA$2:$AA$3161)," "))</f>
        <v/>
      </c>
      <c r="P45" s="41" t="str">
        <f>IF(ISERROR($H45)*TRUE,"",IF($H45&gt;0,SUMIF([3]Ewiddzier!$C$2:$AB$3161,$B45,[3]Ewiddzier!$AB$2:$AB$3161)," "))</f>
        <v/>
      </c>
      <c r="Q45" s="36" t="str">
        <f>IF(ISERROR($H45)*TRUE,"",IF($H45&gt;0,VLOOKUP($B45,[3]Ewiddzier!$C$2:$AA$3161,22,FALSE)," "))</f>
        <v/>
      </c>
      <c r="R45" s="37" t="str">
        <f>IF(ISERROR($H45)*TRUE,"",IF($H45&gt;0,VLOOKUP($B45,[3]Ewiddzier!$C$2:$Y$3161,23,FALSE)," "))</f>
        <v/>
      </c>
      <c r="S45" s="37" t="str">
        <f>IF(ISERROR($H45)*TRUE,"",IF($H45&gt;0,VLOOKUP($B45,[3]Ewiddzier!$C$2:$Y$3161,21,FALSE)," "))</f>
        <v/>
      </c>
      <c r="T45" s="42" t="str">
        <f>IF(ISERROR($H45)*TRUE,"",IF($H45&gt;0,VLOOKUP($B45,[3]Ewiddzier!$C$2:$AK$3161,35,FALSE)," "))</f>
        <v/>
      </c>
      <c r="U45" s="37" t="str">
        <f>IF(ISERROR($H45)*TRUE,"",IF($H45&gt;0,VLOOKUP($B45,[3]Ewiddzier!$C$2:$AK$3161,33,FALSE)," "))</f>
        <v/>
      </c>
    </row>
    <row r="46" spans="1:21" ht="12" hidden="1" customHeight="1">
      <c r="A46" s="27">
        <f>SUBTOTAL(3,$J$25:J46)</f>
        <v>22</v>
      </c>
      <c r="B46" s="28" t="str">
        <f t="shared" si="0"/>
        <v>.22</v>
      </c>
      <c r="C46" s="39">
        <v>22</v>
      </c>
      <c r="D46" s="28" t="e">
        <f>VLOOKUP($B46,[3]Ewiddzier!$C$2:$F$3161,4,FALSE)</f>
        <v>#N/A</v>
      </c>
      <c r="E46" s="29" t="e">
        <f>VLOOKUP($B46,[3]Ewiddzier!$C$2:$R$3231,16,FALSE)</f>
        <v>#N/A</v>
      </c>
      <c r="F46" s="30" t="e">
        <f>VLOOKUP($B46,[3]Ewiddzier!$C$1:$AL$1878,36,FALSE)</f>
        <v>#N/A</v>
      </c>
      <c r="G46" s="29" t="str">
        <f>IF(ISNUMBER($D46)=TRUE,VLOOKUP($B46,[3]Ewiddzier!$C$2:$R$3161,2,FALSE),"")</f>
        <v/>
      </c>
      <c r="H46" s="31" t="e">
        <f>IF(AND(E46&lt;&gt;"A",F46="gospodarki rolnej"),SUMIF([3]Ewiddzier!$C$2:$O$3161,$B46,[3]Ewiddzier!$O$2:$O$3161),0)</f>
        <v>#N/A</v>
      </c>
      <c r="I46" s="32" t="str">
        <f>IF(ISERROR(H46)*TRUE,"",IF(H46&gt;0,VLOOKUP($B46,[3]Ewiddzier!$C$2:$V$3161,19,FALSE),""))</f>
        <v/>
      </c>
      <c r="J46" s="27" t="str">
        <f>IF(ISERROR(H46)*TRUE,"",IF(H46&gt;0,VLOOKUP($B46,[3]Ewiddzier!$C$2:$L$3161,10,FALSE)," "))</f>
        <v/>
      </c>
      <c r="K46" s="27" t="str">
        <f>IF(ISERROR(H46)*TRUE,"",IF(H46&gt;0,VLOOKUP($B46,[3]Ewiddzier!$C$2:$M$3161,11,FALSE)," "))</f>
        <v/>
      </c>
      <c r="L46" s="33" t="str">
        <f>IF(ISERROR($H46)*TRUE,"",IF($H46,VLOOKUP($B46,[3]Ewiddzier!$C$2:$P$3161,14,FALSE)," "))</f>
        <v/>
      </c>
      <c r="M46" s="27" t="str">
        <f>IF(ISERROR(H46)*TRUE,"",IF(H46&gt;0,VLOOKUP($B46,[3]Ewiddzier!$C$2:$Q$3161,15,FALSE)," "))</f>
        <v/>
      </c>
      <c r="N46" s="40" t="str">
        <f>IF(ISERROR(H46)*TRUE,"",IF(H46&gt;0,SUMIF([3]Ewiddzier!$C$2:$O$3161,$B46,[3]Ewiddzier!$O$2:$O$3161)," "))</f>
        <v/>
      </c>
      <c r="O46" s="41" t="str">
        <f>IF(ISERROR($H46)*TRUE,"",IF($H46&gt;0,SUMIF([3]Ewiddzier!$C$2:$AA$3161,$B46,[3]Ewiddzier!$AA$2:$AA$3161)," "))</f>
        <v/>
      </c>
      <c r="P46" s="41" t="str">
        <f>IF(ISERROR($H46)*TRUE,"",IF($H46&gt;0,SUMIF([3]Ewiddzier!$C$2:$AB$3161,$B46,[3]Ewiddzier!$AB$2:$AB$3161)," "))</f>
        <v/>
      </c>
      <c r="Q46" s="36" t="str">
        <f>IF(ISERROR($H46)*TRUE,"",IF($H46&gt;0,VLOOKUP($B46,[3]Ewiddzier!$C$2:$AA$3161,22,FALSE)," "))</f>
        <v/>
      </c>
      <c r="R46" s="37" t="str">
        <f>IF(ISERROR($H46)*TRUE,"",IF($H46&gt;0,VLOOKUP($B46,[3]Ewiddzier!$C$2:$Y$3161,23,FALSE)," "))</f>
        <v/>
      </c>
      <c r="S46" s="37" t="str">
        <f>IF(ISERROR($H46)*TRUE,"",IF($H46&gt;0,VLOOKUP($B46,[3]Ewiddzier!$C$2:$Y$3161,21,FALSE)," "))</f>
        <v/>
      </c>
      <c r="T46" s="42" t="str">
        <f>IF(ISERROR($H46)*TRUE,"",IF($H46&gt;0,VLOOKUP($B46,[3]Ewiddzier!$C$2:$AK$3161,35,FALSE)," "))</f>
        <v/>
      </c>
      <c r="U46" s="37" t="str">
        <f>IF(ISERROR($H46)*TRUE,"",IF($H46&gt;0,VLOOKUP($B46,[3]Ewiddzier!$C$2:$AK$3161,33,FALSE)," "))</f>
        <v/>
      </c>
    </row>
    <row r="47" spans="1:21" ht="12" hidden="1" customHeight="1">
      <c r="A47" s="27">
        <f>SUBTOTAL(3,$J$25:J47)</f>
        <v>23</v>
      </c>
      <c r="B47" s="28" t="str">
        <f t="shared" si="0"/>
        <v>.23</v>
      </c>
      <c r="C47" s="28">
        <v>23</v>
      </c>
      <c r="D47" s="28" t="e">
        <f>VLOOKUP($B47,[3]Ewiddzier!$C$2:$F$3161,4,FALSE)</f>
        <v>#N/A</v>
      </c>
      <c r="E47" s="29" t="e">
        <f>VLOOKUP($B47,[3]Ewiddzier!$C$2:$R$3231,16,FALSE)</f>
        <v>#N/A</v>
      </c>
      <c r="F47" s="30" t="e">
        <f>VLOOKUP($B47,[3]Ewiddzier!$C$1:$AL$1878,36,FALSE)</f>
        <v>#N/A</v>
      </c>
      <c r="G47" s="29" t="str">
        <f>IF(ISNUMBER($D47)=TRUE,VLOOKUP($B47,[3]Ewiddzier!$C$2:$R$3161,2,FALSE),"")</f>
        <v/>
      </c>
      <c r="H47" s="31" t="e">
        <f>IF(AND(E47&lt;&gt;"A",F47="gospodarki rolnej"),SUMIF([3]Ewiddzier!$C$2:$O$3161,$B47,[3]Ewiddzier!$O$2:$O$3161),0)</f>
        <v>#N/A</v>
      </c>
      <c r="I47" s="32" t="str">
        <f>IF(ISERROR(H47)*TRUE,"",IF(H47&gt;0,VLOOKUP($B47,[3]Ewiddzier!$C$2:$V$3161,19,FALSE),""))</f>
        <v/>
      </c>
      <c r="J47" s="27" t="str">
        <f>IF(ISERROR(H47)*TRUE,"",IF(H47&gt;0,VLOOKUP($B47,[3]Ewiddzier!$C$2:$L$3161,10,FALSE)," "))</f>
        <v/>
      </c>
      <c r="K47" s="27" t="str">
        <f>IF(ISERROR(H47)*TRUE,"",IF(H47&gt;0,VLOOKUP($B47,[3]Ewiddzier!$C$2:$M$3161,11,FALSE)," "))</f>
        <v/>
      </c>
      <c r="L47" s="33" t="str">
        <f>IF(ISERROR($H47)*TRUE,"",IF($H47,VLOOKUP($B47,[3]Ewiddzier!$C$2:$P$3161,14,FALSE)," "))</f>
        <v/>
      </c>
      <c r="M47" s="27" t="str">
        <f>IF(ISERROR(H47)*TRUE,"",IF(H47&gt;0,VLOOKUP($B47,[3]Ewiddzier!$C$2:$Q$3161,15,FALSE)," "))</f>
        <v/>
      </c>
      <c r="N47" s="40" t="str">
        <f>IF(ISERROR(H47)*TRUE,"",IF(H47&gt;0,SUMIF([3]Ewiddzier!$C$2:$O$3161,$B47,[3]Ewiddzier!$O$2:$O$3161)," "))</f>
        <v/>
      </c>
      <c r="O47" s="41" t="str">
        <f>IF(ISERROR($H47)*TRUE,"",IF($H47&gt;0,SUMIF([3]Ewiddzier!$C$2:$AA$3161,$B47,[3]Ewiddzier!$AA$2:$AA$3161)," "))</f>
        <v/>
      </c>
      <c r="P47" s="41" t="str">
        <f>IF(ISERROR($H47)*TRUE,"",IF($H47&gt;0,SUMIF([3]Ewiddzier!$C$2:$AB$3161,$B47,[3]Ewiddzier!$AB$2:$AB$3161)," "))</f>
        <v/>
      </c>
      <c r="Q47" s="36" t="str">
        <f>IF(ISERROR($H47)*TRUE,"",IF($H47&gt;0,VLOOKUP($B47,[3]Ewiddzier!$C$2:$AA$3161,22,FALSE)," "))</f>
        <v/>
      </c>
      <c r="R47" s="37" t="str">
        <f>IF(ISERROR($H47)*TRUE,"",IF($H47&gt;0,VLOOKUP($B47,[3]Ewiddzier!$C$2:$Y$3161,23,FALSE)," "))</f>
        <v/>
      </c>
      <c r="S47" s="37" t="str">
        <f>IF(ISERROR($H47)*TRUE,"",IF($H47&gt;0,VLOOKUP($B47,[3]Ewiddzier!$C$2:$Y$3161,21,FALSE)," "))</f>
        <v/>
      </c>
      <c r="T47" s="42" t="str">
        <f>IF(ISERROR($H47)*TRUE,"",IF($H47&gt;0,VLOOKUP($B47,[3]Ewiddzier!$C$2:$AK$3161,35,FALSE)," "))</f>
        <v/>
      </c>
      <c r="U47" s="37" t="str">
        <f>IF(ISERROR($H47)*TRUE,"",IF($H47&gt;0,VLOOKUP($B47,[3]Ewiddzier!$C$2:$AK$3161,33,FALSE)," "))</f>
        <v/>
      </c>
    </row>
    <row r="48" spans="1:21" ht="12" hidden="1" customHeight="1">
      <c r="A48" s="27">
        <f>SUBTOTAL(3,$J$25:J48)</f>
        <v>24</v>
      </c>
      <c r="B48" s="28" t="str">
        <f t="shared" si="0"/>
        <v>.24</v>
      </c>
      <c r="C48" s="39">
        <v>24</v>
      </c>
      <c r="D48" s="28" t="e">
        <f>VLOOKUP($B48,[3]Ewiddzier!$C$2:$F$3161,4,FALSE)</f>
        <v>#N/A</v>
      </c>
      <c r="E48" s="29" t="e">
        <f>VLOOKUP($B48,[3]Ewiddzier!$C$2:$R$3231,16,FALSE)</f>
        <v>#N/A</v>
      </c>
      <c r="F48" s="30" t="e">
        <f>VLOOKUP($B48,[3]Ewiddzier!$C$1:$AL$1878,36,FALSE)</f>
        <v>#N/A</v>
      </c>
      <c r="G48" s="29" t="str">
        <f>IF(ISNUMBER($D48)=TRUE,VLOOKUP($B48,[3]Ewiddzier!$C$2:$R$3161,2,FALSE),"")</f>
        <v/>
      </c>
      <c r="H48" s="31" t="e">
        <f>IF(AND(E48&lt;&gt;"A",F48="gospodarki rolnej"),SUMIF([3]Ewiddzier!$C$2:$O$3161,$B48,[3]Ewiddzier!$O$2:$O$3161),0)</f>
        <v>#N/A</v>
      </c>
      <c r="I48" s="32" t="str">
        <f>IF(ISERROR(H48)*TRUE,"",IF(H48&gt;0,VLOOKUP($B48,[3]Ewiddzier!$C$2:$V$3161,19,FALSE),""))</f>
        <v/>
      </c>
      <c r="J48" s="27" t="str">
        <f>IF(ISERROR(H48)*TRUE,"",IF(H48&gt;0,VLOOKUP($B48,[3]Ewiddzier!$C$2:$L$3161,10,FALSE)," "))</f>
        <v/>
      </c>
      <c r="K48" s="27" t="str">
        <f>IF(ISERROR(H48)*TRUE,"",IF(H48&gt;0,VLOOKUP($B48,[3]Ewiddzier!$C$2:$M$3161,11,FALSE)," "))</f>
        <v/>
      </c>
      <c r="L48" s="33" t="str">
        <f>IF(ISERROR($H48)*TRUE,"",IF($H48,VLOOKUP($B48,[3]Ewiddzier!$C$2:$P$3161,14,FALSE)," "))</f>
        <v/>
      </c>
      <c r="M48" s="27" t="str">
        <f>IF(ISERROR(H48)*TRUE,"",IF(H48&gt;0,VLOOKUP($B48,[3]Ewiddzier!$C$2:$Q$3161,15,FALSE)," "))</f>
        <v/>
      </c>
      <c r="N48" s="40" t="str">
        <f>IF(ISERROR(H48)*TRUE,"",IF(H48&gt;0,SUMIF([3]Ewiddzier!$C$2:$O$3161,$B48,[3]Ewiddzier!$O$2:$O$3161)," "))</f>
        <v/>
      </c>
      <c r="O48" s="41" t="str">
        <f>IF(ISERROR($H48)*TRUE,"",IF($H48&gt;0,SUMIF([3]Ewiddzier!$C$2:$AA$3161,$B48,[3]Ewiddzier!$AA$2:$AA$3161)," "))</f>
        <v/>
      </c>
      <c r="P48" s="41" t="str">
        <f>IF(ISERROR($H48)*TRUE,"",IF($H48&gt;0,SUMIF([3]Ewiddzier!$C$2:$AB$3161,$B48,[3]Ewiddzier!$AB$2:$AB$3161)," "))</f>
        <v/>
      </c>
      <c r="Q48" s="36" t="str">
        <f>IF(ISERROR($H48)*TRUE,"",IF($H48&gt;0,VLOOKUP($B48,[3]Ewiddzier!$C$2:$AA$3161,22,FALSE)," "))</f>
        <v/>
      </c>
      <c r="R48" s="37" t="str">
        <f>IF(ISERROR($H48)*TRUE,"",IF($H48&gt;0,VLOOKUP($B48,[3]Ewiddzier!$C$2:$Y$3161,23,FALSE)," "))</f>
        <v/>
      </c>
      <c r="S48" s="37" t="str">
        <f>IF(ISERROR($H48)*TRUE,"",IF($H48&gt;0,VLOOKUP($B48,[3]Ewiddzier!$C$2:$Y$3161,21,FALSE)," "))</f>
        <v/>
      </c>
      <c r="T48" s="42" t="str">
        <f>IF(ISERROR($H48)*TRUE,"",IF($H48&gt;0,VLOOKUP($B48,[3]Ewiddzier!$C$2:$AK$3161,35,FALSE)," "))</f>
        <v/>
      </c>
      <c r="U48" s="37" t="str">
        <f>IF(ISERROR($H48)*TRUE,"",IF($H48&gt;0,VLOOKUP($B48,[3]Ewiddzier!$C$2:$AK$3161,33,FALSE)," "))</f>
        <v/>
      </c>
    </row>
    <row r="49" spans="1:21" ht="12" hidden="1" customHeight="1">
      <c r="A49" s="27">
        <f>SUBTOTAL(3,$J$25:J49)</f>
        <v>25</v>
      </c>
      <c r="B49" s="28" t="str">
        <f t="shared" si="0"/>
        <v>.25</v>
      </c>
      <c r="C49" s="28">
        <v>25</v>
      </c>
      <c r="D49" s="28" t="e">
        <f>VLOOKUP($B49,[3]Ewiddzier!$C$2:$F$3161,4,FALSE)</f>
        <v>#N/A</v>
      </c>
      <c r="E49" s="29" t="e">
        <f>VLOOKUP($B49,[3]Ewiddzier!$C$2:$R$3231,16,FALSE)</f>
        <v>#N/A</v>
      </c>
      <c r="F49" s="30" t="e">
        <f>VLOOKUP($B49,[3]Ewiddzier!$C$1:$AL$1878,36,FALSE)</f>
        <v>#N/A</v>
      </c>
      <c r="G49" s="29" t="str">
        <f>IF(ISNUMBER($D49)=TRUE,VLOOKUP($B49,[3]Ewiddzier!$C$2:$R$3161,2,FALSE),"")</f>
        <v/>
      </c>
      <c r="H49" s="31" t="e">
        <f>IF(AND(E49&lt;&gt;"A",F49="gospodarki rolnej"),SUMIF([3]Ewiddzier!$C$2:$O$3161,$B49,[3]Ewiddzier!$O$2:$O$3161),0)</f>
        <v>#N/A</v>
      </c>
      <c r="I49" s="32" t="str">
        <f>IF(ISERROR(H49)*TRUE,"",IF(H49&gt;0,VLOOKUP($B49,[3]Ewiddzier!$C$2:$V$3161,19,FALSE),""))</f>
        <v/>
      </c>
      <c r="J49" s="27" t="str">
        <f>IF(ISERROR(H49)*TRUE,"",IF(H49&gt;0,VLOOKUP($B49,[3]Ewiddzier!$C$2:$L$3161,10,FALSE)," "))</f>
        <v/>
      </c>
      <c r="K49" s="27" t="str">
        <f>IF(ISERROR(H49)*TRUE,"",IF(H49&gt;0,VLOOKUP($B49,[3]Ewiddzier!$C$2:$M$3161,11,FALSE)," "))</f>
        <v/>
      </c>
      <c r="L49" s="33" t="str">
        <f>IF(ISERROR($H49)*TRUE,"",IF($H49,VLOOKUP($B49,[3]Ewiddzier!$C$2:$P$3161,14,FALSE)," "))</f>
        <v/>
      </c>
      <c r="M49" s="27" t="str">
        <f>IF(ISERROR(H49)*TRUE,"",IF(H49&gt;0,VLOOKUP($B49,[3]Ewiddzier!$C$2:$Q$3161,15,FALSE)," "))</f>
        <v/>
      </c>
      <c r="N49" s="40" t="str">
        <f>IF(ISERROR(H49)*TRUE,"",IF(H49&gt;0,SUMIF([3]Ewiddzier!$C$2:$O$3161,$B49,[3]Ewiddzier!$O$2:$O$3161)," "))</f>
        <v/>
      </c>
      <c r="O49" s="41" t="str">
        <f>IF(ISERROR($H49)*TRUE,"",IF($H49&gt;0,SUMIF([3]Ewiddzier!$C$2:$AA$3161,$B49,[3]Ewiddzier!$AA$2:$AA$3161)," "))</f>
        <v/>
      </c>
      <c r="P49" s="41" t="str">
        <f>IF(ISERROR($H49)*TRUE,"",IF($H49&gt;0,SUMIF([3]Ewiddzier!$C$2:$AB$3161,$B49,[3]Ewiddzier!$AB$2:$AB$3161)," "))</f>
        <v/>
      </c>
      <c r="Q49" s="36" t="str">
        <f>IF(ISERROR($H49)*TRUE,"",IF($H49&gt;0,VLOOKUP($B49,[3]Ewiddzier!$C$2:$AA$3161,22,FALSE)," "))</f>
        <v/>
      </c>
      <c r="R49" s="37" t="str">
        <f>IF(ISERROR($H49)*TRUE,"",IF($H49&gt;0,VLOOKUP($B49,[3]Ewiddzier!$C$2:$Y$3161,23,FALSE)," "))</f>
        <v/>
      </c>
      <c r="S49" s="37" t="str">
        <f>IF(ISERROR($H49)*TRUE,"",IF($H49&gt;0,VLOOKUP($B49,[3]Ewiddzier!$C$2:$Y$3161,21,FALSE)," "))</f>
        <v/>
      </c>
      <c r="T49" s="42" t="str">
        <f>IF(ISERROR($H49)*TRUE,"",IF($H49&gt;0,VLOOKUP($B49,[3]Ewiddzier!$C$2:$AK$3161,35,FALSE)," "))</f>
        <v/>
      </c>
      <c r="U49" s="37" t="str">
        <f>IF(ISERROR($H49)*TRUE,"",IF($H49&gt;0,VLOOKUP($B49,[3]Ewiddzier!$C$2:$AK$3161,33,FALSE)," "))</f>
        <v/>
      </c>
    </row>
    <row r="50" spans="1:21" ht="12" hidden="1" customHeight="1">
      <c r="A50" s="27">
        <f>SUBTOTAL(3,$J$25:J50)</f>
        <v>26</v>
      </c>
      <c r="B50" s="28" t="str">
        <f t="shared" si="0"/>
        <v>.26</v>
      </c>
      <c r="C50" s="39">
        <v>26</v>
      </c>
      <c r="D50" s="28" t="e">
        <f>VLOOKUP($B50,[3]Ewiddzier!$C$2:$F$3161,4,FALSE)</f>
        <v>#N/A</v>
      </c>
      <c r="E50" s="29" t="e">
        <f>VLOOKUP($B50,[3]Ewiddzier!$C$2:$R$3231,16,FALSE)</f>
        <v>#N/A</v>
      </c>
      <c r="F50" s="30" t="e">
        <f>VLOOKUP($B50,[3]Ewiddzier!$C$1:$AL$1878,36,FALSE)</f>
        <v>#N/A</v>
      </c>
      <c r="G50" s="29" t="str">
        <f>IF(ISNUMBER($D50)=TRUE,VLOOKUP($B50,[3]Ewiddzier!$C$2:$R$3161,2,FALSE),"")</f>
        <v/>
      </c>
      <c r="H50" s="31" t="e">
        <f>IF(AND(E50&lt;&gt;"A",F50="gospodarki rolnej"),SUMIF([3]Ewiddzier!$C$2:$O$3161,$B50,[3]Ewiddzier!$O$2:$O$3161),0)</f>
        <v>#N/A</v>
      </c>
      <c r="I50" s="32" t="str">
        <f>IF(ISERROR(H50)*TRUE,"",IF(H50&gt;0,VLOOKUP($B50,[3]Ewiddzier!$C$2:$V$3161,19,FALSE),""))</f>
        <v/>
      </c>
      <c r="J50" s="27" t="str">
        <f>IF(ISERROR(H50)*TRUE,"",IF(H50&gt;0,VLOOKUP($B50,[3]Ewiddzier!$C$2:$L$3161,10,FALSE)," "))</f>
        <v/>
      </c>
      <c r="K50" s="27" t="str">
        <f>IF(ISERROR(H50)*TRUE,"",IF(H50&gt;0,VLOOKUP($B50,[3]Ewiddzier!$C$2:$M$3161,11,FALSE)," "))</f>
        <v/>
      </c>
      <c r="L50" s="33" t="str">
        <f>IF(ISERROR($H50)*TRUE,"",IF($H50,VLOOKUP($B50,[3]Ewiddzier!$C$2:$P$3161,14,FALSE)," "))</f>
        <v/>
      </c>
      <c r="M50" s="27" t="str">
        <f>IF(ISERROR(H50)*TRUE,"",IF(H50&gt;0,VLOOKUP($B50,[3]Ewiddzier!$C$2:$Q$3161,15,FALSE)," "))</f>
        <v/>
      </c>
      <c r="N50" s="40" t="str">
        <f>IF(ISERROR(H50)*TRUE,"",IF(H50&gt;0,SUMIF([3]Ewiddzier!$C$2:$O$3161,$B50,[3]Ewiddzier!$O$2:$O$3161)," "))</f>
        <v/>
      </c>
      <c r="O50" s="41" t="str">
        <f>IF(ISERROR($H50)*TRUE,"",IF($H50&gt;0,SUMIF([3]Ewiddzier!$C$2:$AA$3161,$B50,[3]Ewiddzier!$AA$2:$AA$3161)," "))</f>
        <v/>
      </c>
      <c r="P50" s="41" t="str">
        <f>IF(ISERROR($H50)*TRUE,"",IF($H50&gt;0,SUMIF([3]Ewiddzier!$C$2:$AB$3161,$B50,[3]Ewiddzier!$AB$2:$AB$3161)," "))</f>
        <v/>
      </c>
      <c r="Q50" s="36" t="str">
        <f>IF(ISERROR($H50)*TRUE,"",IF($H50&gt;0,VLOOKUP($B50,[3]Ewiddzier!$C$2:$AA$3161,22,FALSE)," "))</f>
        <v/>
      </c>
      <c r="R50" s="37" t="str">
        <f>IF(ISERROR($H50)*TRUE,"",IF($H50&gt;0,VLOOKUP($B50,[3]Ewiddzier!$C$2:$Y$3161,23,FALSE)," "))</f>
        <v/>
      </c>
      <c r="S50" s="37" t="str">
        <f>IF(ISERROR($H50)*TRUE,"",IF($H50&gt;0,VLOOKUP($B50,[3]Ewiddzier!$C$2:$Y$3161,21,FALSE)," "))</f>
        <v/>
      </c>
      <c r="T50" s="42" t="str">
        <f>IF(ISERROR($H50)*TRUE,"",IF($H50&gt;0,VLOOKUP($B50,[3]Ewiddzier!$C$2:$AK$3161,35,FALSE)," "))</f>
        <v/>
      </c>
      <c r="U50" s="37" t="str">
        <f>IF(ISERROR($H50)*TRUE,"",IF($H50&gt;0,VLOOKUP($B50,[3]Ewiddzier!$C$2:$AK$3161,33,FALSE)," "))</f>
        <v/>
      </c>
    </row>
    <row r="51" spans="1:21" ht="12" hidden="1" customHeight="1">
      <c r="A51" s="27">
        <f>SUBTOTAL(3,$J$25:J51)</f>
        <v>27</v>
      </c>
      <c r="B51" s="28" t="str">
        <f t="shared" si="0"/>
        <v>.27</v>
      </c>
      <c r="C51" s="28">
        <v>27</v>
      </c>
      <c r="D51" s="28" t="e">
        <f>VLOOKUP($B51,[3]Ewiddzier!$C$2:$F$3161,4,FALSE)</f>
        <v>#N/A</v>
      </c>
      <c r="E51" s="29" t="e">
        <f>VLOOKUP($B51,[3]Ewiddzier!$C$2:$R$3231,16,FALSE)</f>
        <v>#N/A</v>
      </c>
      <c r="F51" s="30" t="e">
        <f>VLOOKUP($B51,[3]Ewiddzier!$C$1:$AL$1878,36,FALSE)</f>
        <v>#N/A</v>
      </c>
      <c r="G51" s="29" t="str">
        <f>IF(ISNUMBER($D51)=TRUE,VLOOKUP($B51,[3]Ewiddzier!$C$2:$R$3161,2,FALSE),"")</f>
        <v/>
      </c>
      <c r="H51" s="31" t="e">
        <f>IF(AND(E51&lt;&gt;"A",F51="gospodarki rolnej"),SUMIF([3]Ewiddzier!$C$2:$O$3161,$B51,[3]Ewiddzier!$O$2:$O$3161),0)</f>
        <v>#N/A</v>
      </c>
      <c r="I51" s="32" t="str">
        <f>IF(ISERROR(H51)*TRUE,"",IF(H51&gt;0,VLOOKUP($B51,[3]Ewiddzier!$C$2:$V$3161,19,FALSE),""))</f>
        <v/>
      </c>
      <c r="J51" s="27" t="str">
        <f>IF(ISERROR(H51)*TRUE,"",IF(H51&gt;0,VLOOKUP($B51,[3]Ewiddzier!$C$2:$L$3161,10,FALSE)," "))</f>
        <v/>
      </c>
      <c r="K51" s="27" t="str">
        <f>IF(ISERROR(H51)*TRUE,"",IF(H51&gt;0,VLOOKUP($B51,[3]Ewiddzier!$C$2:$M$3161,11,FALSE)," "))</f>
        <v/>
      </c>
      <c r="L51" s="33" t="str">
        <f>IF(ISERROR($H51)*TRUE,"",IF($H51,VLOOKUP($B51,[3]Ewiddzier!$C$2:$P$3161,14,FALSE)," "))</f>
        <v/>
      </c>
      <c r="M51" s="27" t="str">
        <f>IF(ISERROR(H51)*TRUE,"",IF(H51&gt;0,VLOOKUP($B51,[3]Ewiddzier!$C$2:$Q$3161,15,FALSE)," "))</f>
        <v/>
      </c>
      <c r="N51" s="40" t="str">
        <f>IF(ISERROR(H51)*TRUE,"",IF(H51&gt;0,SUMIF([3]Ewiddzier!$C$2:$O$3161,$B51,[3]Ewiddzier!$O$2:$O$3161)," "))</f>
        <v/>
      </c>
      <c r="O51" s="41" t="str">
        <f>IF(ISERROR($H51)*TRUE,"",IF($H51&gt;0,SUMIF([3]Ewiddzier!$C$2:$AA$3161,$B51,[3]Ewiddzier!$AA$2:$AA$3161)," "))</f>
        <v/>
      </c>
      <c r="P51" s="41" t="str">
        <f>IF(ISERROR($H51)*TRUE,"",IF($H51&gt;0,SUMIF([3]Ewiddzier!$C$2:$AB$3161,$B51,[3]Ewiddzier!$AB$2:$AB$3161)," "))</f>
        <v/>
      </c>
      <c r="Q51" s="36" t="str">
        <f>IF(ISERROR($H51)*TRUE,"",IF($H51&gt;0,VLOOKUP($B51,[3]Ewiddzier!$C$2:$AA$3161,22,FALSE)," "))</f>
        <v/>
      </c>
      <c r="R51" s="37" t="str">
        <f>IF(ISERROR($H51)*TRUE,"",IF($H51&gt;0,VLOOKUP($B51,[3]Ewiddzier!$C$2:$Y$3161,23,FALSE)," "))</f>
        <v/>
      </c>
      <c r="S51" s="37" t="str">
        <f>IF(ISERROR($H51)*TRUE,"",IF($H51&gt;0,VLOOKUP($B51,[3]Ewiddzier!$C$2:$Y$3161,21,FALSE)," "))</f>
        <v/>
      </c>
      <c r="T51" s="42" t="str">
        <f>IF(ISERROR($H51)*TRUE,"",IF($H51&gt;0,VLOOKUP($B51,[3]Ewiddzier!$C$2:$AK$3161,35,FALSE)," "))</f>
        <v/>
      </c>
      <c r="U51" s="37" t="str">
        <f>IF(ISERROR($H51)*TRUE,"",IF($H51&gt;0,VLOOKUP($B51,[3]Ewiddzier!$C$2:$AK$3161,33,FALSE)," "))</f>
        <v/>
      </c>
    </row>
    <row r="52" spans="1:21" ht="12" hidden="1" customHeight="1">
      <c r="A52" s="27">
        <f>SUBTOTAL(3,$J$25:J52)</f>
        <v>28</v>
      </c>
      <c r="B52" s="28" t="str">
        <f t="shared" si="0"/>
        <v>.28</v>
      </c>
      <c r="C52" s="39">
        <v>28</v>
      </c>
      <c r="D52" s="28" t="e">
        <f>VLOOKUP($B52,[3]Ewiddzier!$C$2:$F$3161,4,FALSE)</f>
        <v>#N/A</v>
      </c>
      <c r="E52" s="29" t="e">
        <f>VLOOKUP($B52,[3]Ewiddzier!$C$2:$R$3231,16,FALSE)</f>
        <v>#N/A</v>
      </c>
      <c r="F52" s="30" t="e">
        <f>VLOOKUP($B52,[3]Ewiddzier!$C$1:$AL$1878,36,FALSE)</f>
        <v>#N/A</v>
      </c>
      <c r="G52" s="29" t="str">
        <f>IF(ISNUMBER($D52)=TRUE,VLOOKUP($B52,[3]Ewiddzier!$C$2:$R$3161,2,FALSE),"")</f>
        <v/>
      </c>
      <c r="H52" s="31" t="e">
        <f>IF(AND(E52&lt;&gt;"A",F52="gospodarki rolnej"),SUMIF([3]Ewiddzier!$C$2:$O$3161,$B52,[3]Ewiddzier!$O$2:$O$3161),0)</f>
        <v>#N/A</v>
      </c>
      <c r="I52" s="32" t="str">
        <f>IF(ISERROR(H52)*TRUE,"",IF(H52&gt;0,VLOOKUP($B52,[3]Ewiddzier!$C$2:$V$3161,19,FALSE),""))</f>
        <v/>
      </c>
      <c r="J52" s="27" t="str">
        <f>IF(ISERROR(H52)*TRUE,"",IF(H52&gt;0,VLOOKUP($B52,[3]Ewiddzier!$C$2:$L$3161,10,FALSE)," "))</f>
        <v/>
      </c>
      <c r="K52" s="27" t="str">
        <f>IF(ISERROR(H52)*TRUE,"",IF(H52&gt;0,VLOOKUP($B52,[3]Ewiddzier!$C$2:$M$3161,11,FALSE)," "))</f>
        <v/>
      </c>
      <c r="L52" s="33" t="str">
        <f>IF(ISERROR($H52)*TRUE,"",IF($H52,VLOOKUP($B52,[3]Ewiddzier!$C$2:$P$3161,14,FALSE)," "))</f>
        <v/>
      </c>
      <c r="M52" s="27" t="str">
        <f>IF(ISERROR(H52)*TRUE,"",IF(H52&gt;0,VLOOKUP($B52,[3]Ewiddzier!$C$2:$Q$3161,15,FALSE)," "))</f>
        <v/>
      </c>
      <c r="N52" s="40" t="str">
        <f>IF(ISERROR(H52)*TRUE,"",IF(H52&gt;0,SUMIF([3]Ewiddzier!$C$2:$O$3161,$B52,[3]Ewiddzier!$O$2:$O$3161)," "))</f>
        <v/>
      </c>
      <c r="O52" s="41" t="str">
        <f>IF(ISERROR($H52)*TRUE,"",IF($H52&gt;0,SUMIF([3]Ewiddzier!$C$2:$AA$3161,$B52,[3]Ewiddzier!$AA$2:$AA$3161)," "))</f>
        <v/>
      </c>
      <c r="P52" s="41" t="str">
        <f>IF(ISERROR($H52)*TRUE,"",IF($H52&gt;0,SUMIF([3]Ewiddzier!$C$2:$AB$3161,$B52,[3]Ewiddzier!$AB$2:$AB$3161)," "))</f>
        <v/>
      </c>
      <c r="Q52" s="36" t="str">
        <f>IF(ISERROR($H52)*TRUE,"",IF($H52&gt;0,VLOOKUP($B52,[3]Ewiddzier!$C$2:$AA$3161,22,FALSE)," "))</f>
        <v/>
      </c>
      <c r="R52" s="37" t="str">
        <f>IF(ISERROR($H52)*TRUE,"",IF($H52&gt;0,VLOOKUP($B52,[3]Ewiddzier!$C$2:$Y$3161,23,FALSE)," "))</f>
        <v/>
      </c>
      <c r="S52" s="37" t="str">
        <f>IF(ISERROR($H52)*TRUE,"",IF($H52&gt;0,VLOOKUP($B52,[3]Ewiddzier!$C$2:$Y$3161,21,FALSE)," "))</f>
        <v/>
      </c>
      <c r="T52" s="42" t="str">
        <f>IF(ISERROR($H52)*TRUE,"",IF($H52&gt;0,VLOOKUP($B52,[3]Ewiddzier!$C$2:$AK$3161,35,FALSE)," "))</f>
        <v/>
      </c>
      <c r="U52" s="37" t="str">
        <f>IF(ISERROR($H52)*TRUE,"",IF($H52&gt;0,VLOOKUP($B52,[3]Ewiddzier!$C$2:$AK$3161,33,FALSE)," "))</f>
        <v/>
      </c>
    </row>
    <row r="53" spans="1:21" ht="12" hidden="1" customHeight="1">
      <c r="A53" s="27">
        <f>SUBTOTAL(3,$J$25:J53)</f>
        <v>29</v>
      </c>
      <c r="B53" s="28" t="str">
        <f t="shared" si="0"/>
        <v>.29</v>
      </c>
      <c r="C53" s="28">
        <v>29</v>
      </c>
      <c r="D53" s="28" t="e">
        <f>VLOOKUP($B53,[3]Ewiddzier!$C$2:$F$3161,4,FALSE)</f>
        <v>#N/A</v>
      </c>
      <c r="E53" s="29" t="e">
        <f>VLOOKUP($B53,[3]Ewiddzier!$C$2:$R$3231,16,FALSE)</f>
        <v>#N/A</v>
      </c>
      <c r="F53" s="30" t="e">
        <f>VLOOKUP($B53,[3]Ewiddzier!$C$1:$AL$1878,36,FALSE)</f>
        <v>#N/A</v>
      </c>
      <c r="G53" s="29" t="str">
        <f>IF(ISNUMBER($D53)=TRUE,VLOOKUP($B53,[3]Ewiddzier!$C$2:$R$3161,2,FALSE),"")</f>
        <v/>
      </c>
      <c r="H53" s="31" t="e">
        <f>IF(AND(E53&lt;&gt;"A",F53="gospodarki rolnej"),SUMIF([3]Ewiddzier!$C$2:$O$3161,$B53,[3]Ewiddzier!$O$2:$O$3161),0)</f>
        <v>#N/A</v>
      </c>
      <c r="I53" s="32" t="str">
        <f>IF(ISERROR(H53)*TRUE,"",IF(H53&gt;0,VLOOKUP($B53,[3]Ewiddzier!$C$2:$V$3161,19,FALSE),""))</f>
        <v/>
      </c>
      <c r="J53" s="27" t="str">
        <f>IF(ISERROR(H53)*TRUE,"",IF(H53&gt;0,VLOOKUP($B53,[3]Ewiddzier!$C$2:$L$3161,10,FALSE)," "))</f>
        <v/>
      </c>
      <c r="K53" s="27" t="str">
        <f>IF(ISERROR(H53)*TRUE,"",IF(H53&gt;0,VLOOKUP($B53,[3]Ewiddzier!$C$2:$M$3161,11,FALSE)," "))</f>
        <v/>
      </c>
      <c r="L53" s="33" t="str">
        <f>IF(ISERROR($H53)*TRUE,"",IF($H53,VLOOKUP($B53,[3]Ewiddzier!$C$2:$P$3161,14,FALSE)," "))</f>
        <v/>
      </c>
      <c r="M53" s="27" t="str">
        <f>IF(ISERROR(H53)*TRUE,"",IF(H53&gt;0,VLOOKUP($B53,[3]Ewiddzier!$C$2:$Q$3161,15,FALSE)," "))</f>
        <v/>
      </c>
      <c r="N53" s="40" t="str">
        <f>IF(ISERROR(H53)*TRUE,"",IF(H53&gt;0,SUMIF([3]Ewiddzier!$C$2:$O$3161,$B53,[3]Ewiddzier!$O$2:$O$3161)," "))</f>
        <v/>
      </c>
      <c r="O53" s="41" t="str">
        <f>IF(ISERROR($H53)*TRUE,"",IF($H53&gt;0,SUMIF([3]Ewiddzier!$C$2:$AA$3161,$B53,[3]Ewiddzier!$AA$2:$AA$3161)," "))</f>
        <v/>
      </c>
      <c r="P53" s="41" t="str">
        <f>IF(ISERROR($H53)*TRUE,"",IF($H53&gt;0,SUMIF([3]Ewiddzier!$C$2:$AB$3161,$B53,[3]Ewiddzier!$AB$2:$AB$3161)," "))</f>
        <v/>
      </c>
      <c r="Q53" s="36" t="str">
        <f>IF(ISERROR($H53)*TRUE,"",IF($H53&gt;0,VLOOKUP($B53,[3]Ewiddzier!$C$2:$AA$3161,22,FALSE)," "))</f>
        <v/>
      </c>
      <c r="R53" s="37" t="str">
        <f>IF(ISERROR($H53)*TRUE,"",IF($H53&gt;0,VLOOKUP($B53,[3]Ewiddzier!$C$2:$Y$3161,23,FALSE)," "))</f>
        <v/>
      </c>
      <c r="S53" s="37" t="str">
        <f>IF(ISERROR($H53)*TRUE,"",IF($H53&gt;0,VLOOKUP($B53,[3]Ewiddzier!$C$2:$Y$3161,21,FALSE)," "))</f>
        <v/>
      </c>
      <c r="T53" s="42" t="str">
        <f>IF(ISERROR($H53)*TRUE,"",IF($H53&gt;0,VLOOKUP($B53,[3]Ewiddzier!$C$2:$AK$3161,35,FALSE)," "))</f>
        <v/>
      </c>
      <c r="U53" s="37" t="str">
        <f>IF(ISERROR($H53)*TRUE,"",IF($H53&gt;0,VLOOKUP($B53,[3]Ewiddzier!$C$2:$AK$3161,33,FALSE)," "))</f>
        <v/>
      </c>
    </row>
    <row r="54" spans="1:21" ht="12" hidden="1" customHeight="1">
      <c r="A54" s="27">
        <f>SUBTOTAL(3,$J$25:J54)</f>
        <v>30</v>
      </c>
      <c r="B54" s="28" t="str">
        <f t="shared" si="0"/>
        <v>.30</v>
      </c>
      <c r="C54" s="39">
        <v>30</v>
      </c>
      <c r="D54" s="28" t="e">
        <f>VLOOKUP($B54,[3]Ewiddzier!$C$2:$F$3161,4,FALSE)</f>
        <v>#N/A</v>
      </c>
      <c r="E54" s="29" t="e">
        <f>VLOOKUP($B54,[3]Ewiddzier!$C$2:$R$3231,16,FALSE)</f>
        <v>#N/A</v>
      </c>
      <c r="F54" s="30" t="e">
        <f>VLOOKUP($B54,[3]Ewiddzier!$C$1:$AL$1878,36,FALSE)</f>
        <v>#N/A</v>
      </c>
      <c r="G54" s="29" t="str">
        <f>IF(ISNUMBER($D54)=TRUE,VLOOKUP($B54,[3]Ewiddzier!$C$2:$R$3161,2,FALSE),"")</f>
        <v/>
      </c>
      <c r="H54" s="31" t="e">
        <f>IF(AND(E54&lt;&gt;"A",F54="gospodarki rolnej"),SUMIF([3]Ewiddzier!$C$2:$O$3161,$B54,[3]Ewiddzier!$O$2:$O$3161),0)</f>
        <v>#N/A</v>
      </c>
      <c r="I54" s="32" t="str">
        <f>IF(ISERROR(H54)*TRUE,"",IF(H54&gt;0,VLOOKUP($B54,[3]Ewiddzier!$C$2:$V$3161,19,FALSE),""))</f>
        <v/>
      </c>
      <c r="J54" s="27" t="str">
        <f>IF(ISERROR(H54)*TRUE,"",IF(H54&gt;0,VLOOKUP($B54,[3]Ewiddzier!$C$2:$L$3161,10,FALSE)," "))</f>
        <v/>
      </c>
      <c r="K54" s="27" t="str">
        <f>IF(ISERROR(H54)*TRUE,"",IF(H54&gt;0,VLOOKUP($B54,[3]Ewiddzier!$C$2:$M$3161,11,FALSE)," "))</f>
        <v/>
      </c>
      <c r="L54" s="33" t="str">
        <f>IF(ISERROR($H54)*TRUE,"",IF($H54,VLOOKUP($B54,[3]Ewiddzier!$C$2:$P$3161,14,FALSE)," "))</f>
        <v/>
      </c>
      <c r="M54" s="27" t="str">
        <f>IF(ISERROR(H54)*TRUE,"",IF(H54&gt;0,VLOOKUP($B54,[3]Ewiddzier!$C$2:$Q$3161,15,FALSE)," "))</f>
        <v/>
      </c>
      <c r="N54" s="40" t="str">
        <f>IF(ISERROR(H54)*TRUE,"",IF(H54&gt;0,SUMIF([3]Ewiddzier!$C$2:$O$3161,$B54,[3]Ewiddzier!$O$2:$O$3161)," "))</f>
        <v/>
      </c>
      <c r="O54" s="41" t="str">
        <f>IF(ISERROR($H54)*TRUE,"",IF($H54&gt;0,SUMIF([3]Ewiddzier!$C$2:$AA$3161,$B54,[3]Ewiddzier!$AA$2:$AA$3161)," "))</f>
        <v/>
      </c>
      <c r="P54" s="41" t="str">
        <f>IF(ISERROR($H54)*TRUE,"",IF($H54&gt;0,SUMIF([3]Ewiddzier!$C$2:$AB$3161,$B54,[3]Ewiddzier!$AB$2:$AB$3161)," "))</f>
        <v/>
      </c>
      <c r="Q54" s="36" t="str">
        <f>IF(ISERROR($H54)*TRUE,"",IF($H54&gt;0,VLOOKUP($B54,[3]Ewiddzier!$C$2:$AA$3161,22,FALSE)," "))</f>
        <v/>
      </c>
      <c r="R54" s="37" t="str">
        <f>IF(ISERROR($H54)*TRUE,"",IF($H54&gt;0,VLOOKUP($B54,[3]Ewiddzier!$C$2:$Y$3161,23,FALSE)," "))</f>
        <v/>
      </c>
      <c r="S54" s="37" t="str">
        <f>IF(ISERROR($H54)*TRUE,"",IF($H54&gt;0,VLOOKUP($B54,[3]Ewiddzier!$C$2:$Y$3161,21,FALSE)," "))</f>
        <v/>
      </c>
      <c r="T54" s="42" t="str">
        <f>IF(ISERROR($H54)*TRUE,"",IF($H54&gt;0,VLOOKUP($B54,[3]Ewiddzier!$C$2:$AK$3161,35,FALSE)," "))</f>
        <v/>
      </c>
      <c r="U54" s="37" t="str">
        <f>IF(ISERROR($H54)*TRUE,"",IF($H54&gt;0,VLOOKUP($B54,[3]Ewiddzier!$C$2:$AK$3161,33,FALSE)," "))</f>
        <v/>
      </c>
    </row>
    <row r="55" spans="1:21" ht="12" hidden="1" customHeight="1">
      <c r="A55" s="27">
        <f>SUBTOTAL(3,$J$25:J55)</f>
        <v>31</v>
      </c>
      <c r="B55" s="28" t="str">
        <f t="shared" si="0"/>
        <v>.31</v>
      </c>
      <c r="C55" s="28">
        <v>31</v>
      </c>
      <c r="D55" s="28" t="e">
        <f>VLOOKUP($B55,[3]Ewiddzier!$C$2:$F$3161,4,FALSE)</f>
        <v>#N/A</v>
      </c>
      <c r="E55" s="29" t="e">
        <f>VLOOKUP($B55,[3]Ewiddzier!$C$2:$R$3231,16,FALSE)</f>
        <v>#N/A</v>
      </c>
      <c r="F55" s="30" t="e">
        <f>VLOOKUP($B55,[3]Ewiddzier!$C$1:$AL$1878,36,FALSE)</f>
        <v>#N/A</v>
      </c>
      <c r="G55" s="29" t="str">
        <f>IF(ISNUMBER($D55)=TRUE,VLOOKUP($B55,[3]Ewiddzier!$C$2:$R$3161,2,FALSE),"")</f>
        <v/>
      </c>
      <c r="H55" s="31" t="e">
        <f>IF(AND(E55&lt;&gt;"A",F55="gospodarki rolnej"),SUMIF([3]Ewiddzier!$C$2:$O$3161,$B55,[3]Ewiddzier!$O$2:$O$3161),0)</f>
        <v>#N/A</v>
      </c>
      <c r="I55" s="32" t="str">
        <f>IF(ISERROR(H55)*TRUE,"",IF(H55&gt;0,VLOOKUP($B55,[3]Ewiddzier!$C$2:$V$3161,19,FALSE),""))</f>
        <v/>
      </c>
      <c r="J55" s="27" t="str">
        <f>IF(ISERROR(H55)*TRUE,"",IF(H55&gt;0,VLOOKUP($B55,[3]Ewiddzier!$C$2:$L$3161,10,FALSE)," "))</f>
        <v/>
      </c>
      <c r="K55" s="27" t="str">
        <f>IF(ISERROR(H55)*TRUE,"",IF(H55&gt;0,VLOOKUP($B55,[3]Ewiddzier!$C$2:$M$3161,11,FALSE)," "))</f>
        <v/>
      </c>
      <c r="L55" s="33" t="str">
        <f>IF(ISERROR($H55)*TRUE,"",IF($H55,VLOOKUP($B55,[3]Ewiddzier!$C$2:$P$3161,14,FALSE)," "))</f>
        <v/>
      </c>
      <c r="M55" s="27" t="str">
        <f>IF(ISERROR(H55)*TRUE,"",IF(H55&gt;0,VLOOKUP($B55,[3]Ewiddzier!$C$2:$Q$3161,15,FALSE)," "))</f>
        <v/>
      </c>
      <c r="N55" s="40" t="str">
        <f>IF(ISERROR(H55)*TRUE,"",IF(H55&gt;0,SUMIF([3]Ewiddzier!$C$2:$O$3161,$B55,[3]Ewiddzier!$O$2:$O$3161)," "))</f>
        <v/>
      </c>
      <c r="O55" s="41" t="str">
        <f>IF(ISERROR($H55)*TRUE,"",IF($H55&gt;0,SUMIF([3]Ewiddzier!$C$2:$AA$3161,$B55,[3]Ewiddzier!$AA$2:$AA$3161)," "))</f>
        <v/>
      </c>
      <c r="P55" s="41" t="str">
        <f>IF(ISERROR($H55)*TRUE,"",IF($H55&gt;0,SUMIF([3]Ewiddzier!$C$2:$AB$3161,$B55,[3]Ewiddzier!$AB$2:$AB$3161)," "))</f>
        <v/>
      </c>
      <c r="Q55" s="36" t="str">
        <f>IF(ISERROR($H55)*TRUE,"",IF($H55&gt;0,VLOOKUP($B55,[3]Ewiddzier!$C$2:$AA$3161,22,FALSE)," "))</f>
        <v/>
      </c>
      <c r="R55" s="37" t="str">
        <f>IF(ISERROR($H55)*TRUE,"",IF($H55&gt;0,VLOOKUP($B55,[3]Ewiddzier!$C$2:$Y$3161,23,FALSE)," "))</f>
        <v/>
      </c>
      <c r="S55" s="37" t="str">
        <f>IF(ISERROR($H55)*TRUE,"",IF($H55&gt;0,VLOOKUP($B55,[3]Ewiddzier!$C$2:$Y$3161,21,FALSE)," "))</f>
        <v/>
      </c>
      <c r="T55" s="42" t="str">
        <f>IF(ISERROR($H55)*TRUE,"",IF($H55&gt;0,VLOOKUP($B55,[3]Ewiddzier!$C$2:$AK$3161,35,FALSE)," "))</f>
        <v/>
      </c>
      <c r="U55" s="37" t="str">
        <f>IF(ISERROR($H55)*TRUE,"",IF($H55&gt;0,VLOOKUP($B55,[3]Ewiddzier!$C$2:$AK$3161,33,FALSE)," "))</f>
        <v/>
      </c>
    </row>
    <row r="56" spans="1:21" ht="12" hidden="1" customHeight="1">
      <c r="A56" s="43">
        <f>SUBTOTAL(3,$J$25:J56)</f>
        <v>32</v>
      </c>
      <c r="B56" s="28" t="str">
        <f t="shared" si="0"/>
        <v>.32</v>
      </c>
      <c r="C56" s="39">
        <v>32</v>
      </c>
      <c r="D56" s="28" t="e">
        <f>VLOOKUP($B56,[3]Ewiddzier!$C$2:$F$3161,4,FALSE)</f>
        <v>#N/A</v>
      </c>
      <c r="E56" s="29" t="e">
        <f>VLOOKUP($B56,[3]Ewiddzier!$C$2:$R$3231,16,FALSE)</f>
        <v>#N/A</v>
      </c>
      <c r="F56" s="30" t="e">
        <f>VLOOKUP($B56,[3]Ewiddzier!$C$1:$AL$1878,36,FALSE)</f>
        <v>#N/A</v>
      </c>
      <c r="G56" s="29" t="str">
        <f>IF(ISNUMBER($D56)=TRUE,VLOOKUP($B56,[3]Ewiddzier!$C$2:$R$3161,2,FALSE),"")</f>
        <v/>
      </c>
      <c r="H56" s="31" t="e">
        <f>IF(AND(E56&lt;&gt;"A",F56="gospodarki rolnej"),SUMIF([3]Ewiddzier!$C$2:$O$3161,$B56,[3]Ewiddzier!$O$2:$O$3161),0)</f>
        <v>#N/A</v>
      </c>
      <c r="I56" s="32" t="str">
        <f>IF(ISERROR(H56)*TRUE,"",IF(H56&gt;0,VLOOKUP($B56,[3]Ewiddzier!$C$2:$V$3161,19,FALSE),""))</f>
        <v/>
      </c>
      <c r="J56" s="27" t="str">
        <f>IF(ISERROR(H56)*TRUE,"",IF(H56&gt;0,VLOOKUP($B56,[3]Ewiddzier!$C$2:$L$3161,10,FALSE)," "))</f>
        <v/>
      </c>
      <c r="K56" s="27" t="str">
        <f>IF(ISERROR(H56)*TRUE,"",IF(H56&gt;0,VLOOKUP($B56,[3]Ewiddzier!$C$2:$M$3161,11,FALSE)," "))</f>
        <v/>
      </c>
      <c r="L56" s="33" t="str">
        <f>IF(ISERROR($H56)*TRUE,"",IF($H56,VLOOKUP($B56,[3]Ewiddzier!$C$2:$P$3161,14,FALSE)," "))</f>
        <v/>
      </c>
      <c r="M56" s="27" t="str">
        <f>IF(ISERROR(H56)*TRUE,"",IF(H56&gt;0,VLOOKUP($B56,[3]Ewiddzier!$C$2:$Q$3161,15,FALSE)," "))</f>
        <v/>
      </c>
      <c r="N56" s="40" t="str">
        <f>IF(ISERROR(H56)*TRUE,"",IF(H56&gt;0,SUMIF([3]Ewiddzier!$C$2:$O$3161,$B56,[3]Ewiddzier!$O$2:$O$3161)," "))</f>
        <v/>
      </c>
      <c r="O56" s="41" t="str">
        <f>IF(ISERROR($H56)*TRUE,"",IF($H56&gt;0,SUMIF([3]Ewiddzier!$C$2:$AA$3161,$B56,[3]Ewiddzier!$AA$2:$AA$3161)," "))</f>
        <v/>
      </c>
      <c r="P56" s="41" t="str">
        <f>IF(ISERROR($H56)*TRUE,"",IF($H56&gt;0,SUMIF([3]Ewiddzier!$C$2:$AB$3161,$B56,[3]Ewiddzier!$AB$2:$AB$3161)," "))</f>
        <v/>
      </c>
      <c r="Q56" s="36" t="str">
        <f>IF(ISERROR($H56)*TRUE,"",IF($H56&gt;0,VLOOKUP($B56,[3]Ewiddzier!$C$2:$AA$3161,22,FALSE)," "))</f>
        <v/>
      </c>
      <c r="R56" s="37" t="str">
        <f>IF(ISERROR($H56)*TRUE,"",IF($H56&gt;0,VLOOKUP($B56,[3]Ewiddzier!$C$2:$Y$3161,23,FALSE)," "))</f>
        <v/>
      </c>
      <c r="S56" s="37" t="str">
        <f>IF(ISERROR($H56)*TRUE,"",IF($H56&gt;0,VLOOKUP($B56,[3]Ewiddzier!$C$2:$Y$3161,21,FALSE)," "))</f>
        <v/>
      </c>
      <c r="T56" s="42" t="str">
        <f>IF(ISERROR($H56)*TRUE,"",IF($H56&gt;0,VLOOKUP($B56,[3]Ewiddzier!$C$2:$AK$3161,35,FALSE)," "))</f>
        <v/>
      </c>
      <c r="U56" s="37" t="str">
        <f>IF(ISERROR($H56)*TRUE,"",IF($H56&gt;0,VLOOKUP($B56,[3]Ewiddzier!$C$2:$AK$3161,33,FALSE)," "))</f>
        <v/>
      </c>
    </row>
    <row r="57" spans="1:21" ht="12" hidden="1" customHeight="1">
      <c r="A57" s="27">
        <f>SUBTOTAL(3,$J$25:J57)</f>
        <v>33</v>
      </c>
      <c r="B57" s="39" t="str">
        <f t="shared" si="0"/>
        <v>.33</v>
      </c>
      <c r="C57" s="39">
        <v>33</v>
      </c>
      <c r="D57" s="39" t="e">
        <f>VLOOKUP($B57,[3]Ewiddzier!$C$2:$F$3161,4,FALSE)</f>
        <v>#N/A</v>
      </c>
      <c r="E57" s="44" t="e">
        <f>VLOOKUP($B57,[3]Ewiddzier!$C$2:$R$3231,16,FALSE)</f>
        <v>#N/A</v>
      </c>
      <c r="F57" s="45" t="e">
        <f>VLOOKUP($B57,[3]Ewiddzier!$C$1:$AL$1878,36,FALSE)</f>
        <v>#N/A</v>
      </c>
      <c r="G57" s="44" t="str">
        <f>IF(ISNUMBER($D57)=TRUE,VLOOKUP($B57,[3]Ewiddzier!$C$2:$R$3161,2,FALSE),"")</f>
        <v/>
      </c>
      <c r="H57" s="31" t="e">
        <f>IF(AND(E57&lt;&gt;"A",F57="gospodarki rolnej"),SUMIF([3]Ewiddzier!$C$2:$O$3161,$B57,[3]Ewiddzier!$O$2:$O$3161),0)</f>
        <v>#N/A</v>
      </c>
      <c r="I57" s="32" t="str">
        <f>IF(ISERROR(H57)*TRUE,"",IF(H57&gt;0,VLOOKUP($B57,[3]Ewiddzier!$C$2:$V$3161,19,FALSE),""))</f>
        <v/>
      </c>
      <c r="J57" s="27" t="str">
        <f>IF(ISERROR(H57)*TRUE,"",IF(H57&gt;0,VLOOKUP($B57,[3]Ewiddzier!$C$2:$L$3161,10,FALSE)," "))</f>
        <v/>
      </c>
      <c r="K57" s="27" t="str">
        <f>IF(ISERROR(H57)*TRUE,"",IF(H57&gt;0,VLOOKUP($B57,[3]Ewiddzier!$C$2:$M$3161,11,FALSE)," "))</f>
        <v/>
      </c>
      <c r="L57" s="33" t="str">
        <f>IF(ISERROR($H57)*TRUE,"",IF($H57,VLOOKUP($B57,[3]Ewiddzier!$C$2:$P$3161,14,FALSE)," "))</f>
        <v/>
      </c>
      <c r="M57" s="27" t="str">
        <f>IF(ISERROR(H57)*TRUE,"",IF(H57&gt;0,VLOOKUP($B57,[3]Ewiddzier!$C$2:$Q$3161,15,FALSE)," "))</f>
        <v/>
      </c>
      <c r="N57" s="40" t="str">
        <f>IF(ISERROR(H57)*TRUE,"",IF(H57&gt;0,SUMIF([3]Ewiddzier!$C$2:$O$3161,$B57,[3]Ewiddzier!$O$2:$O$3161)," "))</f>
        <v/>
      </c>
      <c r="O57" s="41" t="str">
        <f>IF(ISERROR($H57)*TRUE,"",IF($H57&gt;0,SUMIF([3]Ewiddzier!$C$2:$AA$3161,$B57,[3]Ewiddzier!$AA$2:$AA$3161)," "))</f>
        <v/>
      </c>
      <c r="P57" s="41" t="str">
        <f>IF(ISERROR($H57)*TRUE,"",IF($H57&gt;0,SUMIF([3]Ewiddzier!$C$2:$AB$3161,$B57,[3]Ewiddzier!$AB$2:$AB$3161)," "))</f>
        <v/>
      </c>
      <c r="Q57" s="36" t="str">
        <f>IF(ISERROR($H57)*TRUE,"",IF($H57&gt;0,VLOOKUP($B57,[3]Ewiddzier!$C$2:$AA$3161,22,FALSE)," "))</f>
        <v/>
      </c>
      <c r="R57" s="37" t="str">
        <f>IF(ISERROR($H57)*TRUE,"",IF($H57&gt;0,VLOOKUP($B57,[3]Ewiddzier!$C$2:$Y$3161,23,FALSE)," "))</f>
        <v/>
      </c>
      <c r="S57" s="37" t="str">
        <f>IF(ISERROR($H57)*TRUE,"",IF($H57&gt;0,VLOOKUP($B57,[3]Ewiddzier!$C$2:$Y$3161,21,FALSE)," "))</f>
        <v/>
      </c>
      <c r="T57" s="42" t="str">
        <f>IF(ISERROR($H57)*TRUE,"",IF($H57&gt;0,VLOOKUP($B57,[3]Ewiddzier!$C$2:$AK$3161,35,FALSE)," "))</f>
        <v/>
      </c>
      <c r="U57" s="37" t="str">
        <f>IF(ISERROR($H57)*TRUE,"",IF($H57&gt;0,VLOOKUP($B57,[3]Ewiddzier!$C$2:$AK$3161,33,FALSE)," "))</f>
        <v/>
      </c>
    </row>
    <row r="58" spans="1:21" ht="12" hidden="1" customHeight="1">
      <c r="A58" s="27">
        <f>SUBTOTAL(3,$J$25:J58)</f>
        <v>34</v>
      </c>
      <c r="B58" s="39" t="str">
        <f t="shared" si="0"/>
        <v>.34</v>
      </c>
      <c r="C58" s="39">
        <v>34</v>
      </c>
      <c r="D58" s="39" t="e">
        <f>VLOOKUP($B58,[3]Ewiddzier!$C$2:$F$3161,4,FALSE)</f>
        <v>#N/A</v>
      </c>
      <c r="E58" s="44" t="e">
        <f>VLOOKUP($B58,[3]Ewiddzier!$C$2:$R$3231,16,FALSE)</f>
        <v>#N/A</v>
      </c>
      <c r="F58" s="45" t="e">
        <f>VLOOKUP($B58,[3]Ewiddzier!$C$1:$AL$1878,36,FALSE)</f>
        <v>#N/A</v>
      </c>
      <c r="G58" s="44" t="str">
        <f>IF(ISNUMBER($D58)=TRUE,VLOOKUP($B58,[3]Ewiddzier!$C$2:$R$3161,2,FALSE),"")</f>
        <v/>
      </c>
      <c r="H58" s="31" t="e">
        <f>IF(AND(E58&lt;&gt;"A",F58="gospodarki rolnej"),SUMIF([3]Ewiddzier!$C$2:$O$3161,$B58,[3]Ewiddzier!$O$2:$O$3161),0)</f>
        <v>#N/A</v>
      </c>
      <c r="I58" s="32" t="str">
        <f>IF(ISERROR(H58)*TRUE,"",IF(H58&gt;0,VLOOKUP($B58,[3]Ewiddzier!$C$2:$V$3161,19,FALSE),""))</f>
        <v/>
      </c>
      <c r="J58" s="27" t="str">
        <f>IF(ISERROR(H58)*TRUE,"",IF(H58&gt;0,VLOOKUP($B58,[3]Ewiddzier!$C$2:$L$3161,10,FALSE)," "))</f>
        <v/>
      </c>
      <c r="K58" s="27" t="str">
        <f>IF(ISERROR(H58)*TRUE,"",IF(H58&gt;0,VLOOKUP($B58,[3]Ewiddzier!$C$2:$M$3161,11,FALSE)," "))</f>
        <v/>
      </c>
      <c r="L58" s="33" t="str">
        <f>IF(ISERROR($H58)*TRUE,"",IF($H58,VLOOKUP($B58,[3]Ewiddzier!$C$2:$P$3161,14,FALSE)," "))</f>
        <v/>
      </c>
      <c r="M58" s="27" t="str">
        <f>IF(ISERROR(H58)*TRUE,"",IF(H58&gt;0,VLOOKUP($B58,[3]Ewiddzier!$C$2:$Q$3161,15,FALSE)," "))</f>
        <v/>
      </c>
      <c r="N58" s="40" t="str">
        <f>IF(ISERROR(H58)*TRUE,"",IF(H58&gt;0,SUMIF([3]Ewiddzier!$C$2:$O$3161,$B58,[3]Ewiddzier!$O$2:$O$3161)," "))</f>
        <v/>
      </c>
      <c r="O58" s="41" t="str">
        <f>IF(ISERROR($H58)*TRUE,"",IF($H58&gt;0,SUMIF([3]Ewiddzier!$C$2:$AA$3161,$B58,[3]Ewiddzier!$AA$2:$AA$3161)," "))</f>
        <v/>
      </c>
      <c r="P58" s="41" t="str">
        <f>IF(ISERROR($H58)*TRUE,"",IF($H58&gt;0,SUMIF([3]Ewiddzier!$C$2:$AB$3161,$B58,[3]Ewiddzier!$AB$2:$AB$3161)," "))</f>
        <v/>
      </c>
      <c r="Q58" s="36" t="str">
        <f>IF(ISERROR($H58)*TRUE,"",IF($H58&gt;0,VLOOKUP($B58,[3]Ewiddzier!$C$2:$AA$3161,22,FALSE)," "))</f>
        <v/>
      </c>
      <c r="R58" s="37" t="str">
        <f>IF(ISERROR($H58)*TRUE,"",IF($H58&gt;0,VLOOKUP($B58,[3]Ewiddzier!$C$2:$Y$3161,23,FALSE)," "))</f>
        <v/>
      </c>
      <c r="S58" s="37" t="str">
        <f>IF(ISERROR($H58)*TRUE,"",IF($H58&gt;0,VLOOKUP($B58,[3]Ewiddzier!$C$2:$Y$3161,21,FALSE)," "))</f>
        <v/>
      </c>
      <c r="T58" s="42" t="str">
        <f>IF(ISERROR($H58)*TRUE,"",IF($H58&gt;0,VLOOKUP($B58,[3]Ewiddzier!$C$2:$AK$3161,35,FALSE)," "))</f>
        <v/>
      </c>
      <c r="U58" s="37" t="str">
        <f>IF(ISERROR($H58)*TRUE,"",IF($H58&gt;0,VLOOKUP($B58,[3]Ewiddzier!$C$2:$AK$3161,33,FALSE)," "))</f>
        <v/>
      </c>
    </row>
    <row r="59" spans="1:21" ht="12" hidden="1" customHeight="1">
      <c r="A59" s="27">
        <f>SUBTOTAL(3,$J$25:J59)</f>
        <v>35</v>
      </c>
      <c r="B59" s="39" t="str">
        <f t="shared" si="0"/>
        <v>.35</v>
      </c>
      <c r="C59" s="39">
        <v>35</v>
      </c>
      <c r="D59" s="39" t="e">
        <f>VLOOKUP($B59,[3]Ewiddzier!$C$2:$F$3161,4,FALSE)</f>
        <v>#N/A</v>
      </c>
      <c r="E59" s="44" t="e">
        <f>VLOOKUP($B59,[3]Ewiddzier!$C$2:$R$3231,16,FALSE)</f>
        <v>#N/A</v>
      </c>
      <c r="F59" s="45" t="e">
        <f>VLOOKUP($B59,[3]Ewiddzier!$C$1:$AL$1878,36,FALSE)</f>
        <v>#N/A</v>
      </c>
      <c r="G59" s="44" t="str">
        <f>IF(ISNUMBER($D59)=TRUE,VLOOKUP($B59,[3]Ewiddzier!$C$2:$R$3161,2,FALSE),"")</f>
        <v/>
      </c>
      <c r="H59" s="31" t="e">
        <f>IF(AND(E59&lt;&gt;"A",F59="gospodarki rolnej"),SUMIF([3]Ewiddzier!$C$2:$O$3161,$B59,[3]Ewiddzier!$O$2:$O$3161),0)</f>
        <v>#N/A</v>
      </c>
      <c r="I59" s="32" t="str">
        <f>IF(ISERROR(H59)*TRUE,"",IF(H59&gt;0,VLOOKUP($B59,[3]Ewiddzier!$C$2:$V$3161,19,FALSE),""))</f>
        <v/>
      </c>
      <c r="J59" s="27" t="str">
        <f>IF(ISERROR(H59)*TRUE,"",IF(H59&gt;0,VLOOKUP($B59,[3]Ewiddzier!$C$2:$L$3161,10,FALSE)," "))</f>
        <v/>
      </c>
      <c r="K59" s="27" t="str">
        <f>IF(ISERROR(H59)*TRUE,"",IF(H59&gt;0,VLOOKUP($B59,[3]Ewiddzier!$C$2:$M$3161,11,FALSE)," "))</f>
        <v/>
      </c>
      <c r="L59" s="33" t="str">
        <f>IF(ISERROR($H59)*TRUE,"",IF($H59,VLOOKUP($B59,[3]Ewiddzier!$C$2:$P$3161,14,FALSE)," "))</f>
        <v/>
      </c>
      <c r="M59" s="27" t="str">
        <f>IF(ISERROR(H59)*TRUE,"",IF(H59&gt;0,VLOOKUP($B59,[3]Ewiddzier!$C$2:$Q$3161,15,FALSE)," "))</f>
        <v/>
      </c>
      <c r="N59" s="40" t="str">
        <f>IF(ISERROR(H59)*TRUE,"",IF(H59&gt;0,SUMIF([3]Ewiddzier!$C$2:$O$3161,$B59,[3]Ewiddzier!$O$2:$O$3161)," "))</f>
        <v/>
      </c>
      <c r="O59" s="41" t="str">
        <f>IF(ISERROR($H59)*TRUE,"",IF($H59&gt;0,SUMIF([3]Ewiddzier!$C$2:$AA$3161,$B59,[3]Ewiddzier!$AA$2:$AA$3161)," "))</f>
        <v/>
      </c>
      <c r="P59" s="41" t="str">
        <f>IF(ISERROR($H59)*TRUE,"",IF($H59&gt;0,SUMIF([3]Ewiddzier!$C$2:$AB$3161,$B59,[3]Ewiddzier!$AB$2:$AB$3161)," "))</f>
        <v/>
      </c>
      <c r="Q59" s="36" t="str">
        <f>IF(ISERROR($H59)*TRUE,"",IF($H59&gt;0,VLOOKUP($B59,[3]Ewiddzier!$C$2:$AA$3161,22,FALSE)," "))</f>
        <v/>
      </c>
      <c r="R59" s="37" t="str">
        <f>IF(ISERROR($H59)*TRUE,"",IF($H59&gt;0,VLOOKUP($B59,[3]Ewiddzier!$C$2:$Y$3161,23,FALSE)," "))</f>
        <v/>
      </c>
      <c r="S59" s="37" t="str">
        <f>IF(ISERROR($H59)*TRUE,"",IF($H59&gt;0,VLOOKUP($B59,[3]Ewiddzier!$C$2:$Y$3161,21,FALSE)," "))</f>
        <v/>
      </c>
      <c r="T59" s="42" t="str">
        <f>IF(ISERROR($H59)*TRUE,"",IF($H59&gt;0,VLOOKUP($B59,[3]Ewiddzier!$C$2:$AK$3161,35,FALSE)," "))</f>
        <v/>
      </c>
      <c r="U59" s="37" t="str">
        <f>IF(ISERROR($H59)*TRUE,"",IF($H59&gt;0,VLOOKUP($B59,[3]Ewiddzier!$C$2:$AK$3161,33,FALSE)," "))</f>
        <v/>
      </c>
    </row>
    <row r="60" spans="1:21" ht="12" hidden="1" customHeight="1">
      <c r="A60" s="27">
        <f>SUBTOTAL(3,$J$25:J60)</f>
        <v>36</v>
      </c>
      <c r="B60" s="39" t="str">
        <f t="shared" si="0"/>
        <v>.36</v>
      </c>
      <c r="C60" s="39">
        <v>36</v>
      </c>
      <c r="D60" s="39" t="e">
        <f>VLOOKUP($B60,[3]Ewiddzier!$C$2:$F$3161,4,FALSE)</f>
        <v>#N/A</v>
      </c>
      <c r="E60" s="44" t="e">
        <f>VLOOKUP($B60,[3]Ewiddzier!$C$2:$R$3231,16,FALSE)</f>
        <v>#N/A</v>
      </c>
      <c r="F60" s="45" t="e">
        <f>VLOOKUP($B60,[3]Ewiddzier!$C$1:$AL$1878,36,FALSE)</f>
        <v>#N/A</v>
      </c>
      <c r="G60" s="44" t="str">
        <f>IF(ISNUMBER($D60)=TRUE,VLOOKUP($B60,[3]Ewiddzier!$C$2:$R$3161,2,FALSE),"")</f>
        <v/>
      </c>
      <c r="H60" s="31" t="e">
        <f>IF(AND(E60&lt;&gt;"A",F60="gospodarki rolnej"),SUMIF([3]Ewiddzier!$C$2:$O$3161,$B60,[3]Ewiddzier!$O$2:$O$3161),0)</f>
        <v>#N/A</v>
      </c>
      <c r="I60" s="32" t="str">
        <f>IF(ISERROR(H60)*TRUE,"",IF(H60&gt;0,VLOOKUP($B60,[3]Ewiddzier!$C$2:$V$3161,19,FALSE),""))</f>
        <v/>
      </c>
      <c r="J60" s="27" t="str">
        <f>IF(ISERROR(H60)*TRUE,"",IF(H60&gt;0,VLOOKUP($B60,[3]Ewiddzier!$C$2:$L$3161,10,FALSE)," "))</f>
        <v/>
      </c>
      <c r="K60" s="27" t="str">
        <f>IF(ISERROR(H60)*TRUE,"",IF(H60&gt;0,VLOOKUP($B60,[3]Ewiddzier!$C$2:$M$3161,11,FALSE)," "))</f>
        <v/>
      </c>
      <c r="L60" s="33" t="str">
        <f>IF(ISERROR($H60)*TRUE,"",IF($H60,VLOOKUP($B60,[3]Ewiddzier!$C$2:$P$3161,14,FALSE)," "))</f>
        <v/>
      </c>
      <c r="M60" s="27" t="str">
        <f>IF(ISERROR(H60)*TRUE,"",IF(H60&gt;0,VLOOKUP($B60,[3]Ewiddzier!$C$2:$Q$3161,15,FALSE)," "))</f>
        <v/>
      </c>
      <c r="N60" s="40" t="str">
        <f>IF(ISERROR(H60)*TRUE,"",IF(H60&gt;0,SUMIF([3]Ewiddzier!$C$2:$O$3161,$B60,[3]Ewiddzier!$O$2:$O$3161)," "))</f>
        <v/>
      </c>
      <c r="O60" s="41" t="str">
        <f>IF(ISERROR($H60)*TRUE,"",IF($H60&gt;0,SUMIF([3]Ewiddzier!$C$2:$AA$3161,$B60,[3]Ewiddzier!$AA$2:$AA$3161)," "))</f>
        <v/>
      </c>
      <c r="P60" s="41" t="str">
        <f>IF(ISERROR($H60)*TRUE,"",IF($H60&gt;0,SUMIF([3]Ewiddzier!$C$2:$AB$3161,$B60,[3]Ewiddzier!$AB$2:$AB$3161)," "))</f>
        <v/>
      </c>
      <c r="Q60" s="36" t="str">
        <f>IF(ISERROR($H60)*TRUE,"",IF($H60&gt;0,VLOOKUP($B60,[3]Ewiddzier!$C$2:$AA$3161,22,FALSE)," "))</f>
        <v/>
      </c>
      <c r="R60" s="37" t="str">
        <f>IF(ISERROR($H60)*TRUE,"",IF($H60&gt;0,VLOOKUP($B60,[3]Ewiddzier!$C$2:$Y$3161,23,FALSE)," "))</f>
        <v/>
      </c>
      <c r="S60" s="37" t="str">
        <f>IF(ISERROR($H60)*TRUE,"",IF($H60&gt;0,VLOOKUP($B60,[3]Ewiddzier!$C$2:$Y$3161,21,FALSE)," "))</f>
        <v/>
      </c>
      <c r="T60" s="42" t="str">
        <f>IF(ISERROR($H60)*TRUE,"",IF($H60&gt;0,VLOOKUP($B60,[3]Ewiddzier!$C$2:$AK$3161,35,FALSE)," "))</f>
        <v/>
      </c>
      <c r="U60" s="37" t="str">
        <f>IF(ISERROR($H60)*TRUE,"",IF($H60&gt;0,VLOOKUP($B60,[3]Ewiddzier!$C$2:$AK$3161,33,FALSE)," "))</f>
        <v/>
      </c>
    </row>
    <row r="61" spans="1:21" ht="12" hidden="1" customHeight="1">
      <c r="A61" s="27">
        <f>SUBTOTAL(3,$J$25:J61)</f>
        <v>37</v>
      </c>
      <c r="B61" s="39" t="str">
        <f t="shared" si="0"/>
        <v>.37</v>
      </c>
      <c r="C61" s="39">
        <v>37</v>
      </c>
      <c r="D61" s="39" t="e">
        <f>VLOOKUP($B61,[3]Ewiddzier!$C$2:$F$3161,4,FALSE)</f>
        <v>#N/A</v>
      </c>
      <c r="E61" s="44" t="e">
        <f>VLOOKUP($B61,[3]Ewiddzier!$C$2:$R$3231,16,FALSE)</f>
        <v>#N/A</v>
      </c>
      <c r="F61" s="45" t="e">
        <f>VLOOKUP($B61,[3]Ewiddzier!$C$1:$AL$1878,36,FALSE)</f>
        <v>#N/A</v>
      </c>
      <c r="G61" s="44" t="str">
        <f>IF(ISNUMBER($D61)=TRUE,VLOOKUP($B61,[3]Ewiddzier!$C$2:$R$3161,2,FALSE),"")</f>
        <v/>
      </c>
      <c r="H61" s="31" t="e">
        <f>IF(AND(E61&lt;&gt;"A",F61="gospodarki rolnej"),SUMIF([3]Ewiddzier!$C$2:$O$3161,$B61,[3]Ewiddzier!$O$2:$O$3161),0)</f>
        <v>#N/A</v>
      </c>
      <c r="I61" s="32" t="str">
        <f>IF(ISERROR(H61)*TRUE,"",IF(H61&gt;0,VLOOKUP($B61,[3]Ewiddzier!$C$2:$V$3161,19,FALSE),""))</f>
        <v/>
      </c>
      <c r="J61" s="27" t="str">
        <f>IF(ISERROR(H61)*TRUE,"",IF(H61&gt;0,VLOOKUP($B61,[3]Ewiddzier!$C$2:$L$3161,10,FALSE)," "))</f>
        <v/>
      </c>
      <c r="K61" s="27" t="str">
        <f>IF(ISERROR(H61)*TRUE,"",IF(H61&gt;0,VLOOKUP($B61,[3]Ewiddzier!$C$2:$M$3161,11,FALSE)," "))</f>
        <v/>
      </c>
      <c r="L61" s="33" t="str">
        <f>IF(ISERROR($H61)*TRUE,"",IF($H61,VLOOKUP($B61,[3]Ewiddzier!$C$2:$P$3161,14,FALSE)," "))</f>
        <v/>
      </c>
      <c r="M61" s="27" t="str">
        <f>IF(ISERROR(H61)*TRUE,"",IF(H61&gt;0,VLOOKUP($B61,[3]Ewiddzier!$C$2:$Q$3161,15,FALSE)," "))</f>
        <v/>
      </c>
      <c r="N61" s="40" t="str">
        <f>IF(ISERROR(H61)*TRUE,"",IF(H61&gt;0,SUMIF([3]Ewiddzier!$C$2:$O$3161,$B61,[3]Ewiddzier!$O$2:$O$3161)," "))</f>
        <v/>
      </c>
      <c r="O61" s="41" t="str">
        <f>IF(ISERROR($H61)*TRUE,"",IF($H61&gt;0,SUMIF([3]Ewiddzier!$C$2:$AA$3161,$B61,[3]Ewiddzier!$AA$2:$AA$3161)," "))</f>
        <v/>
      </c>
      <c r="P61" s="41" t="str">
        <f>IF(ISERROR($H61)*TRUE,"",IF($H61&gt;0,SUMIF([3]Ewiddzier!$C$2:$AB$3161,$B61,[3]Ewiddzier!$AB$2:$AB$3161)," "))</f>
        <v/>
      </c>
      <c r="Q61" s="36" t="str">
        <f>IF(ISERROR($H61)*TRUE,"",IF($H61&gt;0,VLOOKUP($B61,[3]Ewiddzier!$C$2:$AA$3161,22,FALSE)," "))</f>
        <v/>
      </c>
      <c r="R61" s="37" t="str">
        <f>IF(ISERROR($H61)*TRUE,"",IF($H61&gt;0,VLOOKUP($B61,[3]Ewiddzier!$C$2:$Y$3161,23,FALSE)," "))</f>
        <v/>
      </c>
      <c r="S61" s="37" t="str">
        <f>IF(ISERROR($H61)*TRUE,"",IF($H61&gt;0,VLOOKUP($B61,[3]Ewiddzier!$C$2:$Y$3161,21,FALSE)," "))</f>
        <v/>
      </c>
      <c r="T61" s="42" t="str">
        <f>IF(ISERROR($H61)*TRUE,"",IF($H61&gt;0,VLOOKUP($B61,[3]Ewiddzier!$C$2:$AK$3161,35,FALSE)," "))</f>
        <v/>
      </c>
      <c r="U61" s="37" t="str">
        <f>IF(ISERROR($H61)*TRUE,"",IF($H61&gt;0,VLOOKUP($B61,[3]Ewiddzier!$C$2:$AK$3161,33,FALSE)," "))</f>
        <v/>
      </c>
    </row>
    <row r="62" spans="1:21" ht="12" hidden="1" customHeight="1">
      <c r="A62" s="27">
        <f>SUBTOTAL(3,$J$25:J62)</f>
        <v>38</v>
      </c>
      <c r="B62" s="39" t="str">
        <f t="shared" si="0"/>
        <v>.38</v>
      </c>
      <c r="C62" s="39">
        <v>38</v>
      </c>
      <c r="D62" s="39" t="e">
        <f>VLOOKUP($B62,[3]Ewiddzier!$C$2:$F$3161,4,FALSE)</f>
        <v>#N/A</v>
      </c>
      <c r="E62" s="44" t="e">
        <f>VLOOKUP($B62,[3]Ewiddzier!$C$2:$R$3231,16,FALSE)</f>
        <v>#N/A</v>
      </c>
      <c r="F62" s="45" t="e">
        <f>VLOOKUP($B62,[3]Ewiddzier!$C$1:$AL$1878,36,FALSE)</f>
        <v>#N/A</v>
      </c>
      <c r="G62" s="44" t="str">
        <f>IF(ISNUMBER($D62)=TRUE,VLOOKUP($B62,[3]Ewiddzier!$C$2:$R$3161,2,FALSE),"")</f>
        <v/>
      </c>
      <c r="H62" s="31" t="e">
        <f>IF(AND(E62&lt;&gt;"A",F62="gospodarki rolnej"),SUMIF([3]Ewiddzier!$C$2:$O$3161,$B62,[3]Ewiddzier!$O$2:$O$3161),0)</f>
        <v>#N/A</v>
      </c>
      <c r="I62" s="32" t="str">
        <f>IF(ISERROR(H62)*TRUE,"",IF(H62&gt;0,VLOOKUP($B62,[3]Ewiddzier!$C$2:$V$3161,19,FALSE),""))</f>
        <v/>
      </c>
      <c r="J62" s="27" t="str">
        <f>IF(ISERROR(H62)*TRUE,"",IF(H62&gt;0,VLOOKUP($B62,[3]Ewiddzier!$C$2:$L$3161,10,FALSE)," "))</f>
        <v/>
      </c>
      <c r="K62" s="27" t="str">
        <f>IF(ISERROR(H62)*TRUE,"",IF(H62&gt;0,VLOOKUP($B62,[3]Ewiddzier!$C$2:$M$3161,11,FALSE)," "))</f>
        <v/>
      </c>
      <c r="L62" s="33" t="str">
        <f>IF(ISERROR($H62)*TRUE,"",IF($H62,VLOOKUP($B62,[3]Ewiddzier!$C$2:$P$3161,14,FALSE)," "))</f>
        <v/>
      </c>
      <c r="M62" s="27" t="str">
        <f>IF(ISERROR(H62)*TRUE,"",IF(H62&gt;0,VLOOKUP($B62,[3]Ewiddzier!$C$2:$Q$3161,15,FALSE)," "))</f>
        <v/>
      </c>
      <c r="N62" s="40" t="str">
        <f>IF(ISERROR(H62)*TRUE,"",IF(H62&gt;0,SUMIF([3]Ewiddzier!$C$2:$O$3161,$B62,[3]Ewiddzier!$O$2:$O$3161)," "))</f>
        <v/>
      </c>
      <c r="O62" s="41" t="str">
        <f>IF(ISERROR($H62)*TRUE,"",IF($H62&gt;0,SUMIF([3]Ewiddzier!$C$2:$AA$3161,$B62,[3]Ewiddzier!$AA$2:$AA$3161)," "))</f>
        <v/>
      </c>
      <c r="P62" s="41" t="str">
        <f>IF(ISERROR($H62)*TRUE,"",IF($H62&gt;0,SUMIF([3]Ewiddzier!$C$2:$AB$3161,$B62,[3]Ewiddzier!$AB$2:$AB$3161)," "))</f>
        <v/>
      </c>
      <c r="Q62" s="36" t="str">
        <f>IF(ISERROR($H62)*TRUE,"",IF($H62&gt;0,VLOOKUP($B62,[3]Ewiddzier!$C$2:$AA$3161,22,FALSE)," "))</f>
        <v/>
      </c>
      <c r="R62" s="37" t="str">
        <f>IF(ISERROR($H62)*TRUE,"",IF($H62&gt;0,VLOOKUP($B62,[3]Ewiddzier!$C$2:$Y$3161,23,FALSE)," "))</f>
        <v/>
      </c>
      <c r="S62" s="37" t="str">
        <f>IF(ISERROR($H62)*TRUE,"",IF($H62&gt;0,VLOOKUP($B62,[3]Ewiddzier!$C$2:$Y$3161,21,FALSE)," "))</f>
        <v/>
      </c>
      <c r="T62" s="42" t="str">
        <f>IF(ISERROR($H62)*TRUE,"",IF($H62&gt;0,VLOOKUP($B62,[3]Ewiddzier!$C$2:$AK$3161,35,FALSE)," "))</f>
        <v/>
      </c>
      <c r="U62" s="37" t="str">
        <f>IF(ISERROR($H62)*TRUE,"",IF($H62&gt;0,VLOOKUP($B62,[3]Ewiddzier!$C$2:$AK$3161,33,FALSE)," "))</f>
        <v/>
      </c>
    </row>
    <row r="63" spans="1:21" ht="12" hidden="1" customHeight="1">
      <c r="A63" s="27">
        <f>SUBTOTAL(3,$J$25:J63)</f>
        <v>39</v>
      </c>
      <c r="B63" s="39" t="str">
        <f t="shared" si="0"/>
        <v>.39</v>
      </c>
      <c r="C63" s="39">
        <v>39</v>
      </c>
      <c r="D63" s="39" t="e">
        <f>VLOOKUP($B63,[3]Ewiddzier!$C$2:$F$3161,4,FALSE)</f>
        <v>#N/A</v>
      </c>
      <c r="E63" s="44" t="e">
        <f>VLOOKUP($B63,[3]Ewiddzier!$C$2:$R$3231,16,FALSE)</f>
        <v>#N/A</v>
      </c>
      <c r="F63" s="45" t="e">
        <f>VLOOKUP($B63,[3]Ewiddzier!$C$1:$AL$1878,36,FALSE)</f>
        <v>#N/A</v>
      </c>
      <c r="G63" s="44" t="str">
        <f>IF(ISNUMBER($D63)=TRUE,VLOOKUP($B63,[3]Ewiddzier!$C$2:$R$3161,2,FALSE),"")</f>
        <v/>
      </c>
      <c r="H63" s="31" t="e">
        <f>IF(AND(E63&lt;&gt;"A",F63="gospodarki rolnej"),SUMIF([3]Ewiddzier!$C$2:$O$3161,$B63,[3]Ewiddzier!$O$2:$O$3161),0)</f>
        <v>#N/A</v>
      </c>
      <c r="I63" s="32" t="str">
        <f>IF(ISERROR(H63)*TRUE,"",IF(H63&gt;0,VLOOKUP($B63,[3]Ewiddzier!$C$2:$V$3161,19,FALSE),""))</f>
        <v/>
      </c>
      <c r="J63" s="27" t="str">
        <f>IF(ISERROR(H63)*TRUE,"",IF(H63&gt;0,VLOOKUP($B63,[3]Ewiddzier!$C$2:$L$3161,10,FALSE)," "))</f>
        <v/>
      </c>
      <c r="K63" s="27" t="str">
        <f>IF(ISERROR(H63)*TRUE,"",IF(H63&gt;0,VLOOKUP($B63,[3]Ewiddzier!$C$2:$M$3161,11,FALSE)," "))</f>
        <v/>
      </c>
      <c r="L63" s="33" t="str">
        <f>IF(ISERROR($H63)*TRUE,"",IF($H63,VLOOKUP($B63,[3]Ewiddzier!$C$2:$P$3161,14,FALSE)," "))</f>
        <v/>
      </c>
      <c r="M63" s="27" t="str">
        <f>IF(ISERROR(H63)*TRUE,"",IF(H63&gt;0,VLOOKUP($B63,[3]Ewiddzier!$C$2:$Q$3161,15,FALSE)," "))</f>
        <v/>
      </c>
      <c r="N63" s="40" t="str">
        <f>IF(ISERROR(H63)*TRUE,"",IF(H63&gt;0,SUMIF([3]Ewiddzier!$C$2:$O$3161,$B63,[3]Ewiddzier!$O$2:$O$3161)," "))</f>
        <v/>
      </c>
      <c r="O63" s="41" t="str">
        <f>IF(ISERROR($H63)*TRUE,"",IF($H63&gt;0,SUMIF([3]Ewiddzier!$C$2:$AA$3161,$B63,[3]Ewiddzier!$AA$2:$AA$3161)," "))</f>
        <v/>
      </c>
      <c r="P63" s="41" t="str">
        <f>IF(ISERROR($H63)*TRUE,"",IF($H63&gt;0,SUMIF([3]Ewiddzier!$C$2:$AB$3161,$B63,[3]Ewiddzier!$AB$2:$AB$3161)," "))</f>
        <v/>
      </c>
      <c r="Q63" s="36" t="str">
        <f>IF(ISERROR($H63)*TRUE,"",IF($H63&gt;0,VLOOKUP($B63,[3]Ewiddzier!$C$2:$AA$3161,22,FALSE)," "))</f>
        <v/>
      </c>
      <c r="R63" s="37" t="str">
        <f>IF(ISERROR($H63)*TRUE,"",IF($H63&gt;0,VLOOKUP($B63,[3]Ewiddzier!$C$2:$Y$3161,23,FALSE)," "))</f>
        <v/>
      </c>
      <c r="S63" s="37" t="str">
        <f>IF(ISERROR($H63)*TRUE,"",IF($H63&gt;0,VLOOKUP($B63,[3]Ewiddzier!$C$2:$Y$3161,21,FALSE)," "))</f>
        <v/>
      </c>
      <c r="T63" s="42" t="str">
        <f>IF(ISERROR($H63)*TRUE,"",IF($H63&gt;0,VLOOKUP($B63,[3]Ewiddzier!$C$2:$AK$3161,35,FALSE)," "))</f>
        <v/>
      </c>
      <c r="U63" s="37" t="str">
        <f>IF(ISERROR($H63)*TRUE,"",IF($H63&gt;0,VLOOKUP($B63,[3]Ewiddzier!$C$2:$AK$3161,33,FALSE)," "))</f>
        <v/>
      </c>
    </row>
    <row r="64" spans="1:21" ht="12" hidden="1" customHeight="1">
      <c r="A64" s="27">
        <f>SUBTOTAL(3,$J$25:J64)</f>
        <v>40</v>
      </c>
      <c r="B64" s="39" t="str">
        <f t="shared" si="0"/>
        <v>.40</v>
      </c>
      <c r="C64" s="39">
        <v>40</v>
      </c>
      <c r="D64" s="39" t="e">
        <f>VLOOKUP($B64,[3]Ewiddzier!$C$2:$F$3161,4,FALSE)</f>
        <v>#N/A</v>
      </c>
      <c r="E64" s="44" t="e">
        <f>VLOOKUP($B64,[3]Ewiddzier!$C$2:$R$3231,16,FALSE)</f>
        <v>#N/A</v>
      </c>
      <c r="F64" s="45" t="e">
        <f>VLOOKUP($B64,[3]Ewiddzier!$C$1:$AL$1878,36,FALSE)</f>
        <v>#N/A</v>
      </c>
      <c r="G64" s="44" t="str">
        <f>IF(ISNUMBER($D64)=TRUE,VLOOKUP($B64,[3]Ewiddzier!$C$2:$R$3161,2,FALSE),"")</f>
        <v/>
      </c>
      <c r="H64" s="31" t="e">
        <f>IF(AND(E64&lt;&gt;"A",F64="gospodarki rolnej"),SUMIF([3]Ewiddzier!$C$2:$O$3161,$B64,[3]Ewiddzier!$O$2:$O$3161),0)</f>
        <v>#N/A</v>
      </c>
      <c r="I64" s="32" t="str">
        <f>IF(ISERROR(H64)*TRUE,"",IF(H64&gt;0,VLOOKUP($B64,[3]Ewiddzier!$C$2:$V$3161,19,FALSE),""))</f>
        <v/>
      </c>
      <c r="J64" s="27" t="str">
        <f>IF(ISERROR(H64)*TRUE,"",IF(H64&gt;0,VLOOKUP($B64,[3]Ewiddzier!$C$2:$L$3161,10,FALSE)," "))</f>
        <v/>
      </c>
      <c r="K64" s="27" t="str">
        <f>IF(ISERROR(H64)*TRUE,"",IF(H64&gt;0,VLOOKUP($B64,[3]Ewiddzier!$C$2:$M$3161,11,FALSE)," "))</f>
        <v/>
      </c>
      <c r="L64" s="33" t="str">
        <f>IF(ISERROR($H64)*TRUE,"",IF($H64,VLOOKUP($B64,[3]Ewiddzier!$C$2:$P$3161,14,FALSE)," "))</f>
        <v/>
      </c>
      <c r="M64" s="27" t="str">
        <f>IF(ISERROR(H64)*TRUE,"",IF(H64&gt;0,VLOOKUP($B64,[3]Ewiddzier!$C$2:$Q$3161,15,FALSE)," "))</f>
        <v/>
      </c>
      <c r="N64" s="40" t="str">
        <f>IF(ISERROR(H64)*TRUE,"",IF(H64&gt;0,SUMIF([3]Ewiddzier!$C$2:$O$3161,$B64,[3]Ewiddzier!$O$2:$O$3161)," "))</f>
        <v/>
      </c>
      <c r="O64" s="41" t="str">
        <f>IF(ISERROR($H64)*TRUE,"",IF($H64&gt;0,SUMIF([3]Ewiddzier!$C$2:$AA$3161,$B64,[3]Ewiddzier!$AA$2:$AA$3161)," "))</f>
        <v/>
      </c>
      <c r="P64" s="41" t="str">
        <f>IF(ISERROR($H64)*TRUE,"",IF($H64&gt;0,SUMIF([3]Ewiddzier!$C$2:$AB$3161,$B64,[3]Ewiddzier!$AB$2:$AB$3161)," "))</f>
        <v/>
      </c>
      <c r="Q64" s="36" t="str">
        <f>IF(ISERROR($H64)*TRUE,"",IF($H64&gt;0,VLOOKUP($B64,[3]Ewiddzier!$C$2:$AA$3161,22,FALSE)," "))</f>
        <v/>
      </c>
      <c r="R64" s="37" t="str">
        <f>IF(ISERROR($H64)*TRUE,"",IF($H64&gt;0,VLOOKUP($B64,[3]Ewiddzier!$C$2:$Y$3161,23,FALSE)," "))</f>
        <v/>
      </c>
      <c r="S64" s="37" t="str">
        <f>IF(ISERROR($H64)*TRUE,"",IF($H64&gt;0,VLOOKUP($B64,[3]Ewiddzier!$C$2:$Y$3161,21,FALSE)," "))</f>
        <v/>
      </c>
      <c r="T64" s="42" t="str">
        <f>IF(ISERROR($H64)*TRUE,"",IF($H64&gt;0,VLOOKUP($B64,[3]Ewiddzier!$C$2:$AK$3161,35,FALSE)," "))</f>
        <v/>
      </c>
      <c r="U64" s="37" t="str">
        <f>IF(ISERROR($H64)*TRUE,"",IF($H64&gt;0,VLOOKUP($B64,[3]Ewiddzier!$C$2:$AK$3161,33,FALSE)," "))</f>
        <v/>
      </c>
    </row>
    <row r="65" spans="1:21" ht="12" hidden="1" customHeight="1">
      <c r="A65" s="27">
        <f>SUBTOTAL(3,$J$25:J65)</f>
        <v>41</v>
      </c>
      <c r="B65" s="39" t="str">
        <f t="shared" si="0"/>
        <v>.41</v>
      </c>
      <c r="C65" s="39">
        <v>41</v>
      </c>
      <c r="D65" s="39" t="e">
        <f>VLOOKUP($B65,[3]Ewiddzier!$C$2:$F$3161,4,FALSE)</f>
        <v>#N/A</v>
      </c>
      <c r="E65" s="44" t="e">
        <f>VLOOKUP($B65,[3]Ewiddzier!$C$2:$R$3231,16,FALSE)</f>
        <v>#N/A</v>
      </c>
      <c r="F65" s="45" t="e">
        <f>VLOOKUP($B65,[3]Ewiddzier!$C$1:$AL$1878,36,FALSE)</f>
        <v>#N/A</v>
      </c>
      <c r="G65" s="44" t="str">
        <f>IF(ISNUMBER($D65)=TRUE,VLOOKUP($B65,[3]Ewiddzier!$C$2:$R$3161,2,FALSE),"")</f>
        <v/>
      </c>
      <c r="H65" s="31" t="e">
        <f>IF(AND(E65&lt;&gt;"A",F65="gospodarki rolnej"),SUMIF([3]Ewiddzier!$C$2:$O$3161,$B65,[3]Ewiddzier!$O$2:$O$3161),0)</f>
        <v>#N/A</v>
      </c>
      <c r="I65" s="32" t="str">
        <f>IF(ISERROR(H65)*TRUE,"",IF(H65&gt;0,VLOOKUP($B65,[3]Ewiddzier!$C$2:$V$3161,19,FALSE),""))</f>
        <v/>
      </c>
      <c r="J65" s="27" t="str">
        <f>IF(ISERROR(H65)*TRUE,"",IF(H65&gt;0,VLOOKUP($B65,[3]Ewiddzier!$C$2:$L$3161,10,FALSE)," "))</f>
        <v/>
      </c>
      <c r="K65" s="27" t="str">
        <f>IF(ISERROR(H65)*TRUE,"",IF(H65&gt;0,VLOOKUP($B65,[3]Ewiddzier!$C$2:$M$3161,11,FALSE)," "))</f>
        <v/>
      </c>
      <c r="L65" s="33" t="str">
        <f>IF(ISERROR($H65)*TRUE,"",IF($H65,VLOOKUP($B65,[3]Ewiddzier!$C$2:$P$3161,14,FALSE)," "))</f>
        <v/>
      </c>
      <c r="M65" s="27" t="str">
        <f>IF(ISERROR(H65)*TRUE,"",IF(H65&gt;0,VLOOKUP($B65,[3]Ewiddzier!$C$2:$Q$3161,15,FALSE)," "))</f>
        <v/>
      </c>
      <c r="N65" s="40" t="str">
        <f>IF(ISERROR(H65)*TRUE,"",IF(H65&gt;0,SUMIF([3]Ewiddzier!$C$2:$O$3161,$B65,[3]Ewiddzier!$O$2:$O$3161)," "))</f>
        <v/>
      </c>
      <c r="O65" s="41" t="str">
        <f>IF(ISERROR($H65)*TRUE,"",IF($H65&gt;0,SUMIF([3]Ewiddzier!$C$2:$AA$3161,$B65,[3]Ewiddzier!$AA$2:$AA$3161)," "))</f>
        <v/>
      </c>
      <c r="P65" s="41" t="str">
        <f>IF(ISERROR($H65)*TRUE,"",IF($H65&gt;0,SUMIF([3]Ewiddzier!$C$2:$AB$3161,$B65,[3]Ewiddzier!$AB$2:$AB$3161)," "))</f>
        <v/>
      </c>
      <c r="Q65" s="36" t="str">
        <f>IF(ISERROR($H65)*TRUE,"",IF($H65&gt;0,VLOOKUP($B65,[3]Ewiddzier!$C$2:$AA$3161,22,FALSE)," "))</f>
        <v/>
      </c>
      <c r="R65" s="37" t="str">
        <f>IF(ISERROR($H65)*TRUE,"",IF($H65&gt;0,VLOOKUP($B65,[3]Ewiddzier!$C$2:$Y$3161,23,FALSE)," "))</f>
        <v/>
      </c>
      <c r="S65" s="37" t="str">
        <f>IF(ISERROR($H65)*TRUE,"",IF($H65&gt;0,VLOOKUP($B65,[3]Ewiddzier!$C$2:$Y$3161,21,FALSE)," "))</f>
        <v/>
      </c>
      <c r="T65" s="42" t="str">
        <f>IF(ISERROR($H65)*TRUE,"",IF($H65&gt;0,VLOOKUP($B65,[3]Ewiddzier!$C$2:$AK$3161,35,FALSE)," "))</f>
        <v/>
      </c>
      <c r="U65" s="37" t="str">
        <f>IF(ISERROR($H65)*TRUE,"",IF($H65&gt;0,VLOOKUP($B65,[3]Ewiddzier!$C$2:$AK$3161,33,FALSE)," "))</f>
        <v/>
      </c>
    </row>
    <row r="66" spans="1:21" ht="12" hidden="1" customHeight="1">
      <c r="A66" s="27">
        <f>SUBTOTAL(3,$J$25:J66)</f>
        <v>42</v>
      </c>
      <c r="B66" s="39" t="str">
        <f t="shared" si="0"/>
        <v>.42</v>
      </c>
      <c r="C66" s="39">
        <v>42</v>
      </c>
      <c r="D66" s="39" t="e">
        <f>VLOOKUP($B66,[3]Ewiddzier!$C$2:$F$3161,4,FALSE)</f>
        <v>#N/A</v>
      </c>
      <c r="E66" s="44" t="e">
        <f>VLOOKUP($B66,[3]Ewiddzier!$C$2:$R$3231,16,FALSE)</f>
        <v>#N/A</v>
      </c>
      <c r="F66" s="45" t="e">
        <f>VLOOKUP($B66,[3]Ewiddzier!$C$1:$AL$1878,36,FALSE)</f>
        <v>#N/A</v>
      </c>
      <c r="G66" s="44" t="str">
        <f>IF(ISNUMBER($D66)=TRUE,VLOOKUP($B66,[3]Ewiddzier!$C$2:$R$3161,2,FALSE),"")</f>
        <v/>
      </c>
      <c r="H66" s="31" t="e">
        <f>IF(AND(E66&lt;&gt;"A",F66="gospodarki rolnej"),SUMIF([3]Ewiddzier!$C$2:$O$3161,$B66,[3]Ewiddzier!$O$2:$O$3161),0)</f>
        <v>#N/A</v>
      </c>
      <c r="I66" s="32" t="str">
        <f>IF(ISERROR(H66)*TRUE,"",IF(H66&gt;0,VLOOKUP($B66,[3]Ewiddzier!$C$2:$V$3161,19,FALSE),""))</f>
        <v/>
      </c>
      <c r="J66" s="27" t="str">
        <f>IF(ISERROR(H66)*TRUE,"",IF(H66&gt;0,VLOOKUP($B66,[3]Ewiddzier!$C$2:$L$3161,10,FALSE)," "))</f>
        <v/>
      </c>
      <c r="K66" s="27" t="str">
        <f>IF(ISERROR(H66)*TRUE,"",IF(H66&gt;0,VLOOKUP($B66,[3]Ewiddzier!$C$2:$M$3161,11,FALSE)," "))</f>
        <v/>
      </c>
      <c r="L66" s="33" t="str">
        <f>IF(ISERROR($H66)*TRUE,"",IF($H66,VLOOKUP($B66,[3]Ewiddzier!$C$2:$P$3161,14,FALSE)," "))</f>
        <v/>
      </c>
      <c r="M66" s="27" t="str">
        <f>IF(ISERROR(H66)*TRUE,"",IF(H66&gt;0,VLOOKUP($B66,[3]Ewiddzier!$C$2:$Q$3161,15,FALSE)," "))</f>
        <v/>
      </c>
      <c r="N66" s="40" t="str">
        <f>IF(ISERROR(H66)*TRUE,"",IF(H66&gt;0,SUMIF([3]Ewiddzier!$C$2:$O$3161,$B66,[3]Ewiddzier!$O$2:$O$3161)," "))</f>
        <v/>
      </c>
      <c r="O66" s="41" t="str">
        <f>IF(ISERROR($H66)*TRUE,"",IF($H66&gt;0,SUMIF([3]Ewiddzier!$C$2:$AA$3161,$B66,[3]Ewiddzier!$AA$2:$AA$3161)," "))</f>
        <v/>
      </c>
      <c r="P66" s="41" t="str">
        <f>IF(ISERROR($H66)*TRUE,"",IF($H66&gt;0,SUMIF([3]Ewiddzier!$C$2:$AB$3161,$B66,[3]Ewiddzier!$AB$2:$AB$3161)," "))</f>
        <v/>
      </c>
      <c r="Q66" s="36" t="str">
        <f>IF(ISERROR($H66)*TRUE,"",IF($H66&gt;0,VLOOKUP($B66,[3]Ewiddzier!$C$2:$AA$3161,22,FALSE)," "))</f>
        <v/>
      </c>
      <c r="R66" s="37" t="str">
        <f>IF(ISERROR($H66)*TRUE,"",IF($H66&gt;0,VLOOKUP($B66,[3]Ewiddzier!$C$2:$Y$3161,23,FALSE)," "))</f>
        <v/>
      </c>
      <c r="S66" s="37" t="str">
        <f>IF(ISERROR($H66)*TRUE,"",IF($H66&gt;0,VLOOKUP($B66,[3]Ewiddzier!$C$2:$Y$3161,21,FALSE)," "))</f>
        <v/>
      </c>
      <c r="T66" s="42" t="str">
        <f>IF(ISERROR($H66)*TRUE,"",IF($H66&gt;0,VLOOKUP($B66,[3]Ewiddzier!$C$2:$AK$3161,35,FALSE)," "))</f>
        <v/>
      </c>
      <c r="U66" s="37" t="str">
        <f>IF(ISERROR($H66)*TRUE,"",IF($H66&gt;0,VLOOKUP($B66,[3]Ewiddzier!$C$2:$AK$3161,33,FALSE)," "))</f>
        <v/>
      </c>
    </row>
    <row r="67" spans="1:21" ht="12" hidden="1" customHeight="1">
      <c r="A67" s="27">
        <f>SUBTOTAL(3,$J$25:J67)</f>
        <v>43</v>
      </c>
      <c r="B67" s="39" t="str">
        <f t="shared" si="0"/>
        <v>.43</v>
      </c>
      <c r="C67" s="39">
        <v>43</v>
      </c>
      <c r="D67" s="39" t="e">
        <f>VLOOKUP($B67,[3]Ewiddzier!$C$2:$F$3161,4,FALSE)</f>
        <v>#N/A</v>
      </c>
      <c r="E67" s="44" t="e">
        <f>VLOOKUP($B67,[3]Ewiddzier!$C$2:$R$3231,16,FALSE)</f>
        <v>#N/A</v>
      </c>
      <c r="F67" s="45" t="e">
        <f>VLOOKUP($B67,[3]Ewiddzier!$C$1:$AL$1878,36,FALSE)</f>
        <v>#N/A</v>
      </c>
      <c r="G67" s="44" t="str">
        <f>IF(ISNUMBER($D67)=TRUE,VLOOKUP($B67,[3]Ewiddzier!$C$2:$R$3161,2,FALSE),"")</f>
        <v/>
      </c>
      <c r="H67" s="31" t="e">
        <f>IF(AND(E67&lt;&gt;"A",F67="gospodarki rolnej"),SUMIF([3]Ewiddzier!$C$2:$O$3161,$B67,[3]Ewiddzier!$O$2:$O$3161),0)</f>
        <v>#N/A</v>
      </c>
      <c r="I67" s="32" t="str">
        <f>IF(ISERROR(H67)*TRUE,"",IF(H67&gt;0,VLOOKUP($B67,[3]Ewiddzier!$C$2:$V$3161,19,FALSE),""))</f>
        <v/>
      </c>
      <c r="J67" s="27" t="str">
        <f>IF(ISERROR(H67)*TRUE,"",IF(H67&gt;0,VLOOKUP($B67,[3]Ewiddzier!$C$2:$L$3161,10,FALSE)," "))</f>
        <v/>
      </c>
      <c r="K67" s="27" t="str">
        <f>IF(ISERROR(H67)*TRUE,"",IF(H67&gt;0,VLOOKUP($B67,[3]Ewiddzier!$C$2:$M$3161,11,FALSE)," "))</f>
        <v/>
      </c>
      <c r="L67" s="33" t="str">
        <f>IF(ISERROR($H67)*TRUE,"",IF($H67,VLOOKUP($B67,[3]Ewiddzier!$C$2:$P$3161,14,FALSE)," "))</f>
        <v/>
      </c>
      <c r="M67" s="27" t="str">
        <f>IF(ISERROR(H67)*TRUE,"",IF(H67&gt;0,VLOOKUP($B67,[3]Ewiddzier!$C$2:$Q$3161,15,FALSE)," "))</f>
        <v/>
      </c>
      <c r="N67" s="40" t="str">
        <f>IF(ISERROR(H67)*TRUE,"",IF(H67&gt;0,SUMIF([3]Ewiddzier!$C$2:$O$3161,$B67,[3]Ewiddzier!$O$2:$O$3161)," "))</f>
        <v/>
      </c>
      <c r="O67" s="41" t="str">
        <f>IF(ISERROR($H67)*TRUE,"",IF($H67&gt;0,SUMIF([3]Ewiddzier!$C$2:$AA$3161,$B67,[3]Ewiddzier!$AA$2:$AA$3161)," "))</f>
        <v/>
      </c>
      <c r="P67" s="41" t="str">
        <f>IF(ISERROR($H67)*TRUE,"",IF($H67&gt;0,SUMIF([3]Ewiddzier!$C$2:$AB$3161,$B67,[3]Ewiddzier!$AB$2:$AB$3161)," "))</f>
        <v/>
      </c>
      <c r="Q67" s="36" t="str">
        <f>IF(ISERROR($H67)*TRUE,"",IF($H67&gt;0,VLOOKUP($B67,[3]Ewiddzier!$C$2:$AA$3161,22,FALSE)," "))</f>
        <v/>
      </c>
      <c r="R67" s="37" t="str">
        <f>IF(ISERROR($H67)*TRUE,"",IF($H67&gt;0,VLOOKUP($B67,[3]Ewiddzier!$C$2:$Y$3161,23,FALSE)," "))</f>
        <v/>
      </c>
      <c r="S67" s="37" t="str">
        <f>IF(ISERROR($H67)*TRUE,"",IF($H67&gt;0,VLOOKUP($B67,[3]Ewiddzier!$C$2:$Y$3161,21,FALSE)," "))</f>
        <v/>
      </c>
      <c r="T67" s="42" t="str">
        <f>IF(ISERROR($H67)*TRUE,"",IF($H67&gt;0,VLOOKUP($B67,[3]Ewiddzier!$C$2:$AK$3161,35,FALSE)," "))</f>
        <v/>
      </c>
      <c r="U67" s="37" t="str">
        <f>IF(ISERROR($H67)*TRUE,"",IF($H67&gt;0,VLOOKUP($B67,[3]Ewiddzier!$C$2:$AK$3161,33,FALSE)," "))</f>
        <v/>
      </c>
    </row>
    <row r="68" spans="1:21" ht="12" hidden="1" customHeight="1">
      <c r="A68" s="27">
        <f>SUBTOTAL(3,$J$25:J68)</f>
        <v>44</v>
      </c>
      <c r="B68" s="39" t="str">
        <f t="shared" si="0"/>
        <v>.44</v>
      </c>
      <c r="C68" s="39">
        <v>44</v>
      </c>
      <c r="D68" s="39" t="e">
        <f>VLOOKUP($B68,[3]Ewiddzier!$C$2:$F$3161,4,FALSE)</f>
        <v>#N/A</v>
      </c>
      <c r="E68" s="44" t="e">
        <f>VLOOKUP($B68,[3]Ewiddzier!$C$2:$R$3231,16,FALSE)</f>
        <v>#N/A</v>
      </c>
      <c r="F68" s="45" t="e">
        <f>VLOOKUP($B68,[3]Ewiddzier!$C$1:$AL$1878,36,FALSE)</f>
        <v>#N/A</v>
      </c>
      <c r="G68" s="44" t="str">
        <f>IF(ISNUMBER($D68)=TRUE,VLOOKUP($B68,[3]Ewiddzier!$C$2:$R$3161,2,FALSE),"")</f>
        <v/>
      </c>
      <c r="H68" s="31" t="e">
        <f>IF(AND(E68&lt;&gt;"A",F68="gospodarki rolnej"),SUMIF([3]Ewiddzier!$C$2:$O$3161,$B68,[3]Ewiddzier!$O$2:$O$3161),0)</f>
        <v>#N/A</v>
      </c>
      <c r="I68" s="32" t="str">
        <f>IF(ISERROR(H68)*TRUE,"",IF(H68&gt;0,VLOOKUP($B68,[3]Ewiddzier!$C$2:$V$3161,19,FALSE),""))</f>
        <v/>
      </c>
      <c r="J68" s="27" t="str">
        <f>IF(ISERROR(H68)*TRUE,"",IF(H68&gt;0,VLOOKUP($B68,[3]Ewiddzier!$C$2:$L$3161,10,FALSE)," "))</f>
        <v/>
      </c>
      <c r="K68" s="27" t="str">
        <f>IF(ISERROR(H68)*TRUE,"",IF(H68&gt;0,VLOOKUP($B68,[3]Ewiddzier!$C$2:$M$3161,11,FALSE)," "))</f>
        <v/>
      </c>
      <c r="L68" s="33" t="str">
        <f>IF(ISERROR($H68)*TRUE,"",IF($H68,VLOOKUP($B68,[3]Ewiddzier!$C$2:$P$3161,14,FALSE)," "))</f>
        <v/>
      </c>
      <c r="M68" s="27" t="str">
        <f>IF(ISERROR(H68)*TRUE,"",IF(H68&gt;0,VLOOKUP($B68,[3]Ewiddzier!$C$2:$Q$3161,15,FALSE)," "))</f>
        <v/>
      </c>
      <c r="N68" s="40" t="str">
        <f>IF(ISERROR(H68)*TRUE,"",IF(H68&gt;0,SUMIF([3]Ewiddzier!$C$2:$O$3161,$B68,[3]Ewiddzier!$O$2:$O$3161)," "))</f>
        <v/>
      </c>
      <c r="O68" s="41" t="str">
        <f>IF(ISERROR($H68)*TRUE,"",IF($H68&gt;0,SUMIF([3]Ewiddzier!$C$2:$AA$3161,$B68,[3]Ewiddzier!$AA$2:$AA$3161)," "))</f>
        <v/>
      </c>
      <c r="P68" s="41" t="str">
        <f>IF(ISERROR($H68)*TRUE,"",IF($H68&gt;0,SUMIF([3]Ewiddzier!$C$2:$AB$3161,$B68,[3]Ewiddzier!$AB$2:$AB$3161)," "))</f>
        <v/>
      </c>
      <c r="Q68" s="36" t="str">
        <f>IF(ISERROR($H68)*TRUE,"",IF($H68&gt;0,VLOOKUP($B68,[3]Ewiddzier!$C$2:$AA$3161,22,FALSE)," "))</f>
        <v/>
      </c>
      <c r="R68" s="37" t="str">
        <f>IF(ISERROR($H68)*TRUE,"",IF($H68&gt;0,VLOOKUP($B68,[3]Ewiddzier!$C$2:$Y$3161,23,FALSE)," "))</f>
        <v/>
      </c>
      <c r="S68" s="37" t="str">
        <f>IF(ISERROR($H68)*TRUE,"",IF($H68&gt;0,VLOOKUP($B68,[3]Ewiddzier!$C$2:$Y$3161,21,FALSE)," "))</f>
        <v/>
      </c>
      <c r="T68" s="42" t="str">
        <f>IF(ISERROR($H68)*TRUE,"",IF($H68&gt;0,VLOOKUP($B68,[3]Ewiddzier!$C$2:$AK$3161,35,FALSE)," "))</f>
        <v/>
      </c>
      <c r="U68" s="37" t="str">
        <f>IF(ISERROR($H68)*TRUE,"",IF($H68&gt;0,VLOOKUP($B68,[3]Ewiddzier!$C$2:$AK$3161,33,FALSE)," "))</f>
        <v/>
      </c>
    </row>
    <row r="69" spans="1:21" ht="12" hidden="1" customHeight="1">
      <c r="A69" s="27">
        <f>SUBTOTAL(3,$J$25:J69)</f>
        <v>45</v>
      </c>
      <c r="B69" s="39" t="str">
        <f t="shared" si="0"/>
        <v>.45</v>
      </c>
      <c r="C69" s="39">
        <v>45</v>
      </c>
      <c r="D69" s="39" t="e">
        <f>VLOOKUP($B69,[3]Ewiddzier!$C$2:$F$3161,4,FALSE)</f>
        <v>#N/A</v>
      </c>
      <c r="E69" s="44" t="e">
        <f>VLOOKUP($B69,[3]Ewiddzier!$C$2:$R$3231,16,FALSE)</f>
        <v>#N/A</v>
      </c>
      <c r="F69" s="45" t="e">
        <f>VLOOKUP($B69,[3]Ewiddzier!$C$1:$AL$1878,36,FALSE)</f>
        <v>#N/A</v>
      </c>
      <c r="G69" s="44" t="str">
        <f>IF(ISNUMBER($D69)=TRUE,VLOOKUP($B69,[3]Ewiddzier!$C$2:$R$3161,2,FALSE),"")</f>
        <v/>
      </c>
      <c r="H69" s="31" t="e">
        <f>IF(AND(E69&lt;&gt;"A",F69="gospodarki rolnej"),SUMIF([3]Ewiddzier!$C$2:$O$3161,$B69,[3]Ewiddzier!$O$2:$O$3161),0)</f>
        <v>#N/A</v>
      </c>
      <c r="I69" s="32" t="str">
        <f>IF(ISERROR(H69)*TRUE,"",IF(H69&gt;0,VLOOKUP($B69,[3]Ewiddzier!$C$2:$V$3161,19,FALSE),""))</f>
        <v/>
      </c>
      <c r="J69" s="27" t="str">
        <f>IF(ISERROR(H69)*TRUE,"",IF(H69&gt;0,VLOOKUP($B69,[3]Ewiddzier!$C$2:$L$3161,10,FALSE)," "))</f>
        <v/>
      </c>
      <c r="K69" s="27" t="str">
        <f>IF(ISERROR(H69)*TRUE,"",IF(H69&gt;0,VLOOKUP($B69,[3]Ewiddzier!$C$2:$M$3161,11,FALSE)," "))</f>
        <v/>
      </c>
      <c r="L69" s="33" t="str">
        <f>IF(ISERROR($H69)*TRUE,"",IF($H69,VLOOKUP($B69,[3]Ewiddzier!$C$2:$P$3161,14,FALSE)," "))</f>
        <v/>
      </c>
      <c r="M69" s="27" t="str">
        <f>IF(ISERROR(H69)*TRUE,"",IF(H69&gt;0,VLOOKUP($B69,[3]Ewiddzier!$C$2:$Q$3161,15,FALSE)," "))</f>
        <v/>
      </c>
      <c r="N69" s="40" t="str">
        <f>IF(ISERROR(H69)*TRUE,"",IF(H69&gt;0,SUMIF([3]Ewiddzier!$C$2:$O$3161,$B69,[3]Ewiddzier!$O$2:$O$3161)," "))</f>
        <v/>
      </c>
      <c r="O69" s="41" t="str">
        <f>IF(ISERROR($H69)*TRUE,"",IF($H69&gt;0,SUMIF([3]Ewiddzier!$C$2:$AA$3161,$B69,[3]Ewiddzier!$AA$2:$AA$3161)," "))</f>
        <v/>
      </c>
      <c r="P69" s="41" t="str">
        <f>IF(ISERROR($H69)*TRUE,"",IF($H69&gt;0,SUMIF([3]Ewiddzier!$C$2:$AB$3161,$B69,[3]Ewiddzier!$AB$2:$AB$3161)," "))</f>
        <v/>
      </c>
      <c r="Q69" s="36" t="str">
        <f>IF(ISERROR($H69)*TRUE,"",IF($H69&gt;0,VLOOKUP($B69,[3]Ewiddzier!$C$2:$AA$3161,22,FALSE)," "))</f>
        <v/>
      </c>
      <c r="R69" s="37" t="str">
        <f>IF(ISERROR($H69)*TRUE,"",IF($H69&gt;0,VLOOKUP($B69,[3]Ewiddzier!$C$2:$Y$3161,23,FALSE)," "))</f>
        <v/>
      </c>
      <c r="S69" s="37" t="str">
        <f>IF(ISERROR($H69)*TRUE,"",IF($H69&gt;0,VLOOKUP($B69,[3]Ewiddzier!$C$2:$Y$3161,21,FALSE)," "))</f>
        <v/>
      </c>
      <c r="T69" s="42" t="str">
        <f>IF(ISERROR($H69)*TRUE,"",IF($H69&gt;0,VLOOKUP($B69,[3]Ewiddzier!$C$2:$AK$3161,35,FALSE)," "))</f>
        <v/>
      </c>
      <c r="U69" s="37" t="str">
        <f>IF(ISERROR($H69)*TRUE,"",IF($H69&gt;0,VLOOKUP($B69,[3]Ewiddzier!$C$2:$AK$3161,33,FALSE)," "))</f>
        <v/>
      </c>
    </row>
    <row r="70" spans="1:21" ht="12" hidden="1" customHeight="1">
      <c r="A70" s="27">
        <f>SUBTOTAL(3,$J$25:J70)</f>
        <v>46</v>
      </c>
      <c r="B70" s="39" t="str">
        <f t="shared" si="0"/>
        <v>.46</v>
      </c>
      <c r="C70" s="39">
        <v>46</v>
      </c>
      <c r="D70" s="39" t="e">
        <f>VLOOKUP($B70,[3]Ewiddzier!$C$2:$F$3161,4,FALSE)</f>
        <v>#N/A</v>
      </c>
      <c r="E70" s="44" t="e">
        <f>VLOOKUP($B70,[3]Ewiddzier!$C$2:$R$3231,16,FALSE)</f>
        <v>#N/A</v>
      </c>
      <c r="F70" s="45" t="e">
        <f>VLOOKUP($B70,[3]Ewiddzier!$C$1:$AL$1878,36,FALSE)</f>
        <v>#N/A</v>
      </c>
      <c r="G70" s="44" t="str">
        <f>IF(ISNUMBER($D70)=TRUE,VLOOKUP($B70,[3]Ewiddzier!$C$2:$R$3161,2,FALSE),"")</f>
        <v/>
      </c>
      <c r="H70" s="31" t="e">
        <f>IF(AND(E70&lt;&gt;"A",F70="gospodarki rolnej"),SUMIF([3]Ewiddzier!$C$2:$O$3161,$B70,[3]Ewiddzier!$O$2:$O$3161),0)</f>
        <v>#N/A</v>
      </c>
      <c r="I70" s="32" t="str">
        <f>IF(ISERROR(H70)*TRUE,"",IF(H70&gt;0,VLOOKUP($B70,[3]Ewiddzier!$C$2:$V$3161,19,FALSE),""))</f>
        <v/>
      </c>
      <c r="J70" s="27" t="str">
        <f>IF(ISERROR(H70)*TRUE,"",IF(H70&gt;0,VLOOKUP($B70,[3]Ewiddzier!$C$2:$L$3161,10,FALSE)," "))</f>
        <v/>
      </c>
      <c r="K70" s="27" t="str">
        <f>IF(ISERROR(H70)*TRUE,"",IF(H70&gt;0,VLOOKUP($B70,[3]Ewiddzier!$C$2:$M$3161,11,FALSE)," "))</f>
        <v/>
      </c>
      <c r="L70" s="33" t="str">
        <f>IF(ISERROR($H70)*TRUE,"",IF($H70,VLOOKUP($B70,[3]Ewiddzier!$C$2:$P$3161,14,FALSE)," "))</f>
        <v/>
      </c>
      <c r="M70" s="27" t="str">
        <f>IF(ISERROR(H70)*TRUE,"",IF(H70&gt;0,VLOOKUP($B70,[3]Ewiddzier!$C$2:$Q$3161,15,FALSE)," "))</f>
        <v/>
      </c>
      <c r="N70" s="40" t="str">
        <f>IF(ISERROR(H70)*TRUE,"",IF(H70&gt;0,SUMIF([3]Ewiddzier!$C$2:$O$3161,$B70,[3]Ewiddzier!$O$2:$O$3161)," "))</f>
        <v/>
      </c>
      <c r="O70" s="41" t="str">
        <f>IF(ISERROR($H70)*TRUE,"",IF($H70&gt;0,SUMIF([3]Ewiddzier!$C$2:$AA$3161,$B70,[3]Ewiddzier!$AA$2:$AA$3161)," "))</f>
        <v/>
      </c>
      <c r="P70" s="41" t="str">
        <f>IF(ISERROR($H70)*TRUE,"",IF($H70&gt;0,SUMIF([3]Ewiddzier!$C$2:$AB$3161,$B70,[3]Ewiddzier!$AB$2:$AB$3161)," "))</f>
        <v/>
      </c>
      <c r="Q70" s="36" t="str">
        <f>IF(ISERROR($H70)*TRUE,"",IF($H70&gt;0,VLOOKUP($B70,[3]Ewiddzier!$C$2:$AA$3161,22,FALSE)," "))</f>
        <v/>
      </c>
      <c r="R70" s="37" t="str">
        <f>IF(ISERROR($H70)*TRUE,"",IF($H70&gt;0,VLOOKUP($B70,[3]Ewiddzier!$C$2:$Y$3161,23,FALSE)," "))</f>
        <v/>
      </c>
      <c r="S70" s="37" t="str">
        <f>IF(ISERROR($H70)*TRUE,"",IF($H70&gt;0,VLOOKUP($B70,[3]Ewiddzier!$C$2:$Y$3161,21,FALSE)," "))</f>
        <v/>
      </c>
      <c r="T70" s="42" t="str">
        <f>IF(ISERROR($H70)*TRUE,"",IF($H70&gt;0,VLOOKUP($B70,[3]Ewiddzier!$C$2:$AK$3161,35,FALSE)," "))</f>
        <v/>
      </c>
      <c r="U70" s="37" t="str">
        <f>IF(ISERROR($H70)*TRUE,"",IF($H70&gt;0,VLOOKUP($B70,[3]Ewiddzier!$C$2:$AK$3161,33,FALSE)," "))</f>
        <v/>
      </c>
    </row>
    <row r="71" spans="1:21" ht="12" hidden="1" customHeight="1">
      <c r="A71" s="27">
        <f>SUBTOTAL(3,$J$25:J71)</f>
        <v>47</v>
      </c>
      <c r="B71" s="39" t="str">
        <f t="shared" si="0"/>
        <v>.47</v>
      </c>
      <c r="C71" s="39">
        <v>47</v>
      </c>
      <c r="D71" s="39" t="e">
        <f>VLOOKUP($B71,[3]Ewiddzier!$C$2:$F$3161,4,FALSE)</f>
        <v>#N/A</v>
      </c>
      <c r="E71" s="44" t="e">
        <f>VLOOKUP($B71,[3]Ewiddzier!$C$2:$R$3231,16,FALSE)</f>
        <v>#N/A</v>
      </c>
      <c r="F71" s="45" t="e">
        <f>VLOOKUP($B71,[3]Ewiddzier!$C$1:$AL$1878,36,FALSE)</f>
        <v>#N/A</v>
      </c>
      <c r="G71" s="44" t="str">
        <f>IF(ISNUMBER($D71)=TRUE,VLOOKUP($B71,[3]Ewiddzier!$C$2:$R$3161,2,FALSE),"")</f>
        <v/>
      </c>
      <c r="H71" s="31" t="e">
        <f>IF(AND(E71&lt;&gt;"A",F71="gospodarki rolnej"),SUMIF([3]Ewiddzier!$C$2:$O$3161,$B71,[3]Ewiddzier!$O$2:$O$3161),0)</f>
        <v>#N/A</v>
      </c>
      <c r="I71" s="32" t="str">
        <f>IF(ISERROR(H71)*TRUE,"",IF(H71&gt;0,VLOOKUP($B71,[3]Ewiddzier!$C$2:$V$3161,19,FALSE),""))</f>
        <v/>
      </c>
      <c r="J71" s="27" t="str">
        <f>IF(ISERROR(H71)*TRUE,"",IF(H71&gt;0,VLOOKUP($B71,[3]Ewiddzier!$C$2:$L$3161,10,FALSE)," "))</f>
        <v/>
      </c>
      <c r="K71" s="27" t="str">
        <f>IF(ISERROR(H71)*TRUE,"",IF(H71&gt;0,VLOOKUP($B71,[3]Ewiddzier!$C$2:$M$3161,11,FALSE)," "))</f>
        <v/>
      </c>
      <c r="L71" s="33" t="str">
        <f>IF(ISERROR($H71)*TRUE,"",IF($H71,VLOOKUP($B71,[3]Ewiddzier!$C$2:$P$3161,14,FALSE)," "))</f>
        <v/>
      </c>
      <c r="M71" s="27" t="str">
        <f>IF(ISERROR(H71)*TRUE,"",IF(H71&gt;0,VLOOKUP($B71,[3]Ewiddzier!$C$2:$Q$3161,15,FALSE)," "))</f>
        <v/>
      </c>
      <c r="N71" s="40" t="str">
        <f>IF(ISERROR(H71)*TRUE,"",IF(H71&gt;0,SUMIF([3]Ewiddzier!$C$2:$O$3161,$B71,[3]Ewiddzier!$O$2:$O$3161)," "))</f>
        <v/>
      </c>
      <c r="O71" s="41" t="str">
        <f>IF(ISERROR($H71)*TRUE,"",IF($H71&gt;0,SUMIF([3]Ewiddzier!$C$2:$AA$3161,$B71,[3]Ewiddzier!$AA$2:$AA$3161)," "))</f>
        <v/>
      </c>
      <c r="P71" s="41" t="str">
        <f>IF(ISERROR($H71)*TRUE,"",IF($H71&gt;0,SUMIF([3]Ewiddzier!$C$2:$AB$3161,$B71,[3]Ewiddzier!$AB$2:$AB$3161)," "))</f>
        <v/>
      </c>
      <c r="Q71" s="36" t="str">
        <f>IF(ISERROR($H71)*TRUE,"",IF($H71&gt;0,VLOOKUP($B71,[3]Ewiddzier!$C$2:$AA$3161,22,FALSE)," "))</f>
        <v/>
      </c>
      <c r="R71" s="37" t="str">
        <f>IF(ISERROR($H71)*TRUE,"",IF($H71&gt;0,VLOOKUP($B71,[3]Ewiddzier!$C$2:$Y$3161,23,FALSE)," "))</f>
        <v/>
      </c>
      <c r="S71" s="37" t="str">
        <f>IF(ISERROR($H71)*TRUE,"",IF($H71&gt;0,VLOOKUP($B71,[3]Ewiddzier!$C$2:$Y$3161,21,FALSE)," "))</f>
        <v/>
      </c>
      <c r="T71" s="42" t="str">
        <f>IF(ISERROR($H71)*TRUE,"",IF($H71&gt;0,VLOOKUP($B71,[3]Ewiddzier!$C$2:$AK$3161,35,FALSE)," "))</f>
        <v/>
      </c>
      <c r="U71" s="37" t="str">
        <f>IF(ISERROR($H71)*TRUE,"",IF($H71&gt;0,VLOOKUP($B71,[3]Ewiddzier!$C$2:$AK$3161,33,FALSE)," "))</f>
        <v/>
      </c>
    </row>
    <row r="72" spans="1:21" ht="12" hidden="1" customHeight="1">
      <c r="A72" s="27">
        <f>SUBTOTAL(3,$J$25:J72)</f>
        <v>48</v>
      </c>
      <c r="B72" s="39" t="str">
        <f t="shared" si="0"/>
        <v>.48</v>
      </c>
      <c r="C72" s="39">
        <v>48</v>
      </c>
      <c r="D72" s="39" t="e">
        <f>VLOOKUP($B72,[3]Ewiddzier!$C$2:$F$3161,4,FALSE)</f>
        <v>#N/A</v>
      </c>
      <c r="E72" s="44" t="e">
        <f>VLOOKUP($B72,[3]Ewiddzier!$C$2:$R$3231,16,FALSE)</f>
        <v>#N/A</v>
      </c>
      <c r="F72" s="45" t="e">
        <f>VLOOKUP($B72,[3]Ewiddzier!$C$1:$AL$1878,36,FALSE)</f>
        <v>#N/A</v>
      </c>
      <c r="G72" s="44" t="str">
        <f>IF(ISNUMBER($D72)=TRUE,VLOOKUP($B72,[3]Ewiddzier!$C$2:$R$3161,2,FALSE),"")</f>
        <v/>
      </c>
      <c r="H72" s="31" t="e">
        <f>IF(AND(E72&lt;&gt;"A",F72="gospodarki rolnej"),SUMIF([3]Ewiddzier!$C$2:$O$3161,$B72,[3]Ewiddzier!$O$2:$O$3161),0)</f>
        <v>#N/A</v>
      </c>
      <c r="I72" s="32" t="str">
        <f>IF(ISERROR(H72)*TRUE,"",IF(H72&gt;0,VLOOKUP($B72,[3]Ewiddzier!$C$2:$V$3161,19,FALSE),""))</f>
        <v/>
      </c>
      <c r="J72" s="27" t="str">
        <f>IF(ISERROR(H72)*TRUE,"",IF(H72&gt;0,VLOOKUP($B72,[3]Ewiddzier!$C$2:$L$3161,10,FALSE)," "))</f>
        <v/>
      </c>
      <c r="K72" s="27" t="str">
        <f>IF(ISERROR(H72)*TRUE,"",IF(H72&gt;0,VLOOKUP($B72,[3]Ewiddzier!$C$2:$M$3161,11,FALSE)," "))</f>
        <v/>
      </c>
      <c r="L72" s="33" t="str">
        <f>IF(ISERROR($H72)*TRUE,"",IF($H72,VLOOKUP($B72,[3]Ewiddzier!$C$2:$P$3161,14,FALSE)," "))</f>
        <v/>
      </c>
      <c r="M72" s="27" t="str">
        <f>IF(ISERROR(H72)*TRUE,"",IF(H72&gt;0,VLOOKUP($B72,[3]Ewiddzier!$C$2:$Q$3161,15,FALSE)," "))</f>
        <v/>
      </c>
      <c r="N72" s="40" t="str">
        <f>IF(ISERROR(H72)*TRUE,"",IF(H72&gt;0,SUMIF([3]Ewiddzier!$C$2:$O$3161,$B72,[3]Ewiddzier!$O$2:$O$3161)," "))</f>
        <v/>
      </c>
      <c r="O72" s="41" t="str">
        <f>IF(ISERROR($H72)*TRUE,"",IF($H72&gt;0,SUMIF([3]Ewiddzier!$C$2:$AA$3161,$B72,[3]Ewiddzier!$AA$2:$AA$3161)," "))</f>
        <v/>
      </c>
      <c r="P72" s="41" t="str">
        <f>IF(ISERROR($H72)*TRUE,"",IF($H72&gt;0,SUMIF([3]Ewiddzier!$C$2:$AB$3161,$B72,[3]Ewiddzier!$AB$2:$AB$3161)," "))</f>
        <v/>
      </c>
      <c r="Q72" s="36" t="str">
        <f>IF(ISERROR($H72)*TRUE,"",IF($H72&gt;0,VLOOKUP($B72,[3]Ewiddzier!$C$2:$AA$3161,22,FALSE)," "))</f>
        <v/>
      </c>
      <c r="R72" s="37" t="str">
        <f>IF(ISERROR($H72)*TRUE,"",IF($H72&gt;0,VLOOKUP($B72,[3]Ewiddzier!$C$2:$Y$3161,23,FALSE)," "))</f>
        <v/>
      </c>
      <c r="S72" s="37" t="str">
        <f>IF(ISERROR($H72)*TRUE,"",IF($H72&gt;0,VLOOKUP($B72,[3]Ewiddzier!$C$2:$Y$3161,21,FALSE)," "))</f>
        <v/>
      </c>
      <c r="T72" s="42" t="str">
        <f>IF(ISERROR($H72)*TRUE,"",IF($H72&gt;0,VLOOKUP($B72,[3]Ewiddzier!$C$2:$AK$3161,35,FALSE)," "))</f>
        <v/>
      </c>
      <c r="U72" s="37" t="str">
        <f>IF(ISERROR($H72)*TRUE,"",IF($H72&gt;0,VLOOKUP($B72,[3]Ewiddzier!$C$2:$AK$3161,33,FALSE)," "))</f>
        <v/>
      </c>
    </row>
    <row r="73" spans="1:21" ht="12" hidden="1" customHeight="1">
      <c r="A73" s="27">
        <f>SUBTOTAL(3,$J$25:J73)</f>
        <v>49</v>
      </c>
      <c r="B73" s="39" t="str">
        <f t="shared" si="0"/>
        <v>.49</v>
      </c>
      <c r="C73" s="39">
        <v>49</v>
      </c>
      <c r="D73" s="39" t="e">
        <f>VLOOKUP($B73,[3]Ewiddzier!$C$2:$F$3161,4,FALSE)</f>
        <v>#N/A</v>
      </c>
      <c r="E73" s="44" t="e">
        <f>VLOOKUP($B73,[3]Ewiddzier!$C$2:$R$3231,16,FALSE)</f>
        <v>#N/A</v>
      </c>
      <c r="F73" s="45" t="e">
        <f>VLOOKUP($B73,[3]Ewiddzier!$C$1:$AL$1878,36,FALSE)</f>
        <v>#N/A</v>
      </c>
      <c r="G73" s="44" t="str">
        <f>IF(ISNUMBER($D73)=TRUE,VLOOKUP($B73,[3]Ewiddzier!$C$2:$R$3161,2,FALSE),"")</f>
        <v/>
      </c>
      <c r="H73" s="31" t="e">
        <f>IF(AND(E73&lt;&gt;"A",F73="gospodarki rolnej"),SUMIF([3]Ewiddzier!$C$2:$O$3161,$B73,[3]Ewiddzier!$O$2:$O$3161),0)</f>
        <v>#N/A</v>
      </c>
      <c r="I73" s="32" t="str">
        <f>IF(ISERROR(H73)*TRUE,"",IF(H73&gt;0,VLOOKUP($B73,[3]Ewiddzier!$C$2:$V$3161,19,FALSE),""))</f>
        <v/>
      </c>
      <c r="J73" s="27" t="str">
        <f>IF(ISERROR(H73)*TRUE,"",IF(H73&gt;0,VLOOKUP($B73,[3]Ewiddzier!$C$2:$L$3161,10,FALSE)," "))</f>
        <v/>
      </c>
      <c r="K73" s="27" t="str">
        <f>IF(ISERROR(H73)*TRUE,"",IF(H73&gt;0,VLOOKUP($B73,[3]Ewiddzier!$C$2:$M$3161,11,FALSE)," "))</f>
        <v/>
      </c>
      <c r="L73" s="33" t="str">
        <f>IF(ISERROR($H73)*TRUE,"",IF($H73,VLOOKUP($B73,[3]Ewiddzier!$C$2:$P$3161,14,FALSE)," "))</f>
        <v/>
      </c>
      <c r="M73" s="27" t="str">
        <f>IF(ISERROR(H73)*TRUE,"",IF(H73&gt;0,VLOOKUP($B73,[3]Ewiddzier!$C$2:$Q$3161,15,FALSE)," "))</f>
        <v/>
      </c>
      <c r="N73" s="40" t="str">
        <f>IF(ISERROR(H73)*TRUE,"",IF(H73&gt;0,SUMIF([3]Ewiddzier!$C$2:$O$3161,$B73,[3]Ewiddzier!$O$2:$O$3161)," "))</f>
        <v/>
      </c>
      <c r="O73" s="41" t="str">
        <f>IF(ISERROR($H73)*TRUE,"",IF($H73&gt;0,SUMIF([3]Ewiddzier!$C$2:$AA$3161,$B73,[3]Ewiddzier!$AA$2:$AA$3161)," "))</f>
        <v/>
      </c>
      <c r="P73" s="41" t="str">
        <f>IF(ISERROR($H73)*TRUE,"",IF($H73&gt;0,SUMIF([3]Ewiddzier!$C$2:$AB$3161,$B73,[3]Ewiddzier!$AB$2:$AB$3161)," "))</f>
        <v/>
      </c>
      <c r="Q73" s="36" t="str">
        <f>IF(ISERROR($H73)*TRUE,"",IF($H73&gt;0,VLOOKUP($B73,[3]Ewiddzier!$C$2:$AA$3161,22,FALSE)," "))</f>
        <v/>
      </c>
      <c r="R73" s="37" t="str">
        <f>IF(ISERROR($H73)*TRUE,"",IF($H73&gt;0,VLOOKUP($B73,[3]Ewiddzier!$C$2:$Y$3161,23,FALSE)," "))</f>
        <v/>
      </c>
      <c r="S73" s="37" t="str">
        <f>IF(ISERROR($H73)*TRUE,"",IF($H73&gt;0,VLOOKUP($B73,[3]Ewiddzier!$C$2:$Y$3161,21,FALSE)," "))</f>
        <v/>
      </c>
      <c r="T73" s="42" t="str">
        <f>IF(ISERROR($H73)*TRUE,"",IF($H73&gt;0,VLOOKUP($B73,[3]Ewiddzier!$C$2:$AK$3161,35,FALSE)," "))</f>
        <v/>
      </c>
      <c r="U73" s="37" t="str">
        <f>IF(ISERROR($H73)*TRUE,"",IF($H73&gt;0,VLOOKUP($B73,[3]Ewiddzier!$C$2:$AK$3161,33,FALSE)," "))</f>
        <v/>
      </c>
    </row>
    <row r="74" spans="1:21" ht="12" hidden="1" customHeight="1">
      <c r="A74" s="27">
        <f>SUBTOTAL(3,$J$25:J74)</f>
        <v>50</v>
      </c>
      <c r="B74" s="39" t="str">
        <f t="shared" si="0"/>
        <v>.50</v>
      </c>
      <c r="C74" s="39">
        <v>50</v>
      </c>
      <c r="D74" s="39" t="e">
        <f>VLOOKUP($B74,[3]Ewiddzier!$C$2:$F$3161,4,FALSE)</f>
        <v>#N/A</v>
      </c>
      <c r="E74" s="44" t="e">
        <f>VLOOKUP($B74,[3]Ewiddzier!$C$2:$R$3231,16,FALSE)</f>
        <v>#N/A</v>
      </c>
      <c r="F74" s="45" t="e">
        <f>VLOOKUP($B74,[3]Ewiddzier!$C$1:$AL$1878,36,FALSE)</f>
        <v>#N/A</v>
      </c>
      <c r="G74" s="44" t="str">
        <f>IF(ISNUMBER($D74)=TRUE,VLOOKUP($B74,[3]Ewiddzier!$C$2:$R$3161,2,FALSE),"")</f>
        <v/>
      </c>
      <c r="H74" s="31" t="e">
        <f>IF(AND(E74&lt;&gt;"A",F74="gospodarki rolnej"),SUMIF([3]Ewiddzier!$C$2:$O$3161,$B74,[3]Ewiddzier!$O$2:$O$3161),0)</f>
        <v>#N/A</v>
      </c>
      <c r="I74" s="32" t="str">
        <f>IF(ISERROR(H74)*TRUE,"",IF(H74&gt;0,VLOOKUP($B74,[3]Ewiddzier!$C$2:$V$3161,19,FALSE),""))</f>
        <v/>
      </c>
      <c r="J74" s="27" t="str">
        <f>IF(ISERROR(H74)*TRUE,"",IF(H74&gt;0,VLOOKUP($B74,[3]Ewiddzier!$C$2:$L$3161,10,FALSE)," "))</f>
        <v/>
      </c>
      <c r="K74" s="27" t="str">
        <f>IF(ISERROR(H74)*TRUE,"",IF(H74&gt;0,VLOOKUP($B74,[3]Ewiddzier!$C$2:$M$3161,11,FALSE)," "))</f>
        <v/>
      </c>
      <c r="L74" s="33" t="str">
        <f>IF(ISERROR($H74)*TRUE,"",IF($H74,VLOOKUP($B74,[3]Ewiddzier!$C$2:$P$3161,14,FALSE)," "))</f>
        <v/>
      </c>
      <c r="M74" s="27" t="str">
        <f>IF(ISERROR(H74)*TRUE,"",IF(H74&gt;0,VLOOKUP($B74,[3]Ewiddzier!$C$2:$Q$3161,15,FALSE)," "))</f>
        <v/>
      </c>
      <c r="N74" s="40" t="str">
        <f>IF(ISERROR(H74)*TRUE,"",IF(H74&gt;0,SUMIF([3]Ewiddzier!$C$2:$O$3161,$B74,[3]Ewiddzier!$O$2:$O$3161)," "))</f>
        <v/>
      </c>
      <c r="O74" s="41" t="str">
        <f>IF(ISERROR($H74)*TRUE,"",IF($H74&gt;0,SUMIF([3]Ewiddzier!$C$2:$AA$3161,$B74,[3]Ewiddzier!$AA$2:$AA$3161)," "))</f>
        <v/>
      </c>
      <c r="P74" s="41" t="str">
        <f>IF(ISERROR($H74)*TRUE,"",IF($H74&gt;0,SUMIF([3]Ewiddzier!$C$2:$AB$3161,$B74,[3]Ewiddzier!$AB$2:$AB$3161)," "))</f>
        <v/>
      </c>
      <c r="Q74" s="36" t="str">
        <f>IF(ISERROR($H74)*TRUE,"",IF($H74&gt;0,VLOOKUP($B74,[3]Ewiddzier!$C$2:$AA$3161,22,FALSE)," "))</f>
        <v/>
      </c>
      <c r="R74" s="37" t="str">
        <f>IF(ISERROR($H74)*TRUE,"",IF($H74&gt;0,VLOOKUP($B74,[3]Ewiddzier!$C$2:$Y$3161,23,FALSE)," "))</f>
        <v/>
      </c>
      <c r="S74" s="37" t="str">
        <f>IF(ISERROR($H74)*TRUE,"",IF($H74&gt;0,VLOOKUP($B74,[3]Ewiddzier!$C$2:$Y$3161,21,FALSE)," "))</f>
        <v/>
      </c>
      <c r="T74" s="42" t="str">
        <f>IF(ISERROR($H74)*TRUE,"",IF($H74&gt;0,VLOOKUP($B74,[3]Ewiddzier!$C$2:$AK$3161,35,FALSE)," "))</f>
        <v/>
      </c>
      <c r="U74" s="37" t="str">
        <f>IF(ISERROR($H74)*TRUE,"",IF($H74&gt;0,VLOOKUP($B74,[3]Ewiddzier!$C$2:$AK$3161,33,FALSE)," "))</f>
        <v/>
      </c>
    </row>
    <row r="75" spans="1:21" ht="12" hidden="1" customHeight="1">
      <c r="A75" s="27">
        <f>SUBTOTAL(3,$J$25:J75)</f>
        <v>51</v>
      </c>
      <c r="B75" s="39" t="str">
        <f t="shared" si="0"/>
        <v>.51</v>
      </c>
      <c r="C75" s="39">
        <v>51</v>
      </c>
      <c r="D75" s="39" t="e">
        <f>VLOOKUP($B75,[3]Ewiddzier!$C$2:$F$3161,4,FALSE)</f>
        <v>#N/A</v>
      </c>
      <c r="E75" s="44" t="e">
        <f>VLOOKUP($B75,[3]Ewiddzier!$C$2:$R$3231,16,FALSE)</f>
        <v>#N/A</v>
      </c>
      <c r="F75" s="45" t="e">
        <f>VLOOKUP($B75,[3]Ewiddzier!$C$1:$AL$1878,36,FALSE)</f>
        <v>#N/A</v>
      </c>
      <c r="G75" s="44" t="str">
        <f>IF(ISNUMBER($D75)=TRUE,VLOOKUP($B75,[3]Ewiddzier!$C$2:$R$3161,2,FALSE),"")</f>
        <v/>
      </c>
      <c r="H75" s="31" t="e">
        <f>IF(AND(E75&lt;&gt;"A",F75="gospodarki rolnej"),SUMIF([3]Ewiddzier!$C$2:$O$3161,$B75,[3]Ewiddzier!$O$2:$O$3161),0)</f>
        <v>#N/A</v>
      </c>
      <c r="I75" s="32" t="str">
        <f>IF(ISERROR(H75)*TRUE,"",IF(H75&gt;0,VLOOKUP($B75,[3]Ewiddzier!$C$2:$V$3161,19,FALSE),""))</f>
        <v/>
      </c>
      <c r="J75" s="27" t="str">
        <f>IF(ISERROR(H75)*TRUE,"",IF(H75&gt;0,VLOOKUP($B75,[3]Ewiddzier!$C$2:$L$3161,10,FALSE)," "))</f>
        <v/>
      </c>
      <c r="K75" s="27" t="str">
        <f>IF(ISERROR(H75)*TRUE,"",IF(H75&gt;0,VLOOKUP($B75,[3]Ewiddzier!$C$2:$M$3161,11,FALSE)," "))</f>
        <v/>
      </c>
      <c r="L75" s="33" t="str">
        <f>IF(ISERROR($H75)*TRUE,"",IF($H75,VLOOKUP($B75,[3]Ewiddzier!$C$2:$P$3161,14,FALSE)," "))</f>
        <v/>
      </c>
      <c r="M75" s="27" t="str">
        <f>IF(ISERROR(H75)*TRUE,"",IF(H75&gt;0,VLOOKUP($B75,[3]Ewiddzier!$C$2:$Q$3161,15,FALSE)," "))</f>
        <v/>
      </c>
      <c r="N75" s="40" t="str">
        <f>IF(ISERROR(H75)*TRUE,"",IF(H75&gt;0,SUMIF([3]Ewiddzier!$C$2:$O$3161,$B75,[3]Ewiddzier!$O$2:$O$3161)," "))</f>
        <v/>
      </c>
      <c r="O75" s="41" t="str">
        <f>IF(ISERROR($H75)*TRUE,"",IF($H75&gt;0,SUMIF([3]Ewiddzier!$C$2:$AA$3161,$B75,[3]Ewiddzier!$AA$2:$AA$3161)," "))</f>
        <v/>
      </c>
      <c r="P75" s="41" t="str">
        <f>IF(ISERROR($H75)*TRUE,"",IF($H75&gt;0,SUMIF([3]Ewiddzier!$C$2:$AB$3161,$B75,[3]Ewiddzier!$AB$2:$AB$3161)," "))</f>
        <v/>
      </c>
      <c r="Q75" s="36" t="str">
        <f>IF(ISERROR($H75)*TRUE,"",IF($H75&gt;0,VLOOKUP($B75,[3]Ewiddzier!$C$2:$AA$3161,22,FALSE)," "))</f>
        <v/>
      </c>
      <c r="R75" s="37" t="str">
        <f>IF(ISERROR($H75)*TRUE,"",IF($H75&gt;0,VLOOKUP($B75,[3]Ewiddzier!$C$2:$Y$3161,23,FALSE)," "))</f>
        <v/>
      </c>
      <c r="S75" s="37" t="str">
        <f>IF(ISERROR($H75)*TRUE,"",IF($H75&gt;0,VLOOKUP($B75,[3]Ewiddzier!$C$2:$Y$3161,21,FALSE)," "))</f>
        <v/>
      </c>
      <c r="T75" s="42" t="str">
        <f>IF(ISERROR($H75)*TRUE,"",IF($H75&gt;0,VLOOKUP($B75,[3]Ewiddzier!$C$2:$AK$3161,35,FALSE)," "))</f>
        <v/>
      </c>
      <c r="U75" s="37" t="str">
        <f>IF(ISERROR($H75)*TRUE,"",IF($H75&gt;0,VLOOKUP($B75,[3]Ewiddzier!$C$2:$AK$3161,33,FALSE)," "))</f>
        <v/>
      </c>
    </row>
    <row r="76" spans="1:21" ht="12" hidden="1" customHeight="1">
      <c r="A76" s="27">
        <f>SUBTOTAL(3,$J$25:J76)</f>
        <v>52</v>
      </c>
      <c r="B76" s="39" t="str">
        <f t="shared" si="0"/>
        <v>.52</v>
      </c>
      <c r="C76" s="39">
        <v>52</v>
      </c>
      <c r="D76" s="39" t="e">
        <f>VLOOKUP($B76,[3]Ewiddzier!$C$2:$F$3161,4,FALSE)</f>
        <v>#N/A</v>
      </c>
      <c r="E76" s="44" t="e">
        <f>VLOOKUP($B76,[3]Ewiddzier!$C$2:$R$3231,16,FALSE)</f>
        <v>#N/A</v>
      </c>
      <c r="F76" s="45" t="e">
        <f>VLOOKUP($B76,[3]Ewiddzier!$C$1:$AL$1878,36,FALSE)</f>
        <v>#N/A</v>
      </c>
      <c r="G76" s="44" t="str">
        <f>IF(ISNUMBER($D76)=TRUE,VLOOKUP($B76,[3]Ewiddzier!$C$2:$R$3161,2,FALSE),"")</f>
        <v/>
      </c>
      <c r="H76" s="31" t="e">
        <f>IF(AND(E76&lt;&gt;"A",F76="gospodarki rolnej"),SUMIF([3]Ewiddzier!$C$2:$O$3161,$B76,[3]Ewiddzier!$O$2:$O$3161),0)</f>
        <v>#N/A</v>
      </c>
      <c r="I76" s="32" t="str">
        <f>IF(ISERROR(H76)*TRUE,"",IF(H76&gt;0,VLOOKUP($B76,[3]Ewiddzier!$C$2:$V$3161,19,FALSE),""))</f>
        <v/>
      </c>
      <c r="J76" s="27" t="str">
        <f>IF(ISERROR(H76)*TRUE,"",IF(H76&gt;0,VLOOKUP($B76,[3]Ewiddzier!$C$2:$L$3161,10,FALSE)," "))</f>
        <v/>
      </c>
      <c r="K76" s="27" t="str">
        <f>IF(ISERROR(H76)*TRUE,"",IF(H76&gt;0,VLOOKUP($B76,[3]Ewiddzier!$C$2:$M$3161,11,FALSE)," "))</f>
        <v/>
      </c>
      <c r="L76" s="33" t="str">
        <f>IF(ISERROR($H76)*TRUE,"",IF($H76,VLOOKUP($B76,[3]Ewiddzier!$C$2:$P$3161,14,FALSE)," "))</f>
        <v/>
      </c>
      <c r="M76" s="27" t="str">
        <f>IF(ISERROR(H76)*TRUE,"",IF(H76&gt;0,VLOOKUP($B76,[3]Ewiddzier!$C$2:$Q$3161,15,FALSE)," "))</f>
        <v/>
      </c>
      <c r="N76" s="40" t="str">
        <f>IF(ISERROR(H76)*TRUE,"",IF(H76&gt;0,SUMIF([3]Ewiddzier!$C$2:$O$3161,$B76,[3]Ewiddzier!$O$2:$O$3161)," "))</f>
        <v/>
      </c>
      <c r="O76" s="41" t="str">
        <f>IF(ISERROR($H76)*TRUE,"",IF($H76&gt;0,SUMIF([3]Ewiddzier!$C$2:$AA$3161,$B76,[3]Ewiddzier!$AA$2:$AA$3161)," "))</f>
        <v/>
      </c>
      <c r="P76" s="41" t="str">
        <f>IF(ISERROR($H76)*TRUE,"",IF($H76&gt;0,SUMIF([3]Ewiddzier!$C$2:$AB$3161,$B76,[3]Ewiddzier!$AB$2:$AB$3161)," "))</f>
        <v/>
      </c>
      <c r="Q76" s="36" t="str">
        <f>IF(ISERROR($H76)*TRUE,"",IF($H76&gt;0,VLOOKUP($B76,[3]Ewiddzier!$C$2:$AA$3161,22,FALSE)," "))</f>
        <v/>
      </c>
      <c r="R76" s="37" t="str">
        <f>IF(ISERROR($H76)*TRUE,"",IF($H76&gt;0,VLOOKUP($B76,[3]Ewiddzier!$C$2:$Y$3161,23,FALSE)," "))</f>
        <v/>
      </c>
      <c r="S76" s="37" t="str">
        <f>IF(ISERROR($H76)*TRUE,"",IF($H76&gt;0,VLOOKUP($B76,[3]Ewiddzier!$C$2:$Y$3161,21,FALSE)," "))</f>
        <v/>
      </c>
      <c r="T76" s="42" t="str">
        <f>IF(ISERROR($H76)*TRUE,"",IF($H76&gt;0,VLOOKUP($B76,[3]Ewiddzier!$C$2:$AK$3161,35,FALSE)," "))</f>
        <v/>
      </c>
      <c r="U76" s="37" t="str">
        <f>IF(ISERROR($H76)*TRUE,"",IF($H76&gt;0,VLOOKUP($B76,[3]Ewiddzier!$C$2:$AK$3161,33,FALSE)," "))</f>
        <v/>
      </c>
    </row>
    <row r="77" spans="1:21" ht="12" hidden="1" customHeight="1">
      <c r="A77" s="27">
        <f>SUBTOTAL(3,$J$25:J77)</f>
        <v>53</v>
      </c>
      <c r="B77" s="39" t="str">
        <f t="shared" si="0"/>
        <v>.53</v>
      </c>
      <c r="C77" s="39">
        <v>53</v>
      </c>
      <c r="D77" s="39" t="e">
        <f>VLOOKUP($B77,[3]Ewiddzier!$C$2:$F$3161,4,FALSE)</f>
        <v>#N/A</v>
      </c>
      <c r="E77" s="44" t="e">
        <f>VLOOKUP($B77,[3]Ewiddzier!$C$2:$R$3231,16,FALSE)</f>
        <v>#N/A</v>
      </c>
      <c r="F77" s="45" t="e">
        <f>VLOOKUP($B77,[3]Ewiddzier!$C$1:$AL$1878,36,FALSE)</f>
        <v>#N/A</v>
      </c>
      <c r="G77" s="44" t="str">
        <f>IF(ISNUMBER($D77)=TRUE,VLOOKUP($B77,[3]Ewiddzier!$C$2:$R$3161,2,FALSE),"")</f>
        <v/>
      </c>
      <c r="H77" s="31" t="e">
        <f>IF(AND(E77&lt;&gt;"A",F77="gospodarki rolnej"),SUMIF([3]Ewiddzier!$C$2:$O$3161,$B77,[3]Ewiddzier!$O$2:$O$3161),0)</f>
        <v>#N/A</v>
      </c>
      <c r="I77" s="32" t="str">
        <f>IF(ISERROR(H77)*TRUE,"",IF(H77&gt;0,VLOOKUP($B77,[3]Ewiddzier!$C$2:$V$3161,19,FALSE),""))</f>
        <v/>
      </c>
      <c r="J77" s="27" t="str">
        <f>IF(ISERROR(H77)*TRUE,"",IF(H77&gt;0,VLOOKUP($B77,[3]Ewiddzier!$C$2:$L$3161,10,FALSE)," "))</f>
        <v/>
      </c>
      <c r="K77" s="27" t="str">
        <f>IF(ISERROR(H77)*TRUE,"",IF(H77&gt;0,VLOOKUP($B77,[3]Ewiddzier!$C$2:$M$3161,11,FALSE)," "))</f>
        <v/>
      </c>
      <c r="L77" s="33" t="str">
        <f>IF(ISERROR($H77)*TRUE,"",IF($H77,VLOOKUP($B77,[3]Ewiddzier!$C$2:$P$3161,14,FALSE)," "))</f>
        <v/>
      </c>
      <c r="M77" s="27" t="str">
        <f>IF(ISERROR(H77)*TRUE,"",IF(H77&gt;0,VLOOKUP($B77,[3]Ewiddzier!$C$2:$Q$3161,15,FALSE)," "))</f>
        <v/>
      </c>
      <c r="N77" s="40" t="str">
        <f>IF(ISERROR(H77)*TRUE,"",IF(H77&gt;0,SUMIF([3]Ewiddzier!$C$2:$O$3161,$B77,[3]Ewiddzier!$O$2:$O$3161)," "))</f>
        <v/>
      </c>
      <c r="O77" s="41" t="str">
        <f>IF(ISERROR($H77)*TRUE,"",IF($H77&gt;0,SUMIF([3]Ewiddzier!$C$2:$AA$3161,$B77,[3]Ewiddzier!$AA$2:$AA$3161)," "))</f>
        <v/>
      </c>
      <c r="P77" s="41" t="str">
        <f>IF(ISERROR($H77)*TRUE,"",IF($H77&gt;0,SUMIF([3]Ewiddzier!$C$2:$AB$3161,$B77,[3]Ewiddzier!$AB$2:$AB$3161)," "))</f>
        <v/>
      </c>
      <c r="Q77" s="36" t="str">
        <f>IF(ISERROR($H77)*TRUE,"",IF($H77&gt;0,VLOOKUP($B77,[3]Ewiddzier!$C$2:$AA$3161,22,FALSE)," "))</f>
        <v/>
      </c>
      <c r="R77" s="37" t="str">
        <f>IF(ISERROR($H77)*TRUE,"",IF($H77&gt;0,VLOOKUP($B77,[3]Ewiddzier!$C$2:$Y$3161,23,FALSE)," "))</f>
        <v/>
      </c>
      <c r="S77" s="37" t="str">
        <f>IF(ISERROR($H77)*TRUE,"",IF($H77&gt;0,VLOOKUP($B77,[3]Ewiddzier!$C$2:$Y$3161,21,FALSE)," "))</f>
        <v/>
      </c>
      <c r="T77" s="42" t="str">
        <f>IF(ISERROR($H77)*TRUE,"",IF($H77&gt;0,VLOOKUP($B77,[3]Ewiddzier!$C$2:$AK$3161,35,FALSE)," "))</f>
        <v/>
      </c>
      <c r="U77" s="37" t="str">
        <f>IF(ISERROR($H77)*TRUE,"",IF($H77&gt;0,VLOOKUP($B77,[3]Ewiddzier!$C$2:$AK$3161,33,FALSE)," "))</f>
        <v/>
      </c>
    </row>
    <row r="78" spans="1:21" ht="12" hidden="1" customHeight="1">
      <c r="A78" s="27">
        <f>SUBTOTAL(3,$J$25:J78)</f>
        <v>54</v>
      </c>
      <c r="B78" s="39" t="str">
        <f t="shared" si="0"/>
        <v>.54</v>
      </c>
      <c r="C78" s="39">
        <v>54</v>
      </c>
      <c r="D78" s="39" t="e">
        <f>VLOOKUP($B78,[3]Ewiddzier!$C$2:$F$3161,4,FALSE)</f>
        <v>#N/A</v>
      </c>
      <c r="E78" s="44" t="e">
        <f>VLOOKUP($B78,[3]Ewiddzier!$C$2:$R$3231,16,FALSE)</f>
        <v>#N/A</v>
      </c>
      <c r="F78" s="45" t="e">
        <f>VLOOKUP($B78,[3]Ewiddzier!$C$1:$AL$1878,36,FALSE)</f>
        <v>#N/A</v>
      </c>
      <c r="G78" s="44" t="str">
        <f>IF(ISNUMBER($D78)=TRUE,VLOOKUP($B78,[3]Ewiddzier!$C$2:$R$3161,2,FALSE),"")</f>
        <v/>
      </c>
      <c r="H78" s="31" t="e">
        <f>IF(AND(E78&lt;&gt;"A",F78="gospodarki rolnej"),SUMIF([3]Ewiddzier!$C$2:$O$3161,$B78,[3]Ewiddzier!$O$2:$O$3161),0)</f>
        <v>#N/A</v>
      </c>
      <c r="I78" s="32" t="str">
        <f>IF(ISERROR(H78)*TRUE,"",IF(H78&gt;0,VLOOKUP($B78,[3]Ewiddzier!$C$2:$V$3161,19,FALSE),""))</f>
        <v/>
      </c>
      <c r="J78" s="27" t="str">
        <f>IF(ISERROR(H78)*TRUE,"",IF(H78&gt;0,VLOOKUP($B78,[3]Ewiddzier!$C$2:$L$3161,10,FALSE)," "))</f>
        <v/>
      </c>
      <c r="K78" s="27" t="str">
        <f>IF(ISERROR(H78)*TRUE,"",IF(H78&gt;0,VLOOKUP($B78,[3]Ewiddzier!$C$2:$M$3161,11,FALSE)," "))</f>
        <v/>
      </c>
      <c r="L78" s="33" t="str">
        <f>IF(ISERROR($H78)*TRUE,"",IF($H78,VLOOKUP($B78,[3]Ewiddzier!$C$2:$P$3161,14,FALSE)," "))</f>
        <v/>
      </c>
      <c r="M78" s="27" t="str">
        <f>IF(ISERROR(H78)*TRUE,"",IF(H78&gt;0,VLOOKUP($B78,[3]Ewiddzier!$C$2:$Q$3161,15,FALSE)," "))</f>
        <v/>
      </c>
      <c r="N78" s="40" t="str">
        <f>IF(ISERROR(H78)*TRUE,"",IF(H78&gt;0,SUMIF([3]Ewiddzier!$C$2:$O$3161,$B78,[3]Ewiddzier!$O$2:$O$3161)," "))</f>
        <v/>
      </c>
      <c r="O78" s="41" t="str">
        <f>IF(ISERROR($H78)*TRUE,"",IF($H78&gt;0,SUMIF([3]Ewiddzier!$C$2:$AA$3161,$B78,[3]Ewiddzier!$AA$2:$AA$3161)," "))</f>
        <v/>
      </c>
      <c r="P78" s="41" t="str">
        <f>IF(ISERROR($H78)*TRUE,"",IF($H78&gt;0,SUMIF([3]Ewiddzier!$C$2:$AB$3161,$B78,[3]Ewiddzier!$AB$2:$AB$3161)," "))</f>
        <v/>
      </c>
      <c r="Q78" s="36" t="str">
        <f>IF(ISERROR($H78)*TRUE,"",IF($H78&gt;0,VLOOKUP($B78,[3]Ewiddzier!$C$2:$AA$3161,22,FALSE)," "))</f>
        <v/>
      </c>
      <c r="R78" s="37" t="str">
        <f>IF(ISERROR($H78)*TRUE,"",IF($H78&gt;0,VLOOKUP($B78,[3]Ewiddzier!$C$2:$Y$3161,23,FALSE)," "))</f>
        <v/>
      </c>
      <c r="S78" s="37" t="str">
        <f>IF(ISERROR($H78)*TRUE,"",IF($H78&gt;0,VLOOKUP($B78,[3]Ewiddzier!$C$2:$Y$3161,21,FALSE)," "))</f>
        <v/>
      </c>
      <c r="T78" s="42" t="str">
        <f>IF(ISERROR($H78)*TRUE,"",IF($H78&gt;0,VLOOKUP($B78,[3]Ewiddzier!$C$2:$AK$3161,35,FALSE)," "))</f>
        <v/>
      </c>
      <c r="U78" s="37" t="str">
        <f>IF(ISERROR($H78)*TRUE,"",IF($H78&gt;0,VLOOKUP($B78,[3]Ewiddzier!$C$2:$AK$3161,33,FALSE)," "))</f>
        <v/>
      </c>
    </row>
    <row r="79" spans="1:21" ht="12" hidden="1" customHeight="1">
      <c r="A79" s="27">
        <f>SUBTOTAL(3,$J$25:J79)</f>
        <v>55</v>
      </c>
      <c r="B79" s="39" t="str">
        <f t="shared" si="0"/>
        <v>.55</v>
      </c>
      <c r="C79" s="39">
        <v>55</v>
      </c>
      <c r="D79" s="39" t="e">
        <f>VLOOKUP($B79,[3]Ewiddzier!$C$2:$F$3161,4,FALSE)</f>
        <v>#N/A</v>
      </c>
      <c r="E79" s="44" t="e">
        <f>VLOOKUP($B79,[3]Ewiddzier!$C$2:$R$3231,16,FALSE)</f>
        <v>#N/A</v>
      </c>
      <c r="F79" s="45" t="e">
        <f>VLOOKUP($B79,[3]Ewiddzier!$C$1:$AL$1878,36,FALSE)</f>
        <v>#N/A</v>
      </c>
      <c r="G79" s="44" t="str">
        <f>IF(ISNUMBER($D79)=TRUE,VLOOKUP($B79,[3]Ewiddzier!$C$2:$R$3161,2,FALSE),"")</f>
        <v/>
      </c>
      <c r="H79" s="31" t="e">
        <f>IF(AND(E79&lt;&gt;"A",F79="gospodarki rolnej"),SUMIF([3]Ewiddzier!$C$2:$O$3161,$B79,[3]Ewiddzier!$O$2:$O$3161),0)</f>
        <v>#N/A</v>
      </c>
      <c r="I79" s="32" t="str">
        <f>IF(ISERROR(H79)*TRUE,"",IF(H79&gt;0,VLOOKUP($B79,[3]Ewiddzier!$C$2:$V$3161,19,FALSE),""))</f>
        <v/>
      </c>
      <c r="J79" s="27" t="str">
        <f>IF(ISERROR(H79)*TRUE,"",IF(H79&gt;0,VLOOKUP($B79,[3]Ewiddzier!$C$2:$L$3161,10,FALSE)," "))</f>
        <v/>
      </c>
      <c r="K79" s="27" t="str">
        <f>IF(ISERROR(H79)*TRUE,"",IF(H79&gt;0,VLOOKUP($B79,[3]Ewiddzier!$C$2:$M$3161,11,FALSE)," "))</f>
        <v/>
      </c>
      <c r="L79" s="33" t="str">
        <f>IF(ISERROR($H79)*TRUE,"",IF($H79,VLOOKUP($B79,[3]Ewiddzier!$C$2:$P$3161,14,FALSE)," "))</f>
        <v/>
      </c>
      <c r="M79" s="27" t="str">
        <f>IF(ISERROR(H79)*TRUE,"",IF(H79&gt;0,VLOOKUP($B79,[3]Ewiddzier!$C$2:$Q$3161,15,FALSE)," "))</f>
        <v/>
      </c>
      <c r="N79" s="40" t="str">
        <f>IF(ISERROR(H79)*TRUE,"",IF(H79&gt;0,SUMIF([3]Ewiddzier!$C$2:$O$3161,$B79,[3]Ewiddzier!$O$2:$O$3161)," "))</f>
        <v/>
      </c>
      <c r="O79" s="41" t="str">
        <f>IF(ISERROR($H79)*TRUE,"",IF($H79&gt;0,SUMIF([3]Ewiddzier!$C$2:$AA$3161,$B79,[3]Ewiddzier!$AA$2:$AA$3161)," "))</f>
        <v/>
      </c>
      <c r="P79" s="41" t="str">
        <f>IF(ISERROR($H79)*TRUE,"",IF($H79&gt;0,SUMIF([3]Ewiddzier!$C$2:$AB$3161,$B79,[3]Ewiddzier!$AB$2:$AB$3161)," "))</f>
        <v/>
      </c>
      <c r="Q79" s="36" t="str">
        <f>IF(ISERROR($H79)*TRUE,"",IF($H79&gt;0,VLOOKUP($B79,[3]Ewiddzier!$C$2:$AA$3161,22,FALSE)," "))</f>
        <v/>
      </c>
      <c r="R79" s="37" t="str">
        <f>IF(ISERROR($H79)*TRUE,"",IF($H79&gt;0,VLOOKUP($B79,[3]Ewiddzier!$C$2:$Y$3161,23,FALSE)," "))</f>
        <v/>
      </c>
      <c r="S79" s="37" t="str">
        <f>IF(ISERROR($H79)*TRUE,"",IF($H79&gt;0,VLOOKUP($B79,[3]Ewiddzier!$C$2:$Y$3161,21,FALSE)," "))</f>
        <v/>
      </c>
      <c r="T79" s="42" t="str">
        <f>IF(ISERROR($H79)*TRUE,"",IF($H79&gt;0,VLOOKUP($B79,[3]Ewiddzier!$C$2:$AK$3161,35,FALSE)," "))</f>
        <v/>
      </c>
      <c r="U79" s="37" t="str">
        <f>IF(ISERROR($H79)*TRUE,"",IF($H79&gt;0,VLOOKUP($B79,[3]Ewiddzier!$C$2:$AK$3161,33,FALSE)," "))</f>
        <v/>
      </c>
    </row>
    <row r="80" spans="1:21" ht="12" hidden="1" customHeight="1">
      <c r="A80" s="27">
        <f>SUBTOTAL(3,$J$25:J80)</f>
        <v>56</v>
      </c>
      <c r="B80" s="39" t="str">
        <f t="shared" si="0"/>
        <v>.56</v>
      </c>
      <c r="C80" s="39">
        <v>56</v>
      </c>
      <c r="D80" s="39" t="e">
        <f>VLOOKUP($B80,[3]Ewiddzier!$C$2:$F$3161,4,FALSE)</f>
        <v>#N/A</v>
      </c>
      <c r="E80" s="44" t="e">
        <f>VLOOKUP($B80,[3]Ewiddzier!$C$2:$R$3231,16,FALSE)</f>
        <v>#N/A</v>
      </c>
      <c r="F80" s="45" t="e">
        <f>VLOOKUP($B80,[3]Ewiddzier!$C$1:$AL$1878,36,FALSE)</f>
        <v>#N/A</v>
      </c>
      <c r="G80" s="44" t="str">
        <f>IF(ISNUMBER($D80)=TRUE,VLOOKUP($B80,[3]Ewiddzier!$C$2:$R$3161,2,FALSE),"")</f>
        <v/>
      </c>
      <c r="H80" s="31" t="e">
        <f>IF(AND(E80&lt;&gt;"A",F80="gospodarki rolnej"),SUMIF([3]Ewiddzier!$C$2:$O$3161,$B80,[3]Ewiddzier!$O$2:$O$3161),0)</f>
        <v>#N/A</v>
      </c>
      <c r="I80" s="32" t="str">
        <f>IF(ISERROR(H80)*TRUE,"",IF(H80&gt;0,VLOOKUP($B80,[3]Ewiddzier!$C$2:$V$3161,19,FALSE),""))</f>
        <v/>
      </c>
      <c r="J80" s="27" t="str">
        <f>IF(ISERROR(H80)*TRUE,"",IF(H80&gt;0,VLOOKUP($B80,[3]Ewiddzier!$C$2:$L$3161,10,FALSE)," "))</f>
        <v/>
      </c>
      <c r="K80" s="27" t="str">
        <f>IF(ISERROR(H80)*TRUE,"",IF(H80&gt;0,VLOOKUP($B80,[3]Ewiddzier!$C$2:$M$3161,11,FALSE)," "))</f>
        <v/>
      </c>
      <c r="L80" s="33" t="str">
        <f>IF(ISERROR($H80)*TRUE,"",IF($H80,VLOOKUP($B80,[3]Ewiddzier!$C$2:$P$3161,14,FALSE)," "))</f>
        <v/>
      </c>
      <c r="M80" s="27" t="str">
        <f>IF(ISERROR(H80)*TRUE,"",IF(H80&gt;0,VLOOKUP($B80,[3]Ewiddzier!$C$2:$Q$3161,15,FALSE)," "))</f>
        <v/>
      </c>
      <c r="N80" s="40" t="str">
        <f>IF(ISERROR(H80)*TRUE,"",IF(H80&gt;0,SUMIF([3]Ewiddzier!$C$2:$O$3161,$B80,[3]Ewiddzier!$O$2:$O$3161)," "))</f>
        <v/>
      </c>
      <c r="O80" s="41" t="str">
        <f>IF(ISERROR($H80)*TRUE,"",IF($H80&gt;0,SUMIF([3]Ewiddzier!$C$2:$AA$3161,$B80,[3]Ewiddzier!$AA$2:$AA$3161)," "))</f>
        <v/>
      </c>
      <c r="P80" s="41" t="str">
        <f>IF(ISERROR($H80)*TRUE,"",IF($H80&gt;0,SUMIF([3]Ewiddzier!$C$2:$AB$3161,$B80,[3]Ewiddzier!$AB$2:$AB$3161)," "))</f>
        <v/>
      </c>
      <c r="Q80" s="36" t="str">
        <f>IF(ISERROR($H80)*TRUE,"",IF($H80&gt;0,VLOOKUP($B80,[3]Ewiddzier!$C$2:$AA$3161,22,FALSE)," "))</f>
        <v/>
      </c>
      <c r="R80" s="37" t="str">
        <f>IF(ISERROR($H80)*TRUE,"",IF($H80&gt;0,VLOOKUP($B80,[3]Ewiddzier!$C$2:$Y$3161,23,FALSE)," "))</f>
        <v/>
      </c>
      <c r="S80" s="37" t="str">
        <f>IF(ISERROR($H80)*TRUE,"",IF($H80&gt;0,VLOOKUP($B80,[3]Ewiddzier!$C$2:$Y$3161,21,FALSE)," "))</f>
        <v/>
      </c>
      <c r="T80" s="42" t="str">
        <f>IF(ISERROR($H80)*TRUE,"",IF($H80&gt;0,VLOOKUP($B80,[3]Ewiddzier!$C$2:$AK$3161,35,FALSE)," "))</f>
        <v/>
      </c>
      <c r="U80" s="37" t="str">
        <f>IF(ISERROR($H80)*TRUE,"",IF($H80&gt;0,VLOOKUP($B80,[3]Ewiddzier!$C$2:$AK$3161,33,FALSE)," "))</f>
        <v/>
      </c>
    </row>
    <row r="81" spans="1:21" ht="12" hidden="1" customHeight="1">
      <c r="A81" s="27">
        <f>SUBTOTAL(3,$J$25:J81)</f>
        <v>57</v>
      </c>
      <c r="B81" s="39" t="str">
        <f t="shared" si="0"/>
        <v>.57</v>
      </c>
      <c r="C81" s="39">
        <v>57</v>
      </c>
      <c r="D81" s="39" t="e">
        <f>VLOOKUP($B81,[3]Ewiddzier!$C$2:$F$3161,4,FALSE)</f>
        <v>#N/A</v>
      </c>
      <c r="E81" s="44" t="e">
        <f>VLOOKUP($B81,[3]Ewiddzier!$C$2:$R$3231,16,FALSE)</f>
        <v>#N/A</v>
      </c>
      <c r="F81" s="45" t="e">
        <f>VLOOKUP($B81,[3]Ewiddzier!$C$1:$AL$1878,36,FALSE)</f>
        <v>#N/A</v>
      </c>
      <c r="G81" s="44" t="str">
        <f>IF(ISNUMBER($D81)=TRUE,VLOOKUP($B81,[3]Ewiddzier!$C$2:$R$3161,2,FALSE),"")</f>
        <v/>
      </c>
      <c r="H81" s="31" t="e">
        <f>IF(AND(E81&lt;&gt;"A",F81="gospodarki rolnej"),SUMIF([3]Ewiddzier!$C$2:$O$3161,$B81,[3]Ewiddzier!$O$2:$O$3161),0)</f>
        <v>#N/A</v>
      </c>
      <c r="I81" s="32" t="str">
        <f>IF(ISERROR(H81)*TRUE,"",IF(H81&gt;0,VLOOKUP($B81,[3]Ewiddzier!$C$2:$V$3161,19,FALSE),""))</f>
        <v/>
      </c>
      <c r="J81" s="27" t="str">
        <f>IF(ISERROR(H81)*TRUE,"",IF(H81&gt;0,VLOOKUP($B81,[3]Ewiddzier!$C$2:$L$3161,10,FALSE)," "))</f>
        <v/>
      </c>
      <c r="K81" s="27" t="str">
        <f>IF(ISERROR(H81)*TRUE,"",IF(H81&gt;0,VLOOKUP($B81,[3]Ewiddzier!$C$2:$M$3161,11,FALSE)," "))</f>
        <v/>
      </c>
      <c r="L81" s="33" t="str">
        <f>IF(ISERROR($H81)*TRUE,"",IF($H81,VLOOKUP($B81,[3]Ewiddzier!$C$2:$P$3161,14,FALSE)," "))</f>
        <v/>
      </c>
      <c r="M81" s="27" t="str">
        <f>IF(ISERROR(H81)*TRUE,"",IF(H81&gt;0,VLOOKUP($B81,[3]Ewiddzier!$C$2:$Q$3161,15,FALSE)," "))</f>
        <v/>
      </c>
      <c r="N81" s="40" t="str">
        <f>IF(ISERROR(H81)*TRUE,"",IF(H81&gt;0,SUMIF([3]Ewiddzier!$C$2:$O$3161,$B81,[3]Ewiddzier!$O$2:$O$3161)," "))</f>
        <v/>
      </c>
      <c r="O81" s="41" t="str">
        <f>IF(ISERROR($H81)*TRUE,"",IF($H81&gt;0,SUMIF([3]Ewiddzier!$C$2:$AA$3161,$B81,[3]Ewiddzier!$AA$2:$AA$3161)," "))</f>
        <v/>
      </c>
      <c r="P81" s="41" t="str">
        <f>IF(ISERROR($H81)*TRUE,"",IF($H81&gt;0,SUMIF([3]Ewiddzier!$C$2:$AB$3161,$B81,[3]Ewiddzier!$AB$2:$AB$3161)," "))</f>
        <v/>
      </c>
      <c r="Q81" s="36" t="str">
        <f>IF(ISERROR($H81)*TRUE,"",IF($H81&gt;0,VLOOKUP($B81,[3]Ewiddzier!$C$2:$AA$3161,22,FALSE)," "))</f>
        <v/>
      </c>
      <c r="R81" s="37" t="str">
        <f>IF(ISERROR($H81)*TRUE,"",IF($H81&gt;0,VLOOKUP($B81,[3]Ewiddzier!$C$2:$Y$3161,23,FALSE)," "))</f>
        <v/>
      </c>
      <c r="S81" s="37" t="str">
        <f>IF(ISERROR($H81)*TRUE,"",IF($H81&gt;0,VLOOKUP($B81,[3]Ewiddzier!$C$2:$Y$3161,21,FALSE)," "))</f>
        <v/>
      </c>
      <c r="T81" s="42" t="str">
        <f>IF(ISERROR($H81)*TRUE,"",IF($H81&gt;0,VLOOKUP($B81,[3]Ewiddzier!$C$2:$AK$3161,35,FALSE)," "))</f>
        <v/>
      </c>
      <c r="U81" s="37" t="str">
        <f>IF(ISERROR($H81)*TRUE,"",IF($H81&gt;0,VLOOKUP($B81,[3]Ewiddzier!$C$2:$AK$3161,33,FALSE)," "))</f>
        <v/>
      </c>
    </row>
    <row r="82" spans="1:21" ht="12" hidden="1" customHeight="1">
      <c r="A82" s="27">
        <f>SUBTOTAL(3,$J$25:J82)</f>
        <v>58</v>
      </c>
      <c r="B82" s="39" t="str">
        <f t="shared" si="0"/>
        <v>.58</v>
      </c>
      <c r="C82" s="39">
        <v>58</v>
      </c>
      <c r="D82" s="39" t="e">
        <f>VLOOKUP($B82,[3]Ewiddzier!$C$2:$F$3161,4,FALSE)</f>
        <v>#N/A</v>
      </c>
      <c r="E82" s="44" t="e">
        <f>VLOOKUP($B82,[3]Ewiddzier!$C$2:$R$3231,16,FALSE)</f>
        <v>#N/A</v>
      </c>
      <c r="F82" s="45" t="e">
        <f>VLOOKUP($B82,[3]Ewiddzier!$C$1:$AL$1878,36,FALSE)</f>
        <v>#N/A</v>
      </c>
      <c r="G82" s="44" t="str">
        <f>IF(ISNUMBER($D82)=TRUE,VLOOKUP($B82,[3]Ewiddzier!$C$2:$R$3161,2,FALSE),"")</f>
        <v/>
      </c>
      <c r="H82" s="31" t="e">
        <f>IF(AND(E82&lt;&gt;"A",F82="gospodarki rolnej"),SUMIF([3]Ewiddzier!$C$2:$O$3161,$B82,[3]Ewiddzier!$O$2:$O$3161),0)</f>
        <v>#N/A</v>
      </c>
      <c r="I82" s="32" t="str">
        <f>IF(ISERROR(H82)*TRUE,"",IF(H82&gt;0,VLOOKUP($B82,[3]Ewiddzier!$C$2:$V$3161,19,FALSE),""))</f>
        <v/>
      </c>
      <c r="J82" s="27" t="str">
        <f>IF(ISERROR(H82)*TRUE,"",IF(H82&gt;0,VLOOKUP($B82,[3]Ewiddzier!$C$2:$L$3161,10,FALSE)," "))</f>
        <v/>
      </c>
      <c r="K82" s="27" t="str">
        <f>IF(ISERROR(H82)*TRUE,"",IF(H82&gt;0,VLOOKUP($B82,[3]Ewiddzier!$C$2:$M$3161,11,FALSE)," "))</f>
        <v/>
      </c>
      <c r="L82" s="33" t="str">
        <f>IF(ISERROR($H82)*TRUE,"",IF($H82,VLOOKUP($B82,[3]Ewiddzier!$C$2:$P$3161,14,FALSE)," "))</f>
        <v/>
      </c>
      <c r="M82" s="27" t="str">
        <f>IF(ISERROR(H82)*TRUE,"",IF(H82&gt;0,VLOOKUP($B82,[3]Ewiddzier!$C$2:$Q$3161,15,FALSE)," "))</f>
        <v/>
      </c>
      <c r="N82" s="40" t="str">
        <f>IF(ISERROR(H82)*TRUE,"",IF(H82&gt;0,SUMIF([3]Ewiddzier!$C$2:$O$3161,$B82,[3]Ewiddzier!$O$2:$O$3161)," "))</f>
        <v/>
      </c>
      <c r="O82" s="41" t="str">
        <f>IF(ISERROR($H82)*TRUE,"",IF($H82&gt;0,SUMIF([3]Ewiddzier!$C$2:$AA$3161,$B82,[3]Ewiddzier!$AA$2:$AA$3161)," "))</f>
        <v/>
      </c>
      <c r="P82" s="41" t="str">
        <f>IF(ISERROR($H82)*TRUE,"",IF($H82&gt;0,SUMIF([3]Ewiddzier!$C$2:$AB$3161,$B82,[3]Ewiddzier!$AB$2:$AB$3161)," "))</f>
        <v/>
      </c>
      <c r="Q82" s="36" t="str">
        <f>IF(ISERROR($H82)*TRUE,"",IF($H82&gt;0,VLOOKUP($B82,[3]Ewiddzier!$C$2:$AA$3161,22,FALSE)," "))</f>
        <v/>
      </c>
      <c r="R82" s="37" t="str">
        <f>IF(ISERROR($H82)*TRUE,"",IF($H82&gt;0,VLOOKUP($B82,[3]Ewiddzier!$C$2:$Y$3161,23,FALSE)," "))</f>
        <v/>
      </c>
      <c r="S82" s="37" t="str">
        <f>IF(ISERROR($H82)*TRUE,"",IF($H82&gt;0,VLOOKUP($B82,[3]Ewiddzier!$C$2:$Y$3161,21,FALSE)," "))</f>
        <v/>
      </c>
      <c r="T82" s="42" t="str">
        <f>IF(ISERROR($H82)*TRUE,"",IF($H82&gt;0,VLOOKUP($B82,[3]Ewiddzier!$C$2:$AK$3161,35,FALSE)," "))</f>
        <v/>
      </c>
      <c r="U82" s="37" t="str">
        <f>IF(ISERROR($H82)*TRUE,"",IF($H82&gt;0,VLOOKUP($B82,[3]Ewiddzier!$C$2:$AK$3161,33,FALSE)," "))</f>
        <v/>
      </c>
    </row>
    <row r="83" spans="1:21" ht="12" hidden="1" customHeight="1">
      <c r="A83" s="27">
        <f>SUBTOTAL(3,$J$25:J83)</f>
        <v>59</v>
      </c>
      <c r="B83" s="39" t="str">
        <f t="shared" si="0"/>
        <v>.59</v>
      </c>
      <c r="C83" s="39">
        <v>59</v>
      </c>
      <c r="D83" s="39" t="e">
        <f>VLOOKUP($B83,[3]Ewiddzier!$C$2:$F$3161,4,FALSE)</f>
        <v>#N/A</v>
      </c>
      <c r="E83" s="44" t="e">
        <f>VLOOKUP($B83,[3]Ewiddzier!$C$2:$R$3231,16,FALSE)</f>
        <v>#N/A</v>
      </c>
      <c r="F83" s="45" t="e">
        <f>VLOOKUP($B83,[3]Ewiddzier!$C$1:$AL$1878,36,FALSE)</f>
        <v>#N/A</v>
      </c>
      <c r="G83" s="44" t="str">
        <f>IF(ISNUMBER($D83)=TRUE,VLOOKUP($B83,[3]Ewiddzier!$C$2:$R$3161,2,FALSE),"")</f>
        <v/>
      </c>
      <c r="H83" s="31" t="e">
        <f>IF(AND(E83&lt;&gt;"A",F83="gospodarki rolnej"),SUMIF([3]Ewiddzier!$C$2:$O$3161,$B83,[3]Ewiddzier!$O$2:$O$3161),0)</f>
        <v>#N/A</v>
      </c>
      <c r="I83" s="32" t="str">
        <f>IF(ISERROR(H83)*TRUE,"",IF(H83&gt;0,VLOOKUP($B83,[3]Ewiddzier!$C$2:$V$3161,19,FALSE),""))</f>
        <v/>
      </c>
      <c r="J83" s="27" t="str">
        <f>IF(ISERROR(H83)*TRUE,"",IF(H83&gt;0,VLOOKUP($B83,[3]Ewiddzier!$C$2:$L$3161,10,FALSE)," "))</f>
        <v/>
      </c>
      <c r="K83" s="27" t="str">
        <f>IF(ISERROR(H83)*TRUE,"",IF(H83&gt;0,VLOOKUP($B83,[3]Ewiddzier!$C$2:$M$3161,11,FALSE)," "))</f>
        <v/>
      </c>
      <c r="L83" s="33" t="str">
        <f>IF(ISERROR($H83)*TRUE,"",IF($H83,VLOOKUP($B83,[3]Ewiddzier!$C$2:$P$3161,14,FALSE)," "))</f>
        <v/>
      </c>
      <c r="M83" s="27" t="str">
        <f>IF(ISERROR(H83)*TRUE,"",IF(H83&gt;0,VLOOKUP($B83,[3]Ewiddzier!$C$2:$Q$3161,15,FALSE)," "))</f>
        <v/>
      </c>
      <c r="N83" s="40" t="str">
        <f>IF(ISERROR(H83)*TRUE,"",IF(H83&gt;0,SUMIF([3]Ewiddzier!$C$2:$O$3161,$B83,[3]Ewiddzier!$O$2:$O$3161)," "))</f>
        <v/>
      </c>
      <c r="O83" s="41" t="str">
        <f>IF(ISERROR($H83)*TRUE,"",IF($H83&gt;0,SUMIF([3]Ewiddzier!$C$2:$AA$3161,$B83,[3]Ewiddzier!$AA$2:$AA$3161)," "))</f>
        <v/>
      </c>
      <c r="P83" s="41" t="str">
        <f>IF(ISERROR($H83)*TRUE,"",IF($H83&gt;0,SUMIF([3]Ewiddzier!$C$2:$AB$3161,$B83,[3]Ewiddzier!$AB$2:$AB$3161)," "))</f>
        <v/>
      </c>
      <c r="Q83" s="36" t="str">
        <f>IF(ISERROR($H83)*TRUE,"",IF($H83&gt;0,VLOOKUP($B83,[3]Ewiddzier!$C$2:$AA$3161,22,FALSE)," "))</f>
        <v/>
      </c>
      <c r="R83" s="37" t="str">
        <f>IF(ISERROR($H83)*TRUE,"",IF($H83&gt;0,VLOOKUP($B83,[3]Ewiddzier!$C$2:$Y$3161,23,FALSE)," "))</f>
        <v/>
      </c>
      <c r="S83" s="37" t="str">
        <f>IF(ISERROR($H83)*TRUE,"",IF($H83&gt;0,VLOOKUP($B83,[3]Ewiddzier!$C$2:$Y$3161,21,FALSE)," "))</f>
        <v/>
      </c>
      <c r="T83" s="42" t="str">
        <f>IF(ISERROR($H83)*TRUE,"",IF($H83&gt;0,VLOOKUP($B83,[3]Ewiddzier!$C$2:$AK$3161,35,FALSE)," "))</f>
        <v/>
      </c>
      <c r="U83" s="37" t="str">
        <f>IF(ISERROR($H83)*TRUE,"",IF($H83&gt;0,VLOOKUP($B83,[3]Ewiddzier!$C$2:$AK$3161,33,FALSE)," "))</f>
        <v/>
      </c>
    </row>
    <row r="84" spans="1:21" ht="12" hidden="1" customHeight="1">
      <c r="A84" s="27">
        <f>SUBTOTAL(3,$J$25:J84)</f>
        <v>60</v>
      </c>
      <c r="B84" s="39" t="str">
        <f t="shared" si="0"/>
        <v>.60</v>
      </c>
      <c r="C84" s="39">
        <v>60</v>
      </c>
      <c r="D84" s="39" t="e">
        <f>VLOOKUP($B84,[3]Ewiddzier!$C$2:$F$3161,4,FALSE)</f>
        <v>#N/A</v>
      </c>
      <c r="E84" s="44" t="e">
        <f>VLOOKUP($B84,[3]Ewiddzier!$C$2:$R$3231,16,FALSE)</f>
        <v>#N/A</v>
      </c>
      <c r="F84" s="45" t="e">
        <f>VLOOKUP($B84,[3]Ewiddzier!$C$1:$AL$1878,36,FALSE)</f>
        <v>#N/A</v>
      </c>
      <c r="G84" s="44" t="str">
        <f>IF(ISNUMBER($D84)=TRUE,VLOOKUP($B84,[3]Ewiddzier!$C$2:$R$3161,2,FALSE),"")</f>
        <v/>
      </c>
      <c r="H84" s="31" t="e">
        <f>IF(AND(E84&lt;&gt;"A",F84="gospodarki rolnej"),SUMIF([3]Ewiddzier!$C$2:$O$3161,$B84,[3]Ewiddzier!$O$2:$O$3161),0)</f>
        <v>#N/A</v>
      </c>
      <c r="I84" s="32" t="str">
        <f>IF(ISERROR(H84)*TRUE,"",IF(H84&gt;0,VLOOKUP($B84,[3]Ewiddzier!$C$2:$V$3161,19,FALSE),""))</f>
        <v/>
      </c>
      <c r="J84" s="27" t="str">
        <f>IF(ISERROR(H84)*TRUE,"",IF(H84&gt;0,VLOOKUP($B84,[3]Ewiddzier!$C$2:$L$3161,10,FALSE)," "))</f>
        <v/>
      </c>
      <c r="K84" s="27" t="str">
        <f>IF(ISERROR(H84)*TRUE,"",IF(H84&gt;0,VLOOKUP($B84,[3]Ewiddzier!$C$2:$M$3161,11,FALSE)," "))</f>
        <v/>
      </c>
      <c r="L84" s="33" t="str">
        <f>IF(ISERROR($H84)*TRUE,"",IF($H84,VLOOKUP($B84,[3]Ewiddzier!$C$2:$P$3161,14,FALSE)," "))</f>
        <v/>
      </c>
      <c r="M84" s="27" t="str">
        <f>IF(ISERROR(H84)*TRUE,"",IF(H84&gt;0,VLOOKUP($B84,[3]Ewiddzier!$C$2:$Q$3161,15,FALSE)," "))</f>
        <v/>
      </c>
      <c r="N84" s="40" t="str">
        <f>IF(ISERROR(H84)*TRUE,"",IF(H84&gt;0,SUMIF([3]Ewiddzier!$C$2:$O$3161,$B84,[3]Ewiddzier!$O$2:$O$3161)," "))</f>
        <v/>
      </c>
      <c r="O84" s="41" t="str">
        <f>IF(ISERROR($H84)*TRUE,"",IF($H84&gt;0,SUMIF([3]Ewiddzier!$C$2:$AA$3161,$B84,[3]Ewiddzier!$AA$2:$AA$3161)," "))</f>
        <v/>
      </c>
      <c r="P84" s="41" t="str">
        <f>IF(ISERROR($H84)*TRUE,"",IF($H84&gt;0,SUMIF([3]Ewiddzier!$C$2:$AB$3161,$B84,[3]Ewiddzier!$AB$2:$AB$3161)," "))</f>
        <v/>
      </c>
      <c r="Q84" s="36" t="str">
        <f>IF(ISERROR($H84)*TRUE,"",IF($H84&gt;0,VLOOKUP($B84,[3]Ewiddzier!$C$2:$AA$3161,22,FALSE)," "))</f>
        <v/>
      </c>
      <c r="R84" s="37" t="str">
        <f>IF(ISERROR($H84)*TRUE,"",IF($H84&gt;0,VLOOKUP($B84,[3]Ewiddzier!$C$2:$Y$3161,23,FALSE)," "))</f>
        <v/>
      </c>
      <c r="S84" s="37" t="str">
        <f>IF(ISERROR($H84)*TRUE,"",IF($H84&gt;0,VLOOKUP($B84,[3]Ewiddzier!$C$2:$Y$3161,21,FALSE)," "))</f>
        <v/>
      </c>
      <c r="T84" s="42" t="str">
        <f>IF(ISERROR($H84)*TRUE,"",IF($H84&gt;0,VLOOKUP($B84,[3]Ewiddzier!$C$2:$AK$3161,35,FALSE)," "))</f>
        <v/>
      </c>
      <c r="U84" s="37" t="str">
        <f>IF(ISERROR($H84)*TRUE,"",IF($H84&gt;0,VLOOKUP($B84,[3]Ewiddzier!$C$2:$AK$3161,33,FALSE)," "))</f>
        <v/>
      </c>
    </row>
    <row r="85" spans="1:21" ht="12" hidden="1" customHeight="1">
      <c r="A85" s="27">
        <f>SUBTOTAL(3,$J$25:J85)</f>
        <v>61</v>
      </c>
      <c r="B85" s="39" t="str">
        <f t="shared" si="0"/>
        <v>.61</v>
      </c>
      <c r="C85" s="39">
        <v>61</v>
      </c>
      <c r="D85" s="39" t="e">
        <f>VLOOKUP($B85,[3]Ewiddzier!$C$2:$F$3161,4,FALSE)</f>
        <v>#N/A</v>
      </c>
      <c r="E85" s="44" t="e">
        <f>VLOOKUP($B85,[3]Ewiddzier!$C$2:$R$3231,16,FALSE)</f>
        <v>#N/A</v>
      </c>
      <c r="F85" s="45" t="e">
        <f>VLOOKUP($B85,[3]Ewiddzier!$C$1:$AL$1878,36,FALSE)</f>
        <v>#N/A</v>
      </c>
      <c r="G85" s="44" t="str">
        <f>IF(ISNUMBER($D85)=TRUE,VLOOKUP($B85,[3]Ewiddzier!$C$2:$R$3161,2,FALSE),"")</f>
        <v/>
      </c>
      <c r="H85" s="31" t="e">
        <f>IF(AND(E85&lt;&gt;"A",F85="gospodarki rolnej"),SUMIF([3]Ewiddzier!$C$2:$O$3161,$B85,[3]Ewiddzier!$O$2:$O$3161),0)</f>
        <v>#N/A</v>
      </c>
      <c r="I85" s="32" t="str">
        <f>IF(ISERROR(H85)*TRUE,"",IF(H85&gt;0,VLOOKUP($B85,[3]Ewiddzier!$C$2:$V$3161,19,FALSE),""))</f>
        <v/>
      </c>
      <c r="J85" s="27" t="str">
        <f>IF(ISERROR(H85)*TRUE,"",IF(H85&gt;0,VLOOKUP($B85,[3]Ewiddzier!$C$2:$L$3161,10,FALSE)," "))</f>
        <v/>
      </c>
      <c r="K85" s="27" t="str">
        <f>IF(ISERROR(H85)*TRUE,"",IF(H85&gt;0,VLOOKUP($B85,[3]Ewiddzier!$C$2:$M$3161,11,FALSE)," "))</f>
        <v/>
      </c>
      <c r="L85" s="33" t="str">
        <f>IF(ISERROR($H85)*TRUE,"",IF($H85,VLOOKUP($B85,[3]Ewiddzier!$C$2:$P$3161,14,FALSE)," "))</f>
        <v/>
      </c>
      <c r="M85" s="27" t="str">
        <f>IF(ISERROR(H85)*TRUE,"",IF(H85&gt;0,VLOOKUP($B85,[3]Ewiddzier!$C$2:$Q$3161,15,FALSE)," "))</f>
        <v/>
      </c>
      <c r="N85" s="40" t="str">
        <f>IF(ISERROR(H85)*TRUE,"",IF(H85&gt;0,SUMIF([3]Ewiddzier!$C$2:$O$3161,$B85,[3]Ewiddzier!$O$2:$O$3161)," "))</f>
        <v/>
      </c>
      <c r="O85" s="41" t="str">
        <f>IF(ISERROR($H85)*TRUE,"",IF($H85&gt;0,SUMIF([3]Ewiddzier!$C$2:$AA$3161,$B85,[3]Ewiddzier!$AA$2:$AA$3161)," "))</f>
        <v/>
      </c>
      <c r="P85" s="41" t="str">
        <f>IF(ISERROR($H85)*TRUE,"",IF($H85&gt;0,SUMIF([3]Ewiddzier!$C$2:$AB$3161,$B85,[3]Ewiddzier!$AB$2:$AB$3161)," "))</f>
        <v/>
      </c>
      <c r="Q85" s="36" t="str">
        <f>IF(ISERROR($H85)*TRUE,"",IF($H85&gt;0,VLOOKUP($B85,[3]Ewiddzier!$C$2:$AA$3161,22,FALSE)," "))</f>
        <v/>
      </c>
      <c r="R85" s="37" t="str">
        <f>IF(ISERROR($H85)*TRUE,"",IF($H85&gt;0,VLOOKUP($B85,[3]Ewiddzier!$C$2:$Y$3161,23,FALSE)," "))</f>
        <v/>
      </c>
      <c r="S85" s="37" t="str">
        <f>IF(ISERROR($H85)*TRUE,"",IF($H85&gt;0,VLOOKUP($B85,[3]Ewiddzier!$C$2:$Y$3161,21,FALSE)," "))</f>
        <v/>
      </c>
      <c r="T85" s="42" t="str">
        <f>IF(ISERROR($H85)*TRUE,"",IF($H85&gt;0,VLOOKUP($B85,[3]Ewiddzier!$C$2:$AK$3161,35,FALSE)," "))</f>
        <v/>
      </c>
      <c r="U85" s="37" t="str">
        <f>IF(ISERROR($H85)*TRUE,"",IF($H85&gt;0,VLOOKUP($B85,[3]Ewiddzier!$C$2:$AK$3161,33,FALSE)," "))</f>
        <v/>
      </c>
    </row>
    <row r="86" spans="1:21" ht="12" hidden="1" customHeight="1">
      <c r="A86" s="27">
        <f>SUBTOTAL(3,$J$25:J86)</f>
        <v>62</v>
      </c>
      <c r="B86" s="39" t="str">
        <f t="shared" si="0"/>
        <v>.62</v>
      </c>
      <c r="C86" s="39">
        <v>62</v>
      </c>
      <c r="D86" s="39" t="e">
        <f>VLOOKUP($B86,[3]Ewiddzier!$C$2:$F$3161,4,FALSE)</f>
        <v>#N/A</v>
      </c>
      <c r="E86" s="44" t="e">
        <f>VLOOKUP($B86,[3]Ewiddzier!$C$2:$R$3231,16,FALSE)</f>
        <v>#N/A</v>
      </c>
      <c r="F86" s="45" t="e">
        <f>VLOOKUP($B86,[3]Ewiddzier!$C$1:$AL$1878,36,FALSE)</f>
        <v>#N/A</v>
      </c>
      <c r="G86" s="44" t="str">
        <f>IF(ISNUMBER($D86)=TRUE,VLOOKUP($B86,[3]Ewiddzier!$C$2:$R$3161,2,FALSE),"")</f>
        <v/>
      </c>
      <c r="H86" s="31" t="e">
        <f>IF(AND(E86&lt;&gt;"A",F86="gospodarki rolnej"),SUMIF([3]Ewiddzier!$C$2:$O$3161,$B86,[3]Ewiddzier!$O$2:$O$3161),0)</f>
        <v>#N/A</v>
      </c>
      <c r="I86" s="32" t="str">
        <f>IF(ISERROR(H86)*TRUE,"",IF(H86&gt;0,VLOOKUP($B86,[3]Ewiddzier!$C$2:$V$3161,19,FALSE),""))</f>
        <v/>
      </c>
      <c r="J86" s="27" t="str">
        <f>IF(ISERROR(H86)*TRUE,"",IF(H86&gt;0,VLOOKUP($B86,[3]Ewiddzier!$C$2:$L$3161,10,FALSE)," "))</f>
        <v/>
      </c>
      <c r="K86" s="27" t="str">
        <f>IF(ISERROR(H86)*TRUE,"",IF(H86&gt;0,VLOOKUP($B86,[3]Ewiddzier!$C$2:$M$3161,11,FALSE)," "))</f>
        <v/>
      </c>
      <c r="L86" s="33" t="str">
        <f>IF(ISERROR($H86)*TRUE,"",IF($H86,VLOOKUP($B86,[3]Ewiddzier!$C$2:$P$3161,14,FALSE)," "))</f>
        <v/>
      </c>
      <c r="M86" s="27" t="str">
        <f>IF(ISERROR(H86)*TRUE,"",IF(H86&gt;0,VLOOKUP($B86,[3]Ewiddzier!$C$2:$Q$3161,15,FALSE)," "))</f>
        <v/>
      </c>
      <c r="N86" s="40" t="str">
        <f>IF(ISERROR(H86)*TRUE,"",IF(H86&gt;0,SUMIF([3]Ewiddzier!$C$2:$O$3161,$B86,[3]Ewiddzier!$O$2:$O$3161)," "))</f>
        <v/>
      </c>
      <c r="O86" s="41" t="str">
        <f>IF(ISERROR($H86)*TRUE,"",IF($H86&gt;0,SUMIF([3]Ewiddzier!$C$2:$AA$3161,$B86,[3]Ewiddzier!$AA$2:$AA$3161)," "))</f>
        <v/>
      </c>
      <c r="P86" s="41" t="str">
        <f>IF(ISERROR($H86)*TRUE,"",IF($H86&gt;0,SUMIF([3]Ewiddzier!$C$2:$AB$3161,$B86,[3]Ewiddzier!$AB$2:$AB$3161)," "))</f>
        <v/>
      </c>
      <c r="Q86" s="36" t="str">
        <f>IF(ISERROR($H86)*TRUE,"",IF($H86&gt;0,VLOOKUP($B86,[3]Ewiddzier!$C$2:$AA$3161,22,FALSE)," "))</f>
        <v/>
      </c>
      <c r="R86" s="37" t="str">
        <f>IF(ISERROR($H86)*TRUE,"",IF($H86&gt;0,VLOOKUP($B86,[3]Ewiddzier!$C$2:$Y$3161,23,FALSE)," "))</f>
        <v/>
      </c>
      <c r="S86" s="37" t="str">
        <f>IF(ISERROR($H86)*TRUE,"",IF($H86&gt;0,VLOOKUP($B86,[3]Ewiddzier!$C$2:$Y$3161,21,FALSE)," "))</f>
        <v/>
      </c>
      <c r="T86" s="42" t="str">
        <f>IF(ISERROR($H86)*TRUE,"",IF($H86&gt;0,VLOOKUP($B86,[3]Ewiddzier!$C$2:$AK$3161,35,FALSE)," "))</f>
        <v/>
      </c>
      <c r="U86" s="37" t="str">
        <f>IF(ISERROR($H86)*TRUE,"",IF($H86&gt;0,VLOOKUP($B86,[3]Ewiddzier!$C$2:$AK$3161,33,FALSE)," "))</f>
        <v/>
      </c>
    </row>
    <row r="87" spans="1:21" ht="12" hidden="1" customHeight="1">
      <c r="A87" s="27">
        <f>SUBTOTAL(3,$J$25:J87)</f>
        <v>63</v>
      </c>
      <c r="B87" s="39" t="str">
        <f t="shared" si="0"/>
        <v>.63</v>
      </c>
      <c r="C87" s="39">
        <v>63</v>
      </c>
      <c r="D87" s="39" t="e">
        <f>VLOOKUP($B87,[3]Ewiddzier!$C$2:$F$3161,4,FALSE)</f>
        <v>#N/A</v>
      </c>
      <c r="E87" s="44" t="e">
        <f>VLOOKUP($B87,[3]Ewiddzier!$C$2:$R$3231,16,FALSE)</f>
        <v>#N/A</v>
      </c>
      <c r="F87" s="45" t="e">
        <f>VLOOKUP($B87,[3]Ewiddzier!$C$1:$AL$1878,36,FALSE)</f>
        <v>#N/A</v>
      </c>
      <c r="G87" s="44" t="str">
        <f>IF(ISNUMBER($D87)=TRUE,VLOOKUP($B87,[3]Ewiddzier!$C$2:$R$3161,2,FALSE),"")</f>
        <v/>
      </c>
      <c r="H87" s="31" t="e">
        <f>IF(AND(E87&lt;&gt;"A",F87="gospodarki rolnej"),SUMIF([3]Ewiddzier!$C$2:$O$3161,$B87,[3]Ewiddzier!$O$2:$O$3161),0)</f>
        <v>#N/A</v>
      </c>
      <c r="I87" s="32" t="str">
        <f>IF(ISERROR(H87)*TRUE,"",IF(H87&gt;0,VLOOKUP($B87,[3]Ewiddzier!$C$2:$V$3161,19,FALSE),""))</f>
        <v/>
      </c>
      <c r="J87" s="27" t="str">
        <f>IF(ISERROR(H87)*TRUE,"",IF(H87&gt;0,VLOOKUP($B87,[3]Ewiddzier!$C$2:$L$3161,10,FALSE)," "))</f>
        <v/>
      </c>
      <c r="K87" s="27" t="str">
        <f>IF(ISERROR(H87)*TRUE,"",IF(H87&gt;0,VLOOKUP($B87,[3]Ewiddzier!$C$2:$M$3161,11,FALSE)," "))</f>
        <v/>
      </c>
      <c r="L87" s="33" t="str">
        <f>IF(ISERROR($H87)*TRUE,"",IF($H87,VLOOKUP($B87,[3]Ewiddzier!$C$2:$P$3161,14,FALSE)," "))</f>
        <v/>
      </c>
      <c r="M87" s="27" t="str">
        <f>IF(ISERROR(H87)*TRUE,"",IF(H87&gt;0,VLOOKUP($B87,[3]Ewiddzier!$C$2:$Q$3161,15,FALSE)," "))</f>
        <v/>
      </c>
      <c r="N87" s="40" t="str">
        <f>IF(ISERROR(H87)*TRUE,"",IF(H87&gt;0,SUMIF([3]Ewiddzier!$C$2:$O$3161,$B87,[3]Ewiddzier!$O$2:$O$3161)," "))</f>
        <v/>
      </c>
      <c r="O87" s="41" t="str">
        <f>IF(ISERROR($H87)*TRUE,"",IF($H87&gt;0,SUMIF([3]Ewiddzier!$C$2:$AA$3161,$B87,[3]Ewiddzier!$AA$2:$AA$3161)," "))</f>
        <v/>
      </c>
      <c r="P87" s="41" t="str">
        <f>IF(ISERROR($H87)*TRUE,"",IF($H87&gt;0,SUMIF([3]Ewiddzier!$C$2:$AB$3161,$B87,[3]Ewiddzier!$AB$2:$AB$3161)," "))</f>
        <v/>
      </c>
      <c r="Q87" s="36" t="str">
        <f>IF(ISERROR($H87)*TRUE,"",IF($H87&gt;0,VLOOKUP($B87,[3]Ewiddzier!$C$2:$AA$3161,22,FALSE)," "))</f>
        <v/>
      </c>
      <c r="R87" s="37" t="str">
        <f>IF(ISERROR($H87)*TRUE,"",IF($H87&gt;0,VLOOKUP($B87,[3]Ewiddzier!$C$2:$Y$3161,23,FALSE)," "))</f>
        <v/>
      </c>
      <c r="S87" s="37" t="str">
        <f>IF(ISERROR($H87)*TRUE,"",IF($H87&gt;0,VLOOKUP($B87,[3]Ewiddzier!$C$2:$Y$3161,21,FALSE)," "))</f>
        <v/>
      </c>
      <c r="T87" s="42" t="str">
        <f>IF(ISERROR($H87)*TRUE,"",IF($H87&gt;0,VLOOKUP($B87,[3]Ewiddzier!$C$2:$AK$3161,35,FALSE)," "))</f>
        <v/>
      </c>
      <c r="U87" s="37" t="str">
        <f>IF(ISERROR($H87)*TRUE,"",IF($H87&gt;0,VLOOKUP($B87,[3]Ewiddzier!$C$2:$AK$3161,33,FALSE)," "))</f>
        <v/>
      </c>
    </row>
    <row r="88" spans="1:21" ht="12" hidden="1" customHeight="1">
      <c r="A88" s="27">
        <f>SUBTOTAL(3,$J$25:J88)</f>
        <v>64</v>
      </c>
      <c r="B88" s="39" t="str">
        <f t="shared" si="0"/>
        <v>.64</v>
      </c>
      <c r="C88" s="39">
        <v>64</v>
      </c>
      <c r="D88" s="39" t="e">
        <f>VLOOKUP($B88,[3]Ewiddzier!$C$2:$F$3161,4,FALSE)</f>
        <v>#N/A</v>
      </c>
      <c r="E88" s="44" t="e">
        <f>VLOOKUP($B88,[3]Ewiddzier!$C$2:$R$3231,16,FALSE)</f>
        <v>#N/A</v>
      </c>
      <c r="F88" s="45" t="e">
        <f>VLOOKUP($B88,[3]Ewiddzier!$C$1:$AL$1878,36,FALSE)</f>
        <v>#N/A</v>
      </c>
      <c r="G88" s="44" t="str">
        <f>IF(ISNUMBER($D88)=TRUE,VLOOKUP($B88,[3]Ewiddzier!$C$2:$R$3161,2,FALSE),"")</f>
        <v/>
      </c>
      <c r="H88" s="31" t="e">
        <f>IF(AND(E88&lt;&gt;"A",F88="gospodarki rolnej"),SUMIF([3]Ewiddzier!$C$2:$O$3161,$B88,[3]Ewiddzier!$O$2:$O$3161),0)</f>
        <v>#N/A</v>
      </c>
      <c r="I88" s="32" t="str">
        <f>IF(ISERROR(H88)*TRUE,"",IF(H88&gt;0,VLOOKUP($B88,[3]Ewiddzier!$C$2:$V$3161,19,FALSE),""))</f>
        <v/>
      </c>
      <c r="J88" s="27" t="str">
        <f>IF(ISERROR(H88)*TRUE,"",IF(H88&gt;0,VLOOKUP($B88,[3]Ewiddzier!$C$2:$L$3161,10,FALSE)," "))</f>
        <v/>
      </c>
      <c r="K88" s="27" t="str">
        <f>IF(ISERROR(H88)*TRUE,"",IF(H88&gt;0,VLOOKUP($B88,[3]Ewiddzier!$C$2:$M$3161,11,FALSE)," "))</f>
        <v/>
      </c>
      <c r="L88" s="33" t="str">
        <f>IF(ISERROR($H88)*TRUE,"",IF($H88,VLOOKUP($B88,[3]Ewiddzier!$C$2:$P$3161,14,FALSE)," "))</f>
        <v/>
      </c>
      <c r="M88" s="27" t="str">
        <f>IF(ISERROR(H88)*TRUE,"",IF(H88&gt;0,VLOOKUP($B88,[3]Ewiddzier!$C$2:$Q$3161,15,FALSE)," "))</f>
        <v/>
      </c>
      <c r="N88" s="40" t="str">
        <f>IF(ISERROR(H88)*TRUE,"",IF(H88&gt;0,SUMIF([3]Ewiddzier!$C$2:$O$3161,$B88,[3]Ewiddzier!$O$2:$O$3161)," "))</f>
        <v/>
      </c>
      <c r="O88" s="41" t="str">
        <f>IF(ISERROR($H88)*TRUE,"",IF($H88&gt;0,SUMIF([3]Ewiddzier!$C$2:$AA$3161,$B88,[3]Ewiddzier!$AA$2:$AA$3161)," "))</f>
        <v/>
      </c>
      <c r="P88" s="41" t="str">
        <f>IF(ISERROR($H88)*TRUE,"",IF($H88&gt;0,SUMIF([3]Ewiddzier!$C$2:$AB$3161,$B88,[3]Ewiddzier!$AB$2:$AB$3161)," "))</f>
        <v/>
      </c>
      <c r="Q88" s="36" t="str">
        <f>IF(ISERROR($H88)*TRUE,"",IF($H88&gt;0,VLOOKUP($B88,[3]Ewiddzier!$C$2:$AA$3161,22,FALSE)," "))</f>
        <v/>
      </c>
      <c r="R88" s="37" t="str">
        <f>IF(ISERROR($H88)*TRUE,"",IF($H88&gt;0,VLOOKUP($B88,[3]Ewiddzier!$C$2:$Y$3161,23,FALSE)," "))</f>
        <v/>
      </c>
      <c r="S88" s="37" t="str">
        <f>IF(ISERROR($H88)*TRUE,"",IF($H88&gt;0,VLOOKUP($B88,[3]Ewiddzier!$C$2:$Y$3161,21,FALSE)," "))</f>
        <v/>
      </c>
      <c r="T88" s="42" t="str">
        <f>IF(ISERROR($H88)*TRUE,"",IF($H88&gt;0,VLOOKUP($B88,[3]Ewiddzier!$C$2:$AK$3161,35,FALSE)," "))</f>
        <v/>
      </c>
      <c r="U88" s="37" t="str">
        <f>IF(ISERROR($H88)*TRUE,"",IF($H88&gt;0,VLOOKUP($B88,[3]Ewiddzier!$C$2:$AK$3161,33,FALSE)," "))</f>
        <v/>
      </c>
    </row>
    <row r="89" spans="1:21" ht="12" hidden="1" customHeight="1">
      <c r="A89" s="27">
        <f>SUBTOTAL(3,$J$25:J89)</f>
        <v>65</v>
      </c>
      <c r="B89" s="39" t="str">
        <f t="shared" si="0"/>
        <v>.65</v>
      </c>
      <c r="C89" s="39">
        <v>65</v>
      </c>
      <c r="D89" s="39" t="e">
        <f>VLOOKUP($B89,[3]Ewiddzier!$C$2:$F$3161,4,FALSE)</f>
        <v>#N/A</v>
      </c>
      <c r="E89" s="44" t="e">
        <f>VLOOKUP($B89,[3]Ewiddzier!$C$2:$R$3231,16,FALSE)</f>
        <v>#N/A</v>
      </c>
      <c r="F89" s="45" t="e">
        <f>VLOOKUP($B89,[3]Ewiddzier!$C$1:$AL$1878,36,FALSE)</f>
        <v>#N/A</v>
      </c>
      <c r="G89" s="44" t="str">
        <f>IF(ISNUMBER($D89)=TRUE,VLOOKUP($B89,[3]Ewiddzier!$C$2:$R$3161,2,FALSE),"")</f>
        <v/>
      </c>
      <c r="H89" s="31" t="e">
        <f>IF(AND(E89&lt;&gt;"A",F89="gospodarki rolnej"),SUMIF([3]Ewiddzier!$C$2:$O$3161,$B89,[3]Ewiddzier!$O$2:$O$3161),0)</f>
        <v>#N/A</v>
      </c>
      <c r="I89" s="32" t="str">
        <f>IF(ISERROR(H89)*TRUE,"",IF(H89&gt;0,VLOOKUP($B89,[3]Ewiddzier!$C$2:$V$3161,19,FALSE),""))</f>
        <v/>
      </c>
      <c r="J89" s="27" t="str">
        <f>IF(ISERROR(H89)*TRUE,"",IF(H89&gt;0,VLOOKUP($B89,[3]Ewiddzier!$C$2:$L$3161,10,FALSE)," "))</f>
        <v/>
      </c>
      <c r="K89" s="27" t="str">
        <f>IF(ISERROR(H89)*TRUE,"",IF(H89&gt;0,VLOOKUP($B89,[3]Ewiddzier!$C$2:$M$3161,11,FALSE)," "))</f>
        <v/>
      </c>
      <c r="L89" s="33" t="str">
        <f>IF(ISERROR($H89)*TRUE,"",IF($H89,VLOOKUP($B89,[3]Ewiddzier!$C$2:$P$3161,14,FALSE)," "))</f>
        <v/>
      </c>
      <c r="M89" s="27" t="str">
        <f>IF(ISERROR(H89)*TRUE,"",IF(H89&gt;0,VLOOKUP($B89,[3]Ewiddzier!$C$2:$Q$3161,15,FALSE)," "))</f>
        <v/>
      </c>
      <c r="N89" s="40" t="str">
        <f>IF(ISERROR(H89)*TRUE,"",IF(H89&gt;0,SUMIF([3]Ewiddzier!$C$2:$O$3161,$B89,[3]Ewiddzier!$O$2:$O$3161)," "))</f>
        <v/>
      </c>
      <c r="O89" s="41" t="str">
        <f>IF(ISERROR($H89)*TRUE,"",IF($H89&gt;0,SUMIF([3]Ewiddzier!$C$2:$AA$3161,$B89,[3]Ewiddzier!$AA$2:$AA$3161)," "))</f>
        <v/>
      </c>
      <c r="P89" s="41" t="str">
        <f>IF(ISERROR($H89)*TRUE,"",IF($H89&gt;0,SUMIF([3]Ewiddzier!$C$2:$AB$3161,$B89,[3]Ewiddzier!$AB$2:$AB$3161)," "))</f>
        <v/>
      </c>
      <c r="Q89" s="36" t="str">
        <f>IF(ISERROR($H89)*TRUE,"",IF($H89&gt;0,VLOOKUP($B89,[3]Ewiddzier!$C$2:$AA$3161,22,FALSE)," "))</f>
        <v/>
      </c>
      <c r="R89" s="37" t="str">
        <f>IF(ISERROR($H89)*TRUE,"",IF($H89&gt;0,VLOOKUP($B89,[3]Ewiddzier!$C$2:$Y$3161,23,FALSE)," "))</f>
        <v/>
      </c>
      <c r="S89" s="37" t="str">
        <f>IF(ISERROR($H89)*TRUE,"",IF($H89&gt;0,VLOOKUP($B89,[3]Ewiddzier!$C$2:$Y$3161,21,FALSE)," "))</f>
        <v/>
      </c>
      <c r="T89" s="42" t="str">
        <f>IF(ISERROR($H89)*TRUE,"",IF($H89&gt;0,VLOOKUP($B89,[3]Ewiddzier!$C$2:$AK$3161,35,FALSE)," "))</f>
        <v/>
      </c>
      <c r="U89" s="37" t="str">
        <f>IF(ISERROR($H89)*TRUE,"",IF($H89&gt;0,VLOOKUP($B89,[3]Ewiddzier!$C$2:$AK$3161,33,FALSE)," "))</f>
        <v/>
      </c>
    </row>
    <row r="90" spans="1:21" ht="12" hidden="1" customHeight="1">
      <c r="A90" s="27">
        <f>SUBTOTAL(3,$J$25:J90)</f>
        <v>66</v>
      </c>
      <c r="B90" s="39" t="str">
        <f t="shared" ref="B90:B95" si="1">$R$6&amp;"."&amp;C90</f>
        <v>.66</v>
      </c>
      <c r="C90" s="39">
        <v>66</v>
      </c>
      <c r="D90" s="39" t="e">
        <f>VLOOKUP($B90,[3]Ewiddzier!$C$2:$F$3161,4,FALSE)</f>
        <v>#N/A</v>
      </c>
      <c r="E90" s="44" t="e">
        <f>VLOOKUP($B90,[3]Ewiddzier!$C$2:$R$3231,16,FALSE)</f>
        <v>#N/A</v>
      </c>
      <c r="F90" s="45" t="e">
        <f>VLOOKUP($B90,[3]Ewiddzier!$C$1:$AL$1878,36,FALSE)</f>
        <v>#N/A</v>
      </c>
      <c r="G90" s="44" t="str">
        <f>IF(ISNUMBER($D90)=TRUE,VLOOKUP($B90,[3]Ewiddzier!$C$2:$R$3161,2,FALSE),"")</f>
        <v/>
      </c>
      <c r="H90" s="31" t="e">
        <f>IF(AND(E90&lt;&gt;"A",F90="gospodarki rolnej"),SUMIF([3]Ewiddzier!$C$2:$O$3161,$B90,[3]Ewiddzier!$O$2:$O$3161),0)</f>
        <v>#N/A</v>
      </c>
      <c r="I90" s="32" t="str">
        <f>IF(ISERROR(H90)*TRUE,"",IF(H90&gt;0,VLOOKUP($B90,[3]Ewiddzier!$C$2:$V$3161,19,FALSE),""))</f>
        <v/>
      </c>
      <c r="J90" s="27" t="str">
        <f>IF(ISERROR(H90)*TRUE,"",IF(H90&gt;0,VLOOKUP($B90,[3]Ewiddzier!$C$2:$L$3161,10,FALSE)," "))</f>
        <v/>
      </c>
      <c r="K90" s="27" t="str">
        <f>IF(ISERROR(H90)*TRUE,"",IF(H90&gt;0,VLOOKUP($B90,[3]Ewiddzier!$C$2:$M$3161,11,FALSE)," "))</f>
        <v/>
      </c>
      <c r="L90" s="33" t="str">
        <f>IF(ISERROR($H90)*TRUE,"",IF($H90,VLOOKUP($B90,[3]Ewiddzier!$C$2:$P$3161,14,FALSE)," "))</f>
        <v/>
      </c>
      <c r="M90" s="27" t="str">
        <f>IF(ISERROR(H90)*TRUE,"",IF(H90&gt;0,VLOOKUP($B90,[3]Ewiddzier!$C$2:$Q$3161,15,FALSE)," "))</f>
        <v/>
      </c>
      <c r="N90" s="40" t="str">
        <f>IF(ISERROR(H90)*TRUE,"",IF(H90&gt;0,SUMIF([3]Ewiddzier!$C$2:$O$3161,$B90,[3]Ewiddzier!$O$2:$O$3161)," "))</f>
        <v/>
      </c>
      <c r="O90" s="41" t="str">
        <f>IF(ISERROR($H90)*TRUE,"",IF($H90&gt;0,SUMIF([3]Ewiddzier!$C$2:$AA$3161,$B90,[3]Ewiddzier!$AA$2:$AA$3161)," "))</f>
        <v/>
      </c>
      <c r="P90" s="41" t="str">
        <f>IF(ISERROR($H90)*TRUE,"",IF($H90&gt;0,SUMIF([3]Ewiddzier!$C$2:$AB$3161,$B90,[3]Ewiddzier!$AB$2:$AB$3161)," "))</f>
        <v/>
      </c>
      <c r="Q90" s="36" t="str">
        <f>IF(ISERROR($H90)*TRUE,"",IF($H90&gt;0,VLOOKUP($B90,[3]Ewiddzier!$C$2:$AA$3161,22,FALSE)," "))</f>
        <v/>
      </c>
      <c r="R90" s="37" t="str">
        <f>IF(ISERROR($H90)*TRUE,"",IF($H90&gt;0,VLOOKUP($B90,[3]Ewiddzier!$C$2:$Y$3161,23,FALSE)," "))</f>
        <v/>
      </c>
      <c r="S90" s="37" t="str">
        <f>IF(ISERROR($H90)*TRUE,"",IF($H90&gt;0,VLOOKUP($B90,[3]Ewiddzier!$C$2:$Y$3161,21,FALSE)," "))</f>
        <v/>
      </c>
      <c r="T90" s="42" t="str">
        <f>IF(ISERROR($H90)*TRUE,"",IF($H90&gt;0,VLOOKUP($B90,[3]Ewiddzier!$C$2:$AK$3161,35,FALSE)," "))</f>
        <v/>
      </c>
      <c r="U90" s="37" t="str">
        <f>IF(ISERROR($H90)*TRUE,"",IF($H90&gt;0,VLOOKUP($B90,[3]Ewiddzier!$C$2:$AK$3161,33,FALSE)," "))</f>
        <v/>
      </c>
    </row>
    <row r="91" spans="1:21" ht="12" hidden="1" customHeight="1">
      <c r="A91" s="27">
        <f>SUBTOTAL(3,$J$25:J91)</f>
        <v>67</v>
      </c>
      <c r="B91" s="39" t="str">
        <f t="shared" si="1"/>
        <v>.67</v>
      </c>
      <c r="C91" s="39">
        <v>67</v>
      </c>
      <c r="D91" s="39" t="e">
        <f>VLOOKUP($B91,[3]Ewiddzier!$C$2:$F$3161,4,FALSE)</f>
        <v>#N/A</v>
      </c>
      <c r="E91" s="44" t="e">
        <f>VLOOKUP($B91,[3]Ewiddzier!$C$2:$R$3231,16,FALSE)</f>
        <v>#N/A</v>
      </c>
      <c r="F91" s="45" t="e">
        <f>VLOOKUP($B91,[3]Ewiddzier!$C$1:$AL$1878,36,FALSE)</f>
        <v>#N/A</v>
      </c>
      <c r="G91" s="44" t="str">
        <f>IF(ISNUMBER($D91)=TRUE,VLOOKUP($B91,[3]Ewiddzier!$C$2:$R$3161,2,FALSE),"")</f>
        <v/>
      </c>
      <c r="H91" s="31" t="e">
        <f>IF(AND(E91&lt;&gt;"A",F91="gospodarki rolnej"),SUMIF([3]Ewiddzier!$C$2:$O$3161,$B91,[3]Ewiddzier!$O$2:$O$3161),0)</f>
        <v>#N/A</v>
      </c>
      <c r="I91" s="32" t="str">
        <f>IF(ISERROR(H91)*TRUE,"",IF(H91&gt;0,VLOOKUP($B91,[3]Ewiddzier!$C$2:$V$3161,19,FALSE),""))</f>
        <v/>
      </c>
      <c r="J91" s="27" t="str">
        <f>IF(ISERROR(H91)*TRUE,"",IF(H91&gt;0,VLOOKUP($B91,[3]Ewiddzier!$C$2:$L$3161,10,FALSE)," "))</f>
        <v/>
      </c>
      <c r="K91" s="27" t="str">
        <f>IF(ISERROR(H91)*TRUE,"",IF(H91&gt;0,VLOOKUP($B91,[3]Ewiddzier!$C$2:$M$3161,11,FALSE)," "))</f>
        <v/>
      </c>
      <c r="L91" s="33" t="str">
        <f>IF(ISERROR($H91)*TRUE,"",IF($H91,VLOOKUP($B91,[3]Ewiddzier!$C$2:$P$3161,14,FALSE)," "))</f>
        <v/>
      </c>
      <c r="M91" s="27" t="str">
        <f>IF(ISERROR(H91)*TRUE,"",IF(H91&gt;0,VLOOKUP($B91,[3]Ewiddzier!$C$2:$Q$3161,15,FALSE)," "))</f>
        <v/>
      </c>
      <c r="N91" s="40" t="str">
        <f>IF(ISERROR(H91)*TRUE,"",IF(H91&gt;0,SUMIF([3]Ewiddzier!$C$2:$O$3161,$B91,[3]Ewiddzier!$O$2:$O$3161)," "))</f>
        <v/>
      </c>
      <c r="O91" s="41" t="str">
        <f>IF(ISERROR($H91)*TRUE,"",IF($H91&gt;0,SUMIF([3]Ewiddzier!$C$2:$AA$3161,$B91,[3]Ewiddzier!$AA$2:$AA$3161)," "))</f>
        <v/>
      </c>
      <c r="P91" s="41" t="str">
        <f>IF(ISERROR($H91)*TRUE,"",IF($H91&gt;0,SUMIF([3]Ewiddzier!$C$2:$AB$3161,$B91,[3]Ewiddzier!$AB$2:$AB$3161)," "))</f>
        <v/>
      </c>
      <c r="Q91" s="36" t="str">
        <f>IF(ISERROR($H91)*TRUE,"",IF($H91&gt;0,VLOOKUP($B91,[3]Ewiddzier!$C$2:$AA$3161,22,FALSE)," "))</f>
        <v/>
      </c>
      <c r="R91" s="37" t="str">
        <f>IF(ISERROR($H91)*TRUE,"",IF($H91&gt;0,VLOOKUP($B91,[3]Ewiddzier!$C$2:$Y$3161,23,FALSE)," "))</f>
        <v/>
      </c>
      <c r="S91" s="37" t="str">
        <f>IF(ISERROR($H91)*TRUE,"",IF($H91&gt;0,VLOOKUP($B91,[3]Ewiddzier!$C$2:$Y$3161,21,FALSE)," "))</f>
        <v/>
      </c>
      <c r="T91" s="42" t="str">
        <f>IF(ISERROR($H91)*TRUE,"",IF($H91&gt;0,VLOOKUP($B91,[3]Ewiddzier!$C$2:$AK$3161,35,FALSE)," "))</f>
        <v/>
      </c>
      <c r="U91" s="37" t="str">
        <f>IF(ISERROR($H91)*TRUE,"",IF($H91&gt;0,VLOOKUP($B91,[3]Ewiddzier!$C$2:$AK$3161,33,FALSE)," "))</f>
        <v/>
      </c>
    </row>
    <row r="92" spans="1:21" ht="12" hidden="1" customHeight="1">
      <c r="A92" s="27">
        <f>SUBTOTAL(3,$J$25:J92)</f>
        <v>68</v>
      </c>
      <c r="B92" s="39" t="str">
        <f t="shared" si="1"/>
        <v>.68</v>
      </c>
      <c r="C92" s="39">
        <v>68</v>
      </c>
      <c r="D92" s="39" t="e">
        <f>VLOOKUP($B92,[3]Ewiddzier!$C$2:$F$3161,4,FALSE)</f>
        <v>#N/A</v>
      </c>
      <c r="E92" s="44" t="e">
        <f>VLOOKUP($B92,[3]Ewiddzier!$C$2:$R$3231,16,FALSE)</f>
        <v>#N/A</v>
      </c>
      <c r="F92" s="45" t="e">
        <f>VLOOKUP($B92,[3]Ewiddzier!$C$1:$AL$1878,36,FALSE)</f>
        <v>#N/A</v>
      </c>
      <c r="G92" s="44" t="str">
        <f>IF(ISNUMBER($D92)=TRUE,VLOOKUP($B92,[3]Ewiddzier!$C$2:$R$3161,2,FALSE),"")</f>
        <v/>
      </c>
      <c r="H92" s="31" t="e">
        <f>IF(AND(E92&lt;&gt;"A",F92="gospodarki rolnej"),SUMIF([3]Ewiddzier!$C$2:$O$3161,$B92,[3]Ewiddzier!$O$2:$O$3161),0)</f>
        <v>#N/A</v>
      </c>
      <c r="I92" s="32" t="str">
        <f>IF(ISERROR(H92)*TRUE,"",IF(H92&gt;0,VLOOKUP($B92,[3]Ewiddzier!$C$2:$V$3161,19,FALSE),""))</f>
        <v/>
      </c>
      <c r="J92" s="27" t="str">
        <f>IF(ISERROR(H92)*TRUE,"",IF(H92&gt;0,VLOOKUP($B92,[3]Ewiddzier!$C$2:$L$3161,10,FALSE)," "))</f>
        <v/>
      </c>
      <c r="K92" s="27" t="str">
        <f>IF(ISERROR(H92)*TRUE,"",IF(H92&gt;0,VLOOKUP($B92,[3]Ewiddzier!$C$2:$M$3161,11,FALSE)," "))</f>
        <v/>
      </c>
      <c r="L92" s="33" t="str">
        <f>IF(ISERROR($H92)*TRUE,"",IF($H92,VLOOKUP($B92,[3]Ewiddzier!$C$2:$P$3161,14,FALSE)," "))</f>
        <v/>
      </c>
      <c r="M92" s="27" t="str">
        <f>IF(ISERROR(H92)*TRUE,"",IF(H92&gt;0,VLOOKUP($B92,[3]Ewiddzier!$C$2:$Q$3161,15,FALSE)," "))</f>
        <v/>
      </c>
      <c r="N92" s="40" t="str">
        <f>IF(ISERROR(H92)*TRUE,"",IF(H92&gt;0,SUMIF([3]Ewiddzier!$C$2:$O$3161,$B92,[3]Ewiddzier!$O$2:$O$3161)," "))</f>
        <v/>
      </c>
      <c r="O92" s="41" t="str">
        <f>IF(ISERROR($H92)*TRUE,"",IF($H92&gt;0,SUMIF([3]Ewiddzier!$C$2:$AA$3161,$B92,[3]Ewiddzier!$AA$2:$AA$3161)," "))</f>
        <v/>
      </c>
      <c r="P92" s="41" t="str">
        <f>IF(ISERROR($H92)*TRUE,"",IF($H92&gt;0,SUMIF([3]Ewiddzier!$C$2:$AB$3161,$B92,[3]Ewiddzier!$AB$2:$AB$3161)," "))</f>
        <v/>
      </c>
      <c r="Q92" s="36" t="str">
        <f>IF(ISERROR($H92)*TRUE,"",IF($H92&gt;0,VLOOKUP($B92,[3]Ewiddzier!$C$2:$AA$3161,22,FALSE)," "))</f>
        <v/>
      </c>
      <c r="R92" s="37" t="str">
        <f>IF(ISERROR($H92)*TRUE,"",IF($H92&gt;0,VLOOKUP($B92,[3]Ewiddzier!$C$2:$Y$3161,23,FALSE)," "))</f>
        <v/>
      </c>
      <c r="S92" s="37" t="str">
        <f>IF(ISERROR($H92)*TRUE,"",IF($H92&gt;0,VLOOKUP($B92,[3]Ewiddzier!$C$2:$Y$3161,21,FALSE)," "))</f>
        <v/>
      </c>
      <c r="T92" s="42" t="str">
        <f>IF(ISERROR($H92)*TRUE,"",IF($H92&gt;0,VLOOKUP($B92,[3]Ewiddzier!$C$2:$AK$3161,35,FALSE)," "))</f>
        <v/>
      </c>
      <c r="U92" s="37" t="str">
        <f>IF(ISERROR($H92)*TRUE,"",IF($H92&gt;0,VLOOKUP($B92,[3]Ewiddzier!$C$2:$AK$3161,33,FALSE)," "))</f>
        <v/>
      </c>
    </row>
    <row r="93" spans="1:21" ht="12" hidden="1" customHeight="1">
      <c r="A93" s="27">
        <f>SUBTOTAL(3,$J$25:J93)</f>
        <v>69</v>
      </c>
      <c r="B93" s="39" t="str">
        <f t="shared" si="1"/>
        <v>.69</v>
      </c>
      <c r="C93" s="39">
        <v>69</v>
      </c>
      <c r="D93" s="39" t="e">
        <f>VLOOKUP($B93,[3]Ewiddzier!$C$2:$F$3161,4,FALSE)</f>
        <v>#N/A</v>
      </c>
      <c r="E93" s="44" t="e">
        <f>VLOOKUP($B93,[3]Ewiddzier!$C$2:$R$3231,16,FALSE)</f>
        <v>#N/A</v>
      </c>
      <c r="F93" s="45" t="e">
        <f>VLOOKUP($B93,[3]Ewiddzier!$C$1:$AL$1878,36,FALSE)</f>
        <v>#N/A</v>
      </c>
      <c r="G93" s="44" t="str">
        <f>IF(ISNUMBER($D93)=TRUE,VLOOKUP($B93,[3]Ewiddzier!$C$2:$R$3161,2,FALSE),"")</f>
        <v/>
      </c>
      <c r="H93" s="31" t="e">
        <f>IF(AND(E93&lt;&gt;"A",F93="gospodarki rolnej"),SUMIF([3]Ewiddzier!$C$2:$O$3161,$B93,[3]Ewiddzier!$O$2:$O$3161),0)</f>
        <v>#N/A</v>
      </c>
      <c r="I93" s="32" t="str">
        <f>IF(ISERROR(H93)*TRUE,"",IF(H93&gt;0,VLOOKUP($B93,[3]Ewiddzier!$C$2:$V$3161,19,FALSE),""))</f>
        <v/>
      </c>
      <c r="J93" s="27" t="str">
        <f>IF(ISERROR(H93)*TRUE,"",IF(H93&gt;0,VLOOKUP($B93,[3]Ewiddzier!$C$2:$L$3161,10,FALSE)," "))</f>
        <v/>
      </c>
      <c r="K93" s="27" t="str">
        <f>IF(ISERROR(H93)*TRUE,"",IF(H93&gt;0,VLOOKUP($B93,[3]Ewiddzier!$C$2:$M$3161,11,FALSE)," "))</f>
        <v/>
      </c>
      <c r="L93" s="33" t="str">
        <f>IF(ISERROR($H93)*TRUE,"",IF($H93,VLOOKUP($B93,[3]Ewiddzier!$C$2:$P$3161,14,FALSE)," "))</f>
        <v/>
      </c>
      <c r="M93" s="27" t="str">
        <f>IF(ISERROR(H93)*TRUE,"",IF(H93&gt;0,VLOOKUP($B93,[3]Ewiddzier!$C$2:$Q$3161,15,FALSE)," "))</f>
        <v/>
      </c>
      <c r="N93" s="40" t="str">
        <f>IF(ISERROR(H93)*TRUE,"",IF(H93&gt;0,SUMIF([3]Ewiddzier!$C$2:$O$3161,$B93,[3]Ewiddzier!$O$2:$O$3161)," "))</f>
        <v/>
      </c>
      <c r="O93" s="41" t="str">
        <f>IF(ISERROR($H93)*TRUE,"",IF($H93&gt;0,SUMIF([3]Ewiddzier!$C$2:$AA$3161,$B93,[3]Ewiddzier!$AA$2:$AA$3161)," "))</f>
        <v/>
      </c>
      <c r="P93" s="41" t="str">
        <f>IF(ISERROR($H93)*TRUE,"",IF($H93&gt;0,SUMIF([3]Ewiddzier!$C$2:$AB$3161,$B93,[3]Ewiddzier!$AB$2:$AB$3161)," "))</f>
        <v/>
      </c>
      <c r="Q93" s="36" t="str">
        <f>IF(ISERROR($H93)*TRUE,"",IF($H93&gt;0,VLOOKUP($B93,[3]Ewiddzier!$C$2:$AA$3161,22,FALSE)," "))</f>
        <v/>
      </c>
      <c r="R93" s="37" t="str">
        <f>IF(ISERROR($H93)*TRUE,"",IF($H93&gt;0,VLOOKUP($B93,[3]Ewiddzier!$C$2:$Y$3161,23,FALSE)," "))</f>
        <v/>
      </c>
      <c r="S93" s="37" t="str">
        <f>IF(ISERROR($H93)*TRUE,"",IF($H93&gt;0,VLOOKUP($B93,[3]Ewiddzier!$C$2:$Y$3161,21,FALSE)," "))</f>
        <v/>
      </c>
      <c r="T93" s="42" t="str">
        <f>IF(ISERROR($H93)*TRUE,"",IF($H93&gt;0,VLOOKUP($B93,[3]Ewiddzier!$C$2:$AK$3161,35,FALSE)," "))</f>
        <v/>
      </c>
      <c r="U93" s="37" t="str">
        <f>IF(ISERROR($H93)*TRUE,"",IF($H93&gt;0,VLOOKUP($B93,[3]Ewiddzier!$C$2:$AK$3161,33,FALSE)," "))</f>
        <v/>
      </c>
    </row>
    <row r="94" spans="1:21" ht="12" hidden="1" customHeight="1">
      <c r="A94" s="27">
        <f>SUBTOTAL(3,$J$25:J94)</f>
        <v>70</v>
      </c>
      <c r="B94" s="39" t="str">
        <f t="shared" si="1"/>
        <v>.70</v>
      </c>
      <c r="C94" s="39">
        <v>70</v>
      </c>
      <c r="D94" s="39" t="e">
        <f>VLOOKUP($B94,[3]Ewiddzier!$C$2:$F$3161,4,FALSE)</f>
        <v>#N/A</v>
      </c>
      <c r="E94" s="44" t="e">
        <f>VLOOKUP($B94,[3]Ewiddzier!$C$2:$R$3231,16,FALSE)</f>
        <v>#N/A</v>
      </c>
      <c r="F94" s="45" t="e">
        <f>VLOOKUP($B94,[3]Ewiddzier!$C$1:$AL$1878,36,FALSE)</f>
        <v>#N/A</v>
      </c>
      <c r="G94" s="44" t="str">
        <f>IF(ISNUMBER($D94)=TRUE,VLOOKUP($B94,[3]Ewiddzier!$C$2:$R$3161,2,FALSE),"")</f>
        <v/>
      </c>
      <c r="H94" s="31" t="e">
        <f>IF(AND(E94&lt;&gt;"A",F94="gospodarki rolnej"),SUMIF([3]Ewiddzier!$C$2:$O$3161,$B94,[3]Ewiddzier!$O$2:$O$3161),0)</f>
        <v>#N/A</v>
      </c>
      <c r="I94" s="32" t="str">
        <f>IF(ISERROR(H94)*TRUE,"",IF(H94&gt;0,VLOOKUP($B94,[3]Ewiddzier!$C$2:$V$3161,19,FALSE),""))</f>
        <v/>
      </c>
      <c r="J94" s="27" t="str">
        <f>IF(ISERROR(H94)*TRUE,"",IF(H94&gt;0,VLOOKUP($B94,[3]Ewiddzier!$C$2:$L$3161,10,FALSE)," "))</f>
        <v/>
      </c>
      <c r="K94" s="27" t="str">
        <f>IF(ISERROR(H94)*TRUE,"",IF(H94&gt;0,VLOOKUP($B94,[3]Ewiddzier!$C$2:$M$3161,11,FALSE)," "))</f>
        <v/>
      </c>
      <c r="L94" s="33" t="str">
        <f>IF(ISERROR($H94)*TRUE,"",IF($H94,VLOOKUP($B94,[3]Ewiddzier!$C$2:$P$3161,14,FALSE)," "))</f>
        <v/>
      </c>
      <c r="M94" s="27" t="str">
        <f>IF(ISERROR(H94)*TRUE,"",IF(H94&gt;0,VLOOKUP($B94,[3]Ewiddzier!$C$2:$Q$3161,15,FALSE)," "))</f>
        <v/>
      </c>
      <c r="N94" s="40" t="str">
        <f>IF(ISERROR(H94)*TRUE,"",IF(H94&gt;0,SUMIF([3]Ewiddzier!$C$2:$O$3161,$B94,[3]Ewiddzier!$O$2:$O$3161)," "))</f>
        <v/>
      </c>
      <c r="O94" s="41" t="str">
        <f>IF(ISERROR($H94)*TRUE,"",IF($H94&gt;0,SUMIF([3]Ewiddzier!$C$2:$AA$3161,$B94,[3]Ewiddzier!$AA$2:$AA$3161)," "))</f>
        <v/>
      </c>
      <c r="P94" s="41" t="str">
        <f>IF(ISERROR($H94)*TRUE,"",IF($H94&gt;0,SUMIF([3]Ewiddzier!$C$2:$AB$3161,$B94,[3]Ewiddzier!$AB$2:$AB$3161)," "))</f>
        <v/>
      </c>
      <c r="Q94" s="36" t="str">
        <f>IF(ISERROR($H94)*TRUE,"",IF($H94&gt;0,VLOOKUP($B94,[3]Ewiddzier!$C$2:$AA$3161,22,FALSE)," "))</f>
        <v/>
      </c>
      <c r="R94" s="37" t="str">
        <f>IF(ISERROR($H94)*TRUE,"",IF($H94&gt;0,VLOOKUP($B94,[3]Ewiddzier!$C$2:$Y$3161,23,FALSE)," "))</f>
        <v/>
      </c>
      <c r="S94" s="37" t="str">
        <f>IF(ISERROR($H94)*TRUE,"",IF($H94&gt;0,VLOOKUP($B94,[3]Ewiddzier!$C$2:$Y$3161,21,FALSE)," "))</f>
        <v/>
      </c>
      <c r="T94" s="42" t="str">
        <f>IF(ISERROR($H94)*TRUE,"",IF($H94&gt;0,VLOOKUP($B94,[3]Ewiddzier!$C$2:$AK$3161,35,FALSE)," "))</f>
        <v/>
      </c>
      <c r="U94" s="37" t="str">
        <f>IF(ISERROR($H94)*TRUE,"",IF($H94&gt;0,VLOOKUP($B94,[3]Ewiddzier!$C$2:$AK$3161,33,FALSE)," "))</f>
        <v/>
      </c>
    </row>
    <row r="95" spans="1:21" ht="12" hidden="1" customHeight="1">
      <c r="A95" s="46">
        <f>SUBTOTAL(3,$J$25:J95)</f>
        <v>71</v>
      </c>
      <c r="B95" s="47" t="str">
        <f t="shared" si="1"/>
        <v>.71</v>
      </c>
      <c r="C95" s="47">
        <v>71</v>
      </c>
      <c r="D95" s="47" t="e">
        <f>VLOOKUP($B95,[3]Ewiddzier!$C$2:$F$3161,4,FALSE)</f>
        <v>#N/A</v>
      </c>
      <c r="E95" s="48" t="e">
        <f>VLOOKUP($B95,[3]Ewiddzier!$C$2:$R$3231,16,FALSE)</f>
        <v>#N/A</v>
      </c>
      <c r="F95" s="49" t="e">
        <f>VLOOKUP($B95,[3]Ewiddzier!$C$1:$AL$1878,36,FALSE)</f>
        <v>#N/A</v>
      </c>
      <c r="G95" s="48" t="str">
        <f>IF(ISNUMBER($D95)=TRUE,VLOOKUP($B95,[3]Ewiddzier!$C$2:$R$3161,2,FALSE),"")</f>
        <v/>
      </c>
      <c r="H95" s="50" t="e">
        <f>IF(AND(E95&lt;&gt;"A",F95="gospodarki rolnej"),SUMIF([3]Ewiddzier!$C$2:$O$3161,$B95,[3]Ewiddzier!$O$2:$O$3161),0)</f>
        <v>#N/A</v>
      </c>
      <c r="I95" s="51" t="str">
        <f>IF(ISERROR(H95)*TRUE,"",IF(H95&gt;0,VLOOKUP($B95,[3]Ewiddzier!$C$2:$V$3161,19,FALSE),""))</f>
        <v/>
      </c>
      <c r="J95" s="46" t="str">
        <f>IF(ISERROR(H95)*TRUE,"",IF(H95&gt;0,VLOOKUP($B95,[3]Ewiddzier!$C$2:$L$3161,10,FALSE)," "))</f>
        <v/>
      </c>
      <c r="K95" s="46" t="str">
        <f>IF(ISERROR(H95)*TRUE,"",IF(H95&gt;0,VLOOKUP($B95,[3]Ewiddzier!$C$2:$M$3161,11,FALSE)," "))</f>
        <v/>
      </c>
      <c r="L95" s="52" t="str">
        <f>IF(ISERROR($H95)*TRUE,"",IF($H95,VLOOKUP($B95,[3]Ewiddzier!$C$2:$P$3161,14,FALSE)," "))</f>
        <v/>
      </c>
      <c r="M95" s="46" t="str">
        <f>IF(ISERROR(H95)*TRUE,"",IF(H95&gt;0,VLOOKUP($B95,[3]Ewiddzier!$C$2:$Q$3161,15,FALSE)," "))</f>
        <v/>
      </c>
      <c r="N95" s="53" t="str">
        <f>IF(ISERROR(H95)*TRUE,"",IF(H95&gt;0,SUMIF([3]Ewiddzier!$C$2:$O$3161,$B95,[3]Ewiddzier!$O$2:$O$3161)," "))</f>
        <v/>
      </c>
      <c r="O95" s="54" t="str">
        <f>IF(ISERROR($H95)*TRUE,"",IF($H95&gt;0,SUMIF([3]Ewiddzier!$C$2:$AA$3161,$B95,[3]Ewiddzier!$AA$2:$AA$3161)," "))</f>
        <v/>
      </c>
      <c r="P95" s="54" t="str">
        <f>IF(ISERROR($H95)*TRUE,"",IF($H95&gt;0,SUMIF([3]Ewiddzier!$C$2:$AB$3161,$B95,[3]Ewiddzier!$AB$2:$AB$3161)," "))</f>
        <v/>
      </c>
      <c r="Q95" s="55" t="str">
        <f>IF(ISERROR($H95)*TRUE,"",IF($H95&gt;0,VLOOKUP($B95,[3]Ewiddzier!$C$2:$AA$3161,22,FALSE)," "))</f>
        <v/>
      </c>
      <c r="R95" s="56" t="str">
        <f>IF(ISERROR($H95)*TRUE,"",IF($H95&gt;0,VLOOKUP($B95,[3]Ewiddzier!$C$2:$Y$3161,23,FALSE)," "))</f>
        <v/>
      </c>
      <c r="S95" s="56" t="str">
        <f>IF(ISERROR($H95)*TRUE,"",IF($H95&gt;0,VLOOKUP($B95,[3]Ewiddzier!$C$2:$Y$3161,21,FALSE)," "))</f>
        <v/>
      </c>
      <c r="T95" s="57" t="str">
        <f>IF(ISERROR($H95)*TRUE,"",IF($H95&gt;0,VLOOKUP($B95,[3]Ewiddzier!$C$2:$AK$3161,35,FALSE)," "))</f>
        <v/>
      </c>
      <c r="U95" s="56" t="str">
        <f>IF(ISERROR($H95)*TRUE,"",IF($H95&gt;0,VLOOKUP($B95,[3]Ewiddzier!$C$2:$AK$3161,33,FALSE)," "))</f>
        <v/>
      </c>
    </row>
    <row r="96" spans="1:21" ht="13.8">
      <c r="A96" s="119" t="s">
        <v>38</v>
      </c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58">
        <f>SUBTOTAL(9,N25:N95)</f>
        <v>0</v>
      </c>
      <c r="O96" s="59"/>
      <c r="P96" s="60">
        <f>SUBTOTAL(9,P25:P95)</f>
        <v>0</v>
      </c>
      <c r="Q96" s="61"/>
      <c r="R96" s="62"/>
      <c r="S96" s="62"/>
      <c r="T96" s="62"/>
    </row>
    <row r="97" spans="1:21" ht="24.75" customHeight="1"/>
    <row r="98" spans="1:21" ht="13.5" customHeight="1">
      <c r="A98" s="121" t="s">
        <v>39</v>
      </c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</row>
    <row r="99" spans="1:21" ht="13.8">
      <c r="A99" s="63"/>
      <c r="B99" s="63"/>
      <c r="C99" s="63"/>
      <c r="D99" s="63"/>
      <c r="E99" s="63"/>
      <c r="F99" s="63"/>
      <c r="G99" s="63"/>
      <c r="H99" s="63"/>
      <c r="I99" s="63"/>
      <c r="J99" s="64"/>
    </row>
    <row r="100" spans="1:21" ht="13.5" customHeight="1">
      <c r="A100" s="122" t="s">
        <v>40</v>
      </c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</row>
    <row r="101" spans="1:21" ht="13.8">
      <c r="A101" s="65" t="s">
        <v>41</v>
      </c>
      <c r="B101" s="66"/>
      <c r="C101" s="66"/>
      <c r="D101" s="66" t="s">
        <v>42</v>
      </c>
      <c r="E101" s="67" t="s">
        <v>43</v>
      </c>
      <c r="F101" s="67"/>
      <c r="G101" s="67"/>
      <c r="H101" s="67"/>
      <c r="I101" s="123" t="s">
        <v>44</v>
      </c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</row>
    <row r="102" spans="1:21" ht="13.8">
      <c r="A102" s="68" t="str">
        <f t="shared" ref="A102:A133" si="2">IF(OR(C102="Ł",C102="PS"),$K25,"")</f>
        <v/>
      </c>
      <c r="B102" s="69" t="str">
        <f t="shared" ref="B102:B133" si="3">$B25</f>
        <v>.1</v>
      </c>
      <c r="C102" s="69" t="str">
        <f t="shared" ref="C102:C133" si="4">$L25</f>
        <v/>
      </c>
      <c r="D102" s="70" t="b">
        <v>1</v>
      </c>
      <c r="E102" s="71" t="s">
        <v>45</v>
      </c>
      <c r="F102" s="71"/>
      <c r="G102" s="71" t="str">
        <f t="shared" ref="G102:G133" si="5">$G25</f>
        <v/>
      </c>
      <c r="H102" s="72" t="str">
        <f t="shared" ref="H102:H133" si="6">IF(OR(C102="Ł",C102="PS"),$H25,"")</f>
        <v/>
      </c>
      <c r="I102" s="114" t="str">
        <f>IF(ISERROR($H102)*TRUE,"",IF(AND($H102&gt;0,C102="Ł"),VLOOKUP($B102,[3]Ewiddzier!$C$2:$V$3161,17,FALSE),IF(AND($H102&gt;0,C102="PS"),VLOOKUP($B102,[3]Ewiddzier!$C$2:$V$3161,17,FALSE),"")))</f>
        <v/>
      </c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6"/>
    </row>
    <row r="103" spans="1:21" ht="48" hidden="1" customHeight="1">
      <c r="A103" s="73" t="str">
        <f t="shared" si="2"/>
        <v/>
      </c>
      <c r="B103" s="74" t="str">
        <f t="shared" si="3"/>
        <v>.2</v>
      </c>
      <c r="C103" s="74" t="str">
        <f t="shared" si="4"/>
        <v/>
      </c>
      <c r="D103" s="75" t="b">
        <v>1</v>
      </c>
      <c r="E103" s="76" t="s">
        <v>45</v>
      </c>
      <c r="F103" s="76"/>
      <c r="G103" s="76" t="str">
        <f t="shared" si="5"/>
        <v/>
      </c>
      <c r="H103" s="77" t="str">
        <f t="shared" si="6"/>
        <v/>
      </c>
      <c r="I103" s="106" t="str">
        <f>IF(ISERROR($H103)*TRUE,"",IF(AND($H103&gt;0,C103="Ł"),VLOOKUP($B103,[3]Ewiddzier!$C$2:$V$3161,17,FALSE),IF(AND($H103&gt;0,C103="PS"),VLOOKUP($B103,[3]Ewiddzier!$C$2:$V$3161,17,FALSE),"")))</f>
        <v/>
      </c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8"/>
    </row>
    <row r="104" spans="1:21" ht="14.25" hidden="1" customHeight="1">
      <c r="A104" s="73" t="str">
        <f t="shared" si="2"/>
        <v/>
      </c>
      <c r="B104" s="74" t="str">
        <f t="shared" si="3"/>
        <v>.3</v>
      </c>
      <c r="C104" s="74" t="str">
        <f t="shared" si="4"/>
        <v/>
      </c>
      <c r="D104" s="75" t="b">
        <v>1</v>
      </c>
      <c r="E104" s="76" t="s">
        <v>45</v>
      </c>
      <c r="F104" s="76"/>
      <c r="G104" s="76" t="str">
        <f t="shared" si="5"/>
        <v/>
      </c>
      <c r="H104" s="77" t="str">
        <f t="shared" si="6"/>
        <v/>
      </c>
      <c r="I104" s="106" t="str">
        <f>IF(ISERROR($H104)*TRUE,"",IF(AND($H104&gt;0,C104="Ł"),VLOOKUP($B104,[3]Ewiddzier!$C$2:$V$3161,17,FALSE),IF(AND($H104&gt;0,C104="PS"),VLOOKUP($B104,[3]Ewiddzier!$C$2:$V$3161,17,FALSE),"")))</f>
        <v/>
      </c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8"/>
    </row>
    <row r="105" spans="1:21" ht="14.25" hidden="1" customHeight="1">
      <c r="A105" s="73" t="str">
        <f t="shared" si="2"/>
        <v/>
      </c>
      <c r="B105" s="74" t="str">
        <f t="shared" si="3"/>
        <v>.4</v>
      </c>
      <c r="C105" s="74" t="str">
        <f t="shared" si="4"/>
        <v/>
      </c>
      <c r="D105" s="75" t="b">
        <v>1</v>
      </c>
      <c r="E105" s="78" t="s">
        <v>45</v>
      </c>
      <c r="F105" s="78"/>
      <c r="G105" s="76" t="str">
        <f t="shared" si="5"/>
        <v/>
      </c>
      <c r="H105" s="77" t="str">
        <f t="shared" si="6"/>
        <v/>
      </c>
      <c r="I105" s="106" t="str">
        <f>IF(ISERROR($H105)*TRUE,"",IF(AND($H105&gt;0,C105="Ł"),VLOOKUP($B105,[3]Ewiddzier!$C$2:$V$3161,17,FALSE),IF(AND($H105&gt;0,C105="PS"),VLOOKUP($B105,[3]Ewiddzier!$C$2:$V$3161,17,FALSE),"")))</f>
        <v/>
      </c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8"/>
    </row>
    <row r="106" spans="1:21" ht="14.25" hidden="1" customHeight="1">
      <c r="A106" s="73" t="str">
        <f t="shared" si="2"/>
        <v/>
      </c>
      <c r="B106" s="74" t="str">
        <f t="shared" si="3"/>
        <v>.5</v>
      </c>
      <c r="C106" s="74" t="str">
        <f t="shared" si="4"/>
        <v/>
      </c>
      <c r="D106" s="75" t="b">
        <v>1</v>
      </c>
      <c r="E106" s="76" t="s">
        <v>45</v>
      </c>
      <c r="F106" s="76"/>
      <c r="G106" s="76" t="str">
        <f t="shared" si="5"/>
        <v/>
      </c>
      <c r="H106" s="77" t="str">
        <f t="shared" si="6"/>
        <v/>
      </c>
      <c r="I106" s="106" t="str">
        <f>IF(ISERROR($H106)*TRUE,"",IF(AND($H106&gt;0,C106="Ł"),VLOOKUP($B106,[3]Ewiddzier!$C$2:$V$3161,17,FALSE),IF(AND($H106&gt;0,C106="PS"),VLOOKUP($B106,[3]Ewiddzier!$C$2:$V$3161,17,FALSE),"")))</f>
        <v/>
      </c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8"/>
    </row>
    <row r="107" spans="1:21" ht="14.25" hidden="1" customHeight="1">
      <c r="A107" s="73" t="str">
        <f t="shared" si="2"/>
        <v/>
      </c>
      <c r="B107" s="74" t="str">
        <f t="shared" si="3"/>
        <v>.6</v>
      </c>
      <c r="C107" s="74" t="str">
        <f t="shared" si="4"/>
        <v/>
      </c>
      <c r="D107" s="75" t="b">
        <v>1</v>
      </c>
      <c r="E107" s="76" t="s">
        <v>45</v>
      </c>
      <c r="F107" s="76"/>
      <c r="G107" s="76" t="str">
        <f t="shared" si="5"/>
        <v/>
      </c>
      <c r="H107" s="77" t="str">
        <f t="shared" si="6"/>
        <v/>
      </c>
      <c r="I107" s="106" t="str">
        <f>IF(ISERROR($H107)*TRUE,"",IF(AND($H107&gt;0,C107="Ł"),VLOOKUP($B107,[3]Ewiddzier!$C$2:$V$3161,17,FALSE),IF(AND($H107&gt;0,C107="PS"),VLOOKUP($B107,[3]Ewiddzier!$C$2:$V$3161,17,FALSE),"")))</f>
        <v/>
      </c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8"/>
    </row>
    <row r="108" spans="1:21" ht="14.25" hidden="1" customHeight="1">
      <c r="A108" s="73" t="str">
        <f t="shared" si="2"/>
        <v/>
      </c>
      <c r="B108" s="74" t="str">
        <f t="shared" si="3"/>
        <v>.7</v>
      </c>
      <c r="C108" s="74" t="str">
        <f t="shared" si="4"/>
        <v/>
      </c>
      <c r="D108" s="75" t="b">
        <v>1</v>
      </c>
      <c r="E108" s="76" t="s">
        <v>45</v>
      </c>
      <c r="F108" s="76"/>
      <c r="G108" s="76" t="str">
        <f t="shared" si="5"/>
        <v/>
      </c>
      <c r="H108" s="77" t="str">
        <f t="shared" si="6"/>
        <v/>
      </c>
      <c r="I108" s="106" t="str">
        <f>IF(ISERROR($H108)*TRUE,"",IF(AND($H108&gt;0,C108="Ł"),VLOOKUP($B108,[3]Ewiddzier!$C$2:$V$3161,17,FALSE),IF(AND($H108&gt;0,C108="PS"),VLOOKUP($B108,[3]Ewiddzier!$C$2:$V$3161,17,FALSE),"")))</f>
        <v/>
      </c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8"/>
    </row>
    <row r="109" spans="1:21" ht="14.25" hidden="1" customHeight="1">
      <c r="A109" s="73" t="str">
        <f t="shared" si="2"/>
        <v/>
      </c>
      <c r="B109" s="74" t="str">
        <f t="shared" si="3"/>
        <v>.8</v>
      </c>
      <c r="C109" s="74" t="str">
        <f t="shared" si="4"/>
        <v/>
      </c>
      <c r="D109" s="75" t="b">
        <v>1</v>
      </c>
      <c r="E109" s="76" t="s">
        <v>45</v>
      </c>
      <c r="F109" s="76"/>
      <c r="G109" s="76" t="str">
        <f t="shared" si="5"/>
        <v/>
      </c>
      <c r="H109" s="77" t="str">
        <f t="shared" si="6"/>
        <v/>
      </c>
      <c r="I109" s="106" t="str">
        <f>IF(ISERROR($H109)*TRUE,"",IF(AND($H109&gt;0,C109="Ł"),VLOOKUP($B109,[3]Ewiddzier!$C$2:$V$3161,17,FALSE),IF(AND($H109&gt;0,C109="PS"),VLOOKUP($B109,[3]Ewiddzier!$C$2:$V$3161,17,FALSE),"")))</f>
        <v/>
      </c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8"/>
    </row>
    <row r="110" spans="1:21" ht="14.25" hidden="1" customHeight="1">
      <c r="A110" s="73" t="str">
        <f t="shared" si="2"/>
        <v/>
      </c>
      <c r="B110" s="74" t="str">
        <f t="shared" si="3"/>
        <v>.9</v>
      </c>
      <c r="C110" s="74" t="str">
        <f t="shared" si="4"/>
        <v/>
      </c>
      <c r="D110" s="75" t="b">
        <v>1</v>
      </c>
      <c r="E110" s="76" t="s">
        <v>45</v>
      </c>
      <c r="F110" s="76"/>
      <c r="G110" s="76" t="str">
        <f t="shared" si="5"/>
        <v/>
      </c>
      <c r="H110" s="77" t="str">
        <f t="shared" si="6"/>
        <v/>
      </c>
      <c r="I110" s="106" t="str">
        <f>IF(ISERROR($H110)*TRUE,"",IF(AND($H110&gt;0,C110="Ł"),VLOOKUP($B110,[3]Ewiddzier!$C$2:$V$3161,17,FALSE),IF(AND($H110&gt;0,C110="PS"),VLOOKUP($B110,[3]Ewiddzier!$C$2:$V$3161,17,FALSE),"")))</f>
        <v/>
      </c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8"/>
    </row>
    <row r="111" spans="1:21" ht="14.25" hidden="1" customHeight="1">
      <c r="A111" s="73" t="str">
        <f t="shared" si="2"/>
        <v/>
      </c>
      <c r="B111" s="74" t="str">
        <f t="shared" si="3"/>
        <v>.10</v>
      </c>
      <c r="C111" s="74" t="str">
        <f t="shared" si="4"/>
        <v/>
      </c>
      <c r="D111" s="75" t="b">
        <v>1</v>
      </c>
      <c r="E111" s="76" t="s">
        <v>45</v>
      </c>
      <c r="F111" s="76"/>
      <c r="G111" s="76" t="str">
        <f t="shared" si="5"/>
        <v/>
      </c>
      <c r="H111" s="77" t="str">
        <f t="shared" si="6"/>
        <v/>
      </c>
      <c r="I111" s="106" t="str">
        <f>IF(ISERROR($H111)*TRUE,"",IF(AND($H111&gt;0,C111="Ł"),VLOOKUP($B111,[3]Ewiddzier!$C$2:$V$3161,17,FALSE),IF(AND($H111&gt;0,C111="PS"),VLOOKUP($B111,[3]Ewiddzier!$C$2:$V$3161,17,FALSE),"")))</f>
        <v/>
      </c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8"/>
    </row>
    <row r="112" spans="1:21" ht="14.25" hidden="1" customHeight="1">
      <c r="A112" s="73" t="str">
        <f t="shared" si="2"/>
        <v/>
      </c>
      <c r="B112" s="74" t="str">
        <f t="shared" si="3"/>
        <v>.11</v>
      </c>
      <c r="C112" s="74" t="str">
        <f t="shared" si="4"/>
        <v/>
      </c>
      <c r="D112" s="75" t="b">
        <v>1</v>
      </c>
      <c r="E112" s="76" t="s">
        <v>45</v>
      </c>
      <c r="F112" s="76"/>
      <c r="G112" s="76" t="str">
        <f t="shared" si="5"/>
        <v/>
      </c>
      <c r="H112" s="77" t="str">
        <f t="shared" si="6"/>
        <v/>
      </c>
      <c r="I112" s="106" t="str">
        <f>IF(ISERROR($H112)*TRUE,"",IF(AND($H112&gt;0,C112="Ł"),VLOOKUP($B112,[3]Ewiddzier!$C$2:$V$3161,17,FALSE),IF(AND($H112&gt;0,C112="PS"),VLOOKUP($B112,[3]Ewiddzier!$C$2:$V$3161,17,FALSE),"")))</f>
        <v/>
      </c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8"/>
    </row>
    <row r="113" spans="1:21" ht="14.25" hidden="1" customHeight="1">
      <c r="A113" s="73" t="str">
        <f t="shared" si="2"/>
        <v/>
      </c>
      <c r="B113" s="74" t="str">
        <f t="shared" si="3"/>
        <v>.12</v>
      </c>
      <c r="C113" s="74" t="str">
        <f t="shared" si="4"/>
        <v/>
      </c>
      <c r="D113" s="75" t="b">
        <v>1</v>
      </c>
      <c r="E113" s="76" t="s">
        <v>45</v>
      </c>
      <c r="F113" s="76"/>
      <c r="G113" s="76" t="str">
        <f t="shared" si="5"/>
        <v/>
      </c>
      <c r="H113" s="77" t="str">
        <f t="shared" si="6"/>
        <v/>
      </c>
      <c r="I113" s="106" t="str">
        <f>IF(ISERROR($H113)*TRUE,"",IF(AND($H113&gt;0,C113="Ł"),VLOOKUP($B113,[3]Ewiddzier!$C$2:$V$3161,17,FALSE),IF(AND($H113&gt;0,C113="PS"),VLOOKUP($B113,[3]Ewiddzier!$C$2:$V$3161,17,FALSE),"")))</f>
        <v/>
      </c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8"/>
    </row>
    <row r="114" spans="1:21" ht="14.25" hidden="1" customHeight="1">
      <c r="A114" s="73" t="str">
        <f t="shared" si="2"/>
        <v/>
      </c>
      <c r="B114" s="74" t="str">
        <f t="shared" si="3"/>
        <v>.13</v>
      </c>
      <c r="C114" s="74" t="str">
        <f t="shared" si="4"/>
        <v/>
      </c>
      <c r="D114" s="75" t="b">
        <v>1</v>
      </c>
      <c r="E114" s="76" t="s">
        <v>45</v>
      </c>
      <c r="F114" s="76"/>
      <c r="G114" s="76" t="str">
        <f t="shared" si="5"/>
        <v/>
      </c>
      <c r="H114" s="77" t="str">
        <f t="shared" si="6"/>
        <v/>
      </c>
      <c r="I114" s="106" t="str">
        <f>IF(ISERROR($H114)*TRUE,"",IF(AND($H114&gt;0,C114="Ł"),VLOOKUP($B114,[3]Ewiddzier!$C$2:$V$3161,17,FALSE),IF(AND($H114&gt;0,C114="PS"),VLOOKUP($B114,[3]Ewiddzier!$C$2:$V$3161,17,FALSE),"")))</f>
        <v/>
      </c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8"/>
    </row>
    <row r="115" spans="1:21" ht="14.25" hidden="1" customHeight="1">
      <c r="A115" s="73" t="str">
        <f t="shared" si="2"/>
        <v/>
      </c>
      <c r="B115" s="74" t="str">
        <f t="shared" si="3"/>
        <v>.14</v>
      </c>
      <c r="C115" s="74" t="str">
        <f t="shared" si="4"/>
        <v/>
      </c>
      <c r="D115" s="75" t="b">
        <v>1</v>
      </c>
      <c r="E115" s="76" t="s">
        <v>45</v>
      </c>
      <c r="F115" s="76"/>
      <c r="G115" s="76" t="str">
        <f t="shared" si="5"/>
        <v/>
      </c>
      <c r="H115" s="77" t="str">
        <f t="shared" si="6"/>
        <v/>
      </c>
      <c r="I115" s="106" t="str">
        <f>IF(ISERROR($H115)*TRUE,"",IF(AND($H115&gt;0,C115="Ł"),VLOOKUP($B115,[3]Ewiddzier!$C$2:$V$3161,17,FALSE),IF(AND($H115&gt;0,C115="PS"),VLOOKUP($B115,[3]Ewiddzier!$C$2:$V$3161,17,FALSE),"")))</f>
        <v/>
      </c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8"/>
    </row>
    <row r="116" spans="1:21" ht="14.25" hidden="1" customHeight="1">
      <c r="A116" s="73" t="str">
        <f t="shared" si="2"/>
        <v/>
      </c>
      <c r="B116" s="74" t="str">
        <f t="shared" si="3"/>
        <v>.15</v>
      </c>
      <c r="C116" s="74" t="str">
        <f t="shared" si="4"/>
        <v/>
      </c>
      <c r="D116" s="75" t="b">
        <v>1</v>
      </c>
      <c r="E116" s="76" t="s">
        <v>45</v>
      </c>
      <c r="F116" s="76"/>
      <c r="G116" s="76" t="str">
        <f t="shared" si="5"/>
        <v/>
      </c>
      <c r="H116" s="77" t="str">
        <f t="shared" si="6"/>
        <v/>
      </c>
      <c r="I116" s="106" t="str">
        <f>IF(ISERROR($H116)*TRUE,"",IF(AND($H116&gt;0,C116="Ł"),VLOOKUP($B116,[3]Ewiddzier!$C$2:$V$3161,17,FALSE),IF(AND($H116&gt;0,C116="PS"),VLOOKUP($B116,[3]Ewiddzier!$C$2:$V$3161,17,FALSE),"")))</f>
        <v/>
      </c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8"/>
    </row>
    <row r="117" spans="1:21" ht="14.25" hidden="1" customHeight="1">
      <c r="A117" s="73" t="str">
        <f t="shared" si="2"/>
        <v/>
      </c>
      <c r="B117" s="74" t="str">
        <f t="shared" si="3"/>
        <v>.16</v>
      </c>
      <c r="C117" s="74" t="str">
        <f t="shared" si="4"/>
        <v/>
      </c>
      <c r="D117" s="75" t="b">
        <v>1</v>
      </c>
      <c r="E117" s="76" t="s">
        <v>45</v>
      </c>
      <c r="F117" s="76"/>
      <c r="G117" s="76" t="str">
        <f t="shared" si="5"/>
        <v/>
      </c>
      <c r="H117" s="77" t="str">
        <f t="shared" si="6"/>
        <v/>
      </c>
      <c r="I117" s="106" t="str">
        <f>IF(ISERROR($H117)*TRUE,"",IF(AND($H117&gt;0,C117="Ł"),VLOOKUP($B117,[3]Ewiddzier!$C$2:$V$3161,17,FALSE),IF(AND($H117&gt;0,C117="PS"),VLOOKUP($B117,[3]Ewiddzier!$C$2:$V$3161,17,FALSE),"")))</f>
        <v/>
      </c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8"/>
    </row>
    <row r="118" spans="1:21" ht="14.25" hidden="1" customHeight="1">
      <c r="A118" s="73" t="str">
        <f t="shared" si="2"/>
        <v/>
      </c>
      <c r="B118" s="74" t="str">
        <f t="shared" si="3"/>
        <v>.17</v>
      </c>
      <c r="C118" s="74" t="str">
        <f t="shared" si="4"/>
        <v/>
      </c>
      <c r="D118" s="75" t="b">
        <v>1</v>
      </c>
      <c r="E118" s="76" t="s">
        <v>45</v>
      </c>
      <c r="F118" s="76"/>
      <c r="G118" s="76" t="str">
        <f t="shared" si="5"/>
        <v/>
      </c>
      <c r="H118" s="77" t="str">
        <f t="shared" si="6"/>
        <v/>
      </c>
      <c r="I118" s="106" t="str">
        <f>IF(ISERROR($H118)*TRUE,"",IF(AND($H118&gt;0,C118="Ł"),VLOOKUP($B118,[3]Ewiddzier!$C$2:$V$3161,17,FALSE),IF(AND($H118&gt;0,C118="PS"),VLOOKUP($B118,[3]Ewiddzier!$C$2:$V$3161,17,FALSE),"")))</f>
        <v/>
      </c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8"/>
    </row>
    <row r="119" spans="1:21" ht="14.25" hidden="1" customHeight="1">
      <c r="A119" s="73" t="str">
        <f t="shared" si="2"/>
        <v/>
      </c>
      <c r="B119" s="74" t="str">
        <f t="shared" si="3"/>
        <v>.18</v>
      </c>
      <c r="C119" s="74" t="str">
        <f t="shared" si="4"/>
        <v/>
      </c>
      <c r="D119" s="75" t="b">
        <v>1</v>
      </c>
      <c r="E119" s="76" t="s">
        <v>45</v>
      </c>
      <c r="F119" s="76"/>
      <c r="G119" s="76" t="str">
        <f t="shared" si="5"/>
        <v/>
      </c>
      <c r="H119" s="77" t="str">
        <f t="shared" si="6"/>
        <v/>
      </c>
      <c r="I119" s="106" t="str">
        <f>IF(ISERROR($H119)*TRUE,"",IF(AND($H119&gt;0,C119="Ł"),VLOOKUP($B119,[3]Ewiddzier!$C$2:$V$3161,17,FALSE),IF(AND($H119&gt;0,C119="PS"),VLOOKUP($B119,[3]Ewiddzier!$C$2:$V$3161,17,FALSE),"")))</f>
        <v/>
      </c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8"/>
    </row>
    <row r="120" spans="1:21" ht="14.25" hidden="1" customHeight="1">
      <c r="A120" s="73" t="str">
        <f t="shared" si="2"/>
        <v/>
      </c>
      <c r="B120" s="74" t="str">
        <f t="shared" si="3"/>
        <v>.19</v>
      </c>
      <c r="C120" s="74" t="str">
        <f t="shared" si="4"/>
        <v/>
      </c>
      <c r="D120" s="75" t="b">
        <v>1</v>
      </c>
      <c r="E120" s="76" t="s">
        <v>45</v>
      </c>
      <c r="F120" s="76"/>
      <c r="G120" s="76" t="str">
        <f t="shared" si="5"/>
        <v/>
      </c>
      <c r="H120" s="77" t="str">
        <f t="shared" si="6"/>
        <v/>
      </c>
      <c r="I120" s="106" t="str">
        <f>IF(ISERROR($H120)*TRUE,"",IF(AND($H120&gt;0,C120="Ł"),VLOOKUP($B120,[3]Ewiddzier!$C$2:$V$3161,17,FALSE),IF(AND($H120&gt;0,C120="PS"),VLOOKUP($B120,[3]Ewiddzier!$C$2:$V$3161,17,FALSE),"")))</f>
        <v/>
      </c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8"/>
    </row>
    <row r="121" spans="1:21" ht="14.25" hidden="1" customHeight="1">
      <c r="A121" s="73" t="str">
        <f t="shared" si="2"/>
        <v/>
      </c>
      <c r="B121" s="74" t="str">
        <f t="shared" si="3"/>
        <v>.20</v>
      </c>
      <c r="C121" s="74" t="str">
        <f t="shared" si="4"/>
        <v/>
      </c>
      <c r="D121" s="75" t="b">
        <v>1</v>
      </c>
      <c r="E121" s="76" t="s">
        <v>45</v>
      </c>
      <c r="F121" s="76"/>
      <c r="G121" s="76" t="str">
        <f t="shared" si="5"/>
        <v/>
      </c>
      <c r="H121" s="77" t="str">
        <f t="shared" si="6"/>
        <v/>
      </c>
      <c r="I121" s="106" t="str">
        <f>IF(ISERROR($H121)*TRUE,"",IF(AND($H121&gt;0,C121="Ł"),VLOOKUP($B121,[3]Ewiddzier!$C$2:$V$3161,17,FALSE),IF(AND($H121&gt;0,C121="PS"),VLOOKUP($B121,[3]Ewiddzier!$C$2:$V$3161,17,FALSE),"")))</f>
        <v/>
      </c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8"/>
    </row>
    <row r="122" spans="1:21" ht="14.25" hidden="1" customHeight="1">
      <c r="A122" s="73" t="str">
        <f t="shared" si="2"/>
        <v/>
      </c>
      <c r="B122" s="74" t="str">
        <f t="shared" si="3"/>
        <v>.21</v>
      </c>
      <c r="C122" s="74" t="str">
        <f t="shared" si="4"/>
        <v/>
      </c>
      <c r="D122" s="75" t="b">
        <v>1</v>
      </c>
      <c r="E122" s="76" t="s">
        <v>45</v>
      </c>
      <c r="F122" s="76"/>
      <c r="G122" s="76" t="str">
        <f t="shared" si="5"/>
        <v/>
      </c>
      <c r="H122" s="77" t="str">
        <f t="shared" si="6"/>
        <v/>
      </c>
      <c r="I122" s="106" t="str">
        <f>IF(ISERROR($H122)*TRUE,"",IF(AND($H122&gt;0,C122="Ł"),VLOOKUP($B122,[3]Ewiddzier!$C$2:$V$3161,17,FALSE),IF(AND($H122&gt;0,C122="PS"),VLOOKUP($B122,[3]Ewiddzier!$C$2:$V$3161,17,FALSE),"")))</f>
        <v/>
      </c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8"/>
    </row>
    <row r="123" spans="1:21" ht="14.25" hidden="1" customHeight="1">
      <c r="A123" s="73" t="str">
        <f t="shared" si="2"/>
        <v/>
      </c>
      <c r="B123" s="74" t="str">
        <f t="shared" si="3"/>
        <v>.22</v>
      </c>
      <c r="C123" s="74" t="str">
        <f t="shared" si="4"/>
        <v/>
      </c>
      <c r="D123" s="75" t="b">
        <v>1</v>
      </c>
      <c r="E123" s="76"/>
      <c r="F123" s="76"/>
      <c r="G123" s="76" t="str">
        <f t="shared" si="5"/>
        <v/>
      </c>
      <c r="H123" s="77" t="str">
        <f t="shared" si="6"/>
        <v/>
      </c>
      <c r="I123" s="106" t="str">
        <f>IF(ISERROR($H123)*TRUE,"",IF(AND($H123&gt;0,C123="Ł"),VLOOKUP($B123,[3]Ewiddzier!$C$2:$V$3161,17,FALSE),IF(AND($H123&gt;0,C123="PS"),VLOOKUP($B123,[3]Ewiddzier!$C$2:$V$3161,17,FALSE),"")))</f>
        <v/>
      </c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8"/>
    </row>
    <row r="124" spans="1:21" ht="14.25" hidden="1" customHeight="1">
      <c r="A124" s="73" t="str">
        <f t="shared" si="2"/>
        <v/>
      </c>
      <c r="B124" s="74" t="str">
        <f t="shared" si="3"/>
        <v>.23</v>
      </c>
      <c r="C124" s="74" t="str">
        <f t="shared" si="4"/>
        <v/>
      </c>
      <c r="D124" s="75" t="b">
        <v>1</v>
      </c>
      <c r="E124" s="76"/>
      <c r="F124" s="76"/>
      <c r="G124" s="76" t="str">
        <f t="shared" si="5"/>
        <v/>
      </c>
      <c r="H124" s="77" t="str">
        <f t="shared" si="6"/>
        <v/>
      </c>
      <c r="I124" s="106" t="str">
        <f>IF(ISERROR($H124)*TRUE,"",IF(AND($H124&gt;0,C124="Ł"),VLOOKUP($B124,[3]Ewiddzier!$C$2:$V$3161,17,FALSE),IF(AND($H124&gt;0,C124="PS"),VLOOKUP($B124,[3]Ewiddzier!$C$2:$V$3161,17,FALSE),"")))</f>
        <v/>
      </c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8"/>
    </row>
    <row r="125" spans="1:21" ht="14.25" hidden="1" customHeight="1">
      <c r="A125" s="73" t="str">
        <f t="shared" si="2"/>
        <v/>
      </c>
      <c r="B125" s="74" t="str">
        <f t="shared" si="3"/>
        <v>.24</v>
      </c>
      <c r="C125" s="74" t="str">
        <f t="shared" si="4"/>
        <v/>
      </c>
      <c r="D125" s="75" t="b">
        <v>1</v>
      </c>
      <c r="E125" s="76"/>
      <c r="F125" s="76"/>
      <c r="G125" s="76" t="str">
        <f t="shared" si="5"/>
        <v/>
      </c>
      <c r="H125" s="77" t="str">
        <f t="shared" si="6"/>
        <v/>
      </c>
      <c r="I125" s="106" t="str">
        <f>IF(ISERROR($H125)*TRUE,"",IF(AND($H125&gt;0,C125="Ł"),VLOOKUP($B125,[3]Ewiddzier!$C$2:$V$3161,17,FALSE),IF(AND($H125&gt;0,C125="PS"),VLOOKUP($B125,[3]Ewiddzier!$C$2:$V$3161,17,FALSE),"")))</f>
        <v/>
      </c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8"/>
    </row>
    <row r="126" spans="1:21" ht="14.25" hidden="1" customHeight="1">
      <c r="A126" s="73" t="str">
        <f t="shared" si="2"/>
        <v/>
      </c>
      <c r="B126" s="74" t="str">
        <f t="shared" si="3"/>
        <v>.25</v>
      </c>
      <c r="C126" s="74" t="str">
        <f t="shared" si="4"/>
        <v/>
      </c>
      <c r="D126" s="75" t="b">
        <v>1</v>
      </c>
      <c r="E126" s="76"/>
      <c r="F126" s="76"/>
      <c r="G126" s="76" t="str">
        <f t="shared" si="5"/>
        <v/>
      </c>
      <c r="H126" s="77" t="str">
        <f t="shared" si="6"/>
        <v/>
      </c>
      <c r="I126" s="106" t="str">
        <f>IF(ISERROR($H126)*TRUE,"",IF(AND($H126&gt;0,C126="Ł"),VLOOKUP($B126,[3]Ewiddzier!$C$2:$V$3161,17,FALSE),IF(AND($H126&gt;0,C126="PS"),VLOOKUP($B126,[3]Ewiddzier!$C$2:$V$3161,17,FALSE),"")))</f>
        <v/>
      </c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8"/>
    </row>
    <row r="127" spans="1:21" ht="14.25" hidden="1" customHeight="1">
      <c r="A127" s="73" t="str">
        <f t="shared" si="2"/>
        <v/>
      </c>
      <c r="B127" s="74" t="str">
        <f t="shared" si="3"/>
        <v>.26</v>
      </c>
      <c r="C127" s="74" t="str">
        <f t="shared" si="4"/>
        <v/>
      </c>
      <c r="D127" s="75" t="b">
        <v>1</v>
      </c>
      <c r="E127" s="76"/>
      <c r="F127" s="76"/>
      <c r="G127" s="76" t="str">
        <f t="shared" si="5"/>
        <v/>
      </c>
      <c r="H127" s="77" t="str">
        <f t="shared" si="6"/>
        <v/>
      </c>
      <c r="I127" s="106" t="str">
        <f>IF(ISERROR($H127)*TRUE,"",IF(AND($H127&gt;0,C127="Ł"),VLOOKUP($B127,[3]Ewiddzier!$C$2:$V$3161,17,FALSE),IF(AND($H127&gt;0,C127="PS"),VLOOKUP($B127,[3]Ewiddzier!$C$2:$V$3161,17,FALSE),"")))</f>
        <v/>
      </c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8"/>
    </row>
    <row r="128" spans="1:21" ht="14.25" hidden="1" customHeight="1">
      <c r="A128" s="73" t="str">
        <f t="shared" si="2"/>
        <v/>
      </c>
      <c r="B128" s="74" t="str">
        <f t="shared" si="3"/>
        <v>.27</v>
      </c>
      <c r="C128" s="74" t="str">
        <f t="shared" si="4"/>
        <v/>
      </c>
      <c r="D128" s="75" t="b">
        <v>1</v>
      </c>
      <c r="E128" s="76"/>
      <c r="F128" s="76"/>
      <c r="G128" s="76" t="str">
        <f t="shared" si="5"/>
        <v/>
      </c>
      <c r="H128" s="77" t="str">
        <f t="shared" si="6"/>
        <v/>
      </c>
      <c r="I128" s="106" t="str">
        <f>IF(ISERROR($H128)*TRUE,"",IF(AND($H128&gt;0,C128="Ł"),VLOOKUP($B128,[3]Ewiddzier!$C$2:$V$3161,17,FALSE),IF(AND($H128&gt;0,C128="PS"),VLOOKUP($B128,[3]Ewiddzier!$C$2:$V$3161,17,FALSE),"")))</f>
        <v/>
      </c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8"/>
    </row>
    <row r="129" spans="1:21" ht="14.25" hidden="1" customHeight="1">
      <c r="A129" s="73" t="str">
        <f t="shared" si="2"/>
        <v/>
      </c>
      <c r="B129" s="74" t="str">
        <f t="shared" si="3"/>
        <v>.28</v>
      </c>
      <c r="C129" s="74" t="str">
        <f t="shared" si="4"/>
        <v/>
      </c>
      <c r="D129" s="75" t="b">
        <v>1</v>
      </c>
      <c r="E129" s="76"/>
      <c r="F129" s="76"/>
      <c r="G129" s="76" t="str">
        <f t="shared" si="5"/>
        <v/>
      </c>
      <c r="H129" s="77" t="str">
        <f t="shared" si="6"/>
        <v/>
      </c>
      <c r="I129" s="106" t="str">
        <f>IF(ISERROR($H129)*TRUE,"",IF(AND($H129&gt;0,C129="Ł"),VLOOKUP($B129,[3]Ewiddzier!$C$2:$V$3161,17,FALSE),IF(AND($H129&gt;0,C129="PS"),VLOOKUP($B129,[3]Ewiddzier!$C$2:$V$3161,17,FALSE),"")))</f>
        <v/>
      </c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8"/>
    </row>
    <row r="130" spans="1:21" ht="14.25" hidden="1" customHeight="1">
      <c r="A130" s="73" t="str">
        <f t="shared" si="2"/>
        <v/>
      </c>
      <c r="B130" s="74" t="str">
        <f t="shared" si="3"/>
        <v>.29</v>
      </c>
      <c r="C130" s="74" t="str">
        <f t="shared" si="4"/>
        <v/>
      </c>
      <c r="D130" s="75" t="b">
        <v>1</v>
      </c>
      <c r="E130" s="76"/>
      <c r="F130" s="76"/>
      <c r="G130" s="76" t="str">
        <f t="shared" si="5"/>
        <v/>
      </c>
      <c r="H130" s="77" t="str">
        <f t="shared" si="6"/>
        <v/>
      </c>
      <c r="I130" s="106" t="str">
        <f>IF(ISERROR($H130)*TRUE,"",IF(AND($H130&gt;0,C130="Ł"),VLOOKUP($B130,[3]Ewiddzier!$C$2:$V$3161,17,FALSE),IF(AND($H130&gt;0,C130="PS"),VLOOKUP($B130,[3]Ewiddzier!$C$2:$V$3161,17,FALSE),"")))</f>
        <v/>
      </c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8"/>
    </row>
    <row r="131" spans="1:21" ht="14.25" hidden="1" customHeight="1">
      <c r="A131" s="73" t="str">
        <f t="shared" si="2"/>
        <v/>
      </c>
      <c r="B131" s="74" t="str">
        <f t="shared" si="3"/>
        <v>.30</v>
      </c>
      <c r="C131" s="74" t="str">
        <f t="shared" si="4"/>
        <v/>
      </c>
      <c r="D131" s="75" t="b">
        <v>1</v>
      </c>
      <c r="E131" s="76"/>
      <c r="F131" s="76"/>
      <c r="G131" s="76" t="str">
        <f t="shared" si="5"/>
        <v/>
      </c>
      <c r="H131" s="77" t="str">
        <f t="shared" si="6"/>
        <v/>
      </c>
      <c r="I131" s="106" t="str">
        <f>IF(ISERROR($H131)*TRUE,"",IF(AND($H131&gt;0,C131="Ł"),VLOOKUP($B131,[3]Ewiddzier!$C$2:$V$3161,17,FALSE),IF(AND($H131&gt;0,C131="PS"),VLOOKUP($B131,[3]Ewiddzier!$C$2:$V$3161,17,FALSE),"")))</f>
        <v/>
      </c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8"/>
    </row>
    <row r="132" spans="1:21" ht="14.25" hidden="1" customHeight="1">
      <c r="A132" s="79" t="str">
        <f t="shared" si="2"/>
        <v/>
      </c>
      <c r="B132" s="80" t="str">
        <f t="shared" si="3"/>
        <v>.31</v>
      </c>
      <c r="C132" s="80" t="str">
        <f t="shared" si="4"/>
        <v/>
      </c>
      <c r="D132" s="81" t="b">
        <v>1</v>
      </c>
      <c r="E132" s="82"/>
      <c r="F132" s="82"/>
      <c r="G132" s="82" t="str">
        <f t="shared" si="5"/>
        <v/>
      </c>
      <c r="H132" s="83" t="str">
        <f t="shared" si="6"/>
        <v/>
      </c>
      <c r="I132" s="106" t="str">
        <f>IF(ISERROR($H132)*TRUE,"",IF(AND($H132&gt;0,C132="Ł"),VLOOKUP($B132,[3]Ewiddzier!$C$2:$V$3161,17,FALSE),IF(AND($H132&gt;0,C132="PS"),VLOOKUP($B132,[3]Ewiddzier!$C$2:$V$3161,17,FALSE),"")))</f>
        <v/>
      </c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8"/>
    </row>
    <row r="133" spans="1:21" ht="14.25" hidden="1" customHeight="1">
      <c r="A133" s="84" t="str">
        <f t="shared" si="2"/>
        <v/>
      </c>
      <c r="B133" s="85" t="str">
        <f t="shared" si="3"/>
        <v>.32</v>
      </c>
      <c r="C133" s="85" t="str">
        <f t="shared" si="4"/>
        <v/>
      </c>
      <c r="D133" s="86" t="b">
        <v>1</v>
      </c>
      <c r="E133" s="87"/>
      <c r="F133" s="88"/>
      <c r="G133" s="89" t="str">
        <f t="shared" si="5"/>
        <v/>
      </c>
      <c r="H133" s="90" t="str">
        <f t="shared" si="6"/>
        <v/>
      </c>
      <c r="I133" s="109" t="str">
        <f>IF(ISERROR($H133)*TRUE,"",IF(AND($H133&gt;0,C133="Ł"),VLOOKUP($B133,[3]Ewiddzier!$C$2:$V$3161,17,FALSE),IF(AND($H133&gt;0,C133="PS"),VLOOKUP($B133,[3]Ewiddzier!$C$2:$V$3161,17,FALSE),"")))</f>
        <v/>
      </c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1"/>
    </row>
    <row r="134" spans="1:21" ht="14.25" customHeight="1">
      <c r="A134" s="91"/>
      <c r="B134" s="92"/>
      <c r="C134" s="92"/>
      <c r="D134" s="93"/>
      <c r="E134" s="94"/>
      <c r="F134" s="94"/>
      <c r="G134" s="94"/>
      <c r="H134" s="95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</row>
    <row r="135" spans="1:21" ht="15" customHeight="1">
      <c r="A135" s="91"/>
      <c r="B135" s="92"/>
      <c r="C135" s="63"/>
      <c r="D135" s="93"/>
      <c r="E135" s="94"/>
      <c r="F135" s="94"/>
      <c r="G135" s="94"/>
      <c r="H135" s="95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</row>
    <row r="136" spans="1:21" ht="16.350000000000001" customHeight="1">
      <c r="A136" s="93"/>
      <c r="N136" t="s">
        <v>46</v>
      </c>
    </row>
    <row r="137" spans="1:21">
      <c r="A137" s="93"/>
    </row>
    <row r="138" spans="1:21" ht="14.1" customHeight="1">
      <c r="A138" s="100" t="s">
        <v>47</v>
      </c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</row>
    <row r="139" spans="1:21" ht="13.8">
      <c r="A139" s="8"/>
      <c r="B139" s="8"/>
      <c r="C139" s="8"/>
      <c r="D139" s="8"/>
      <c r="E139" s="8"/>
      <c r="F139" s="8"/>
      <c r="G139" s="8"/>
      <c r="H139" s="8"/>
      <c r="J139" s="98"/>
    </row>
    <row r="140" spans="1:21">
      <c r="A140" s="8"/>
      <c r="B140" s="8"/>
      <c r="C140" s="8"/>
      <c r="D140" s="8"/>
      <c r="E140" s="8"/>
      <c r="F140" s="8"/>
      <c r="G140" s="8"/>
      <c r="H140" s="8"/>
      <c r="N140" t="s">
        <v>48</v>
      </c>
    </row>
    <row r="141" spans="1:21">
      <c r="A141" s="8"/>
      <c r="B141" s="8"/>
      <c r="C141" s="8"/>
      <c r="D141" s="8"/>
      <c r="E141" s="8"/>
      <c r="F141" s="8"/>
      <c r="G141" s="8"/>
      <c r="H141" s="8"/>
    </row>
    <row r="142" spans="1:21">
      <c r="A142" s="112" t="s">
        <v>49</v>
      </c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</row>
    <row r="143" spans="1:21">
      <c r="A143" s="100" t="s">
        <v>50</v>
      </c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</row>
    <row r="144" spans="1:21" ht="14.1" customHeight="1">
      <c r="A144" s="113" t="s">
        <v>122</v>
      </c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</row>
    <row r="145" spans="1:21" ht="14.1" customHeight="1">
      <c r="A145" s="101" t="s">
        <v>121</v>
      </c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</row>
    <row r="146" spans="1:21">
      <c r="A146" s="101" t="s">
        <v>119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</row>
    <row r="147" spans="1:21">
      <c r="A147" s="101" t="s">
        <v>120</v>
      </c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</row>
    <row r="148" spans="1:21">
      <c r="A148" s="101" t="s">
        <v>51</v>
      </c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</row>
    <row r="149" spans="1:21">
      <c r="A149" s="101" t="s">
        <v>52</v>
      </c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</row>
    <row r="150" spans="1:21">
      <c r="A150" s="100" t="s">
        <v>53</v>
      </c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</row>
    <row r="151" spans="1:21" ht="13.5" customHeight="1">
      <c r="A151" s="101" t="s">
        <v>54</v>
      </c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</row>
    <row r="152" spans="1:21">
      <c r="A152" t="s">
        <v>55</v>
      </c>
    </row>
    <row r="153" spans="1:21">
      <c r="N153" t="s">
        <v>56</v>
      </c>
    </row>
    <row r="155" spans="1:21">
      <c r="A155" s="101" t="s">
        <v>57</v>
      </c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</row>
    <row r="156" spans="1:21">
      <c r="A156" s="100" t="s">
        <v>58</v>
      </c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</row>
    <row r="157" spans="1:21">
      <c r="A157" s="100" t="s">
        <v>59</v>
      </c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</row>
    <row r="158" spans="1:21">
      <c r="A158" s="100" t="s">
        <v>60</v>
      </c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</row>
    <row r="159" spans="1:21">
      <c r="A159" s="100" t="s">
        <v>61</v>
      </c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</row>
    <row r="160" spans="1:21">
      <c r="A160" s="100" t="s">
        <v>62</v>
      </c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</row>
    <row r="161" spans="1:21">
      <c r="A161" s="100" t="s">
        <v>63</v>
      </c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</row>
    <row r="162" spans="1:21">
      <c r="A162" s="101" t="s">
        <v>64</v>
      </c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</row>
    <row r="163" spans="1:21">
      <c r="A163" s="101" t="s">
        <v>65</v>
      </c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</row>
    <row r="165" spans="1:21" ht="11.25" customHeight="1">
      <c r="A165" s="8"/>
      <c r="B165" s="8"/>
      <c r="C165" s="8"/>
      <c r="D165" s="8"/>
      <c r="E165" s="8"/>
      <c r="F165" s="8"/>
      <c r="G165" s="8"/>
      <c r="H165" s="8"/>
      <c r="N165" t="s">
        <v>66</v>
      </c>
    </row>
    <row r="166" spans="1:21">
      <c r="A166" s="8"/>
      <c r="B166" s="8"/>
      <c r="C166" s="8"/>
      <c r="D166" s="8"/>
      <c r="E166" s="8"/>
      <c r="F166" s="8"/>
      <c r="G166" s="8"/>
      <c r="H166" s="8"/>
    </row>
    <row r="167" spans="1:21">
      <c r="A167" s="100" t="s">
        <v>67</v>
      </c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</row>
    <row r="168" spans="1:21">
      <c r="A168" s="100" t="s">
        <v>68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</row>
    <row r="169" spans="1:21" ht="28.2" customHeight="1">
      <c r="A169" s="105" t="s">
        <v>69</v>
      </c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</row>
    <row r="170" spans="1:21">
      <c r="A170" s="101" t="s">
        <v>70</v>
      </c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</row>
    <row r="171" spans="1:21">
      <c r="A171" s="101" t="s">
        <v>71</v>
      </c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</row>
    <row r="172" spans="1:21">
      <c r="A172" s="101" t="s">
        <v>72</v>
      </c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</row>
    <row r="173" spans="1:21">
      <c r="A173" s="101" t="s">
        <v>73</v>
      </c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</row>
    <row r="174" spans="1:21">
      <c r="A174" s="101" t="s">
        <v>74</v>
      </c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</row>
    <row r="176" spans="1:21">
      <c r="A176" s="8"/>
      <c r="B176" s="8"/>
      <c r="C176" s="8"/>
      <c r="D176" s="8"/>
      <c r="E176" s="8"/>
      <c r="F176" s="8"/>
      <c r="G176" s="8"/>
      <c r="H176" s="8"/>
      <c r="N176" t="s">
        <v>75</v>
      </c>
    </row>
    <row r="177" spans="1:21">
      <c r="A177" s="8"/>
      <c r="B177" s="8"/>
      <c r="C177" s="8"/>
      <c r="D177" s="8"/>
      <c r="E177" s="8"/>
      <c r="F177" s="8"/>
      <c r="G177" s="8"/>
      <c r="H177" s="8"/>
    </row>
    <row r="178" spans="1:21">
      <c r="A178" s="100" t="s">
        <v>76</v>
      </c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</row>
    <row r="179" spans="1:21">
      <c r="A179" s="100" t="s">
        <v>77</v>
      </c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</row>
    <row r="180" spans="1:21">
      <c r="A180" s="100" t="s">
        <v>78</v>
      </c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</row>
    <row r="181" spans="1:21">
      <c r="A181" s="8"/>
      <c r="B181" s="8"/>
      <c r="C181" s="8"/>
      <c r="D181" s="8"/>
      <c r="E181" s="8"/>
      <c r="F181" s="8"/>
      <c r="G181" s="8"/>
      <c r="H181" s="8"/>
      <c r="N181" t="s">
        <v>79</v>
      </c>
    </row>
    <row r="183" spans="1:21">
      <c r="A183" s="101" t="s">
        <v>80</v>
      </c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</row>
    <row r="185" spans="1:21">
      <c r="N185" t="s">
        <v>81</v>
      </c>
    </row>
    <row r="186" spans="1:21">
      <c r="A186" s="8"/>
      <c r="B186" s="8"/>
      <c r="C186" s="8"/>
      <c r="D186" s="8"/>
      <c r="E186" s="8"/>
      <c r="F186" s="8"/>
      <c r="G186" s="8"/>
      <c r="H186" s="8"/>
    </row>
    <row r="187" spans="1:21" ht="28.8" customHeight="1">
      <c r="A187" s="103" t="s">
        <v>82</v>
      </c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</row>
    <row r="188" spans="1:21">
      <c r="A188" s="100" t="s">
        <v>83</v>
      </c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</row>
    <row r="189" spans="1:21">
      <c r="A189" s="101" t="s">
        <v>84</v>
      </c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</row>
    <row r="190" spans="1:21">
      <c r="A190" s="100" t="s">
        <v>85</v>
      </c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</row>
    <row r="191" spans="1:21">
      <c r="A191" s="101" t="s">
        <v>86</v>
      </c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</row>
    <row r="193" spans="1:21">
      <c r="A193" s="8"/>
      <c r="B193" s="8"/>
      <c r="C193" s="8"/>
      <c r="D193" s="8"/>
      <c r="E193" s="8"/>
      <c r="F193" s="8"/>
      <c r="G193" s="8"/>
      <c r="H193" s="8"/>
      <c r="N193" t="s">
        <v>87</v>
      </c>
    </row>
    <row r="194" spans="1:21">
      <c r="A194" s="8"/>
      <c r="B194" s="8"/>
      <c r="C194" s="8"/>
      <c r="D194" s="8"/>
      <c r="E194" s="8"/>
      <c r="F194" s="8"/>
      <c r="G194" s="8"/>
      <c r="H194" s="8"/>
    </row>
    <row r="195" spans="1:21">
      <c r="A195" s="104" t="s">
        <v>88</v>
      </c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</row>
    <row r="196" spans="1:21">
      <c r="A196" s="105" t="s">
        <v>89</v>
      </c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</row>
    <row r="197" spans="1:21">
      <c r="A197" s="100" t="s">
        <v>90</v>
      </c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</row>
    <row r="198" spans="1:21">
      <c r="A198" s="100" t="s">
        <v>91</v>
      </c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</row>
    <row r="199" spans="1:21">
      <c r="A199" s="100" t="s">
        <v>92</v>
      </c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</row>
    <row r="200" spans="1:21" ht="24" customHeight="1">
      <c r="A200" s="103" t="s">
        <v>93</v>
      </c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</row>
    <row r="201" spans="1:2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1">
      <c r="A202" s="8"/>
      <c r="B202" s="8"/>
      <c r="C202" s="8"/>
      <c r="D202" s="8"/>
      <c r="E202" s="8"/>
      <c r="F202" s="8"/>
      <c r="G202" s="8"/>
      <c r="H202" s="8"/>
      <c r="N202" t="s">
        <v>94</v>
      </c>
    </row>
    <row r="203" spans="1:21">
      <c r="A203" s="8"/>
      <c r="B203" s="8"/>
      <c r="C203" s="8"/>
      <c r="D203" s="8"/>
      <c r="E203" s="8"/>
      <c r="F203" s="8"/>
      <c r="G203" s="8"/>
      <c r="H203" s="8"/>
    </row>
    <row r="204" spans="1:21">
      <c r="A204" s="101" t="s">
        <v>95</v>
      </c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</row>
    <row r="205" spans="1:21">
      <c r="A205" s="8"/>
      <c r="B205" s="8"/>
      <c r="C205" s="8"/>
      <c r="D205" s="8"/>
      <c r="E205" s="8"/>
      <c r="F205" s="8"/>
      <c r="G205" s="8"/>
      <c r="H205" s="8"/>
    </row>
    <row r="206" spans="1:21">
      <c r="A206" s="8"/>
      <c r="B206" s="8"/>
      <c r="C206" s="8"/>
      <c r="D206" s="8"/>
      <c r="E206" s="8"/>
      <c r="F206" s="8"/>
      <c r="G206" s="8"/>
      <c r="H206" s="8"/>
      <c r="N206" t="s">
        <v>96</v>
      </c>
    </row>
    <row r="207" spans="1:21">
      <c r="A207" s="8"/>
      <c r="B207" s="8"/>
      <c r="C207" s="8"/>
      <c r="D207" s="8"/>
      <c r="E207" s="8"/>
      <c r="F207" s="8"/>
      <c r="G207" s="8"/>
      <c r="H207" s="8"/>
    </row>
    <row r="208" spans="1:21">
      <c r="A208" s="100" t="s">
        <v>97</v>
      </c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</row>
    <row r="209" spans="1:21">
      <c r="A209" s="100" t="s">
        <v>98</v>
      </c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</row>
    <row r="210" spans="1:21">
      <c r="A210" s="100" t="s">
        <v>99</v>
      </c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</row>
    <row r="212" spans="1:21">
      <c r="N212" t="s">
        <v>100</v>
      </c>
    </row>
    <row r="214" spans="1:21">
      <c r="A214" s="101" t="s">
        <v>101</v>
      </c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</row>
    <row r="215" spans="1:21">
      <c r="A215" s="101" t="s">
        <v>102</v>
      </c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</row>
    <row r="216" spans="1:21">
      <c r="A216" s="101" t="s">
        <v>103</v>
      </c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</row>
    <row r="217" spans="1:21">
      <c r="A217" s="8"/>
      <c r="B217" s="8"/>
      <c r="C217" s="8"/>
      <c r="D217" s="8"/>
      <c r="E217" s="8"/>
      <c r="F217" s="8"/>
      <c r="G217" s="8"/>
      <c r="H217" s="8"/>
    </row>
    <row r="218" spans="1:21">
      <c r="N218" t="s">
        <v>104</v>
      </c>
    </row>
    <row r="220" spans="1:21">
      <c r="A220" s="101" t="s">
        <v>105</v>
      </c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</row>
    <row r="221" spans="1:21">
      <c r="A221" s="101" t="s">
        <v>106</v>
      </c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</row>
    <row r="222" spans="1:21" ht="24.6" customHeight="1">
      <c r="A222" s="102" t="s">
        <v>107</v>
      </c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</row>
    <row r="223" spans="1:21">
      <c r="A223" s="101" t="s">
        <v>108</v>
      </c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</row>
    <row r="224" spans="1:21">
      <c r="A224" s="101" t="s">
        <v>109</v>
      </c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</row>
    <row r="225" spans="1:21">
      <c r="A225" s="101" t="s">
        <v>110</v>
      </c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</row>
    <row r="226" spans="1:21">
      <c r="A226" s="101" t="s">
        <v>111</v>
      </c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</row>
    <row r="227" spans="1:21">
      <c r="L227"/>
    </row>
    <row r="228" spans="1:21">
      <c r="A228" s="100" t="s">
        <v>112</v>
      </c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</row>
    <row r="229" spans="1:21">
      <c r="A229" s="100" t="s">
        <v>113</v>
      </c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</row>
    <row r="230" spans="1:21">
      <c r="A230" s="8"/>
      <c r="B230" s="8"/>
      <c r="C230" s="8"/>
      <c r="D230" s="8"/>
      <c r="E230" s="8"/>
      <c r="F230" s="8"/>
      <c r="G230" s="8"/>
      <c r="H230" s="8"/>
    </row>
    <row r="231" spans="1:21">
      <c r="N231" t="s">
        <v>114</v>
      </c>
    </row>
    <row r="233" spans="1:21">
      <c r="A233" s="101" t="s">
        <v>115</v>
      </c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</row>
    <row r="236" spans="1:21">
      <c r="I236" t="s">
        <v>116</v>
      </c>
      <c r="N236" t="s">
        <v>117</v>
      </c>
      <c r="O236" t="s">
        <v>118</v>
      </c>
    </row>
    <row r="240" spans="1:21">
      <c r="A240" s="8"/>
      <c r="D240" s="8"/>
      <c r="E240" s="8"/>
      <c r="F240" s="8"/>
      <c r="G240" s="8"/>
      <c r="H240" s="8"/>
      <c r="I240" s="8"/>
    </row>
    <row r="241" spans="1:10">
      <c r="A241" s="8"/>
      <c r="B241" s="8"/>
      <c r="C241" s="8"/>
      <c r="D241" s="8"/>
      <c r="E241" s="8"/>
      <c r="F241" s="8"/>
      <c r="G241" s="8"/>
      <c r="H241" s="8"/>
    </row>
    <row r="245" spans="1:10">
      <c r="J245" s="99"/>
    </row>
    <row r="250" spans="1:10">
      <c r="I250" s="8"/>
      <c r="J250" s="8"/>
    </row>
    <row r="251" spans="1:10">
      <c r="I251" s="8"/>
    </row>
    <row r="267" spans="1:1">
      <c r="A267" s="8"/>
    </row>
  </sheetData>
  <autoFilter ref="A23:T95"/>
  <mergeCells count="99">
    <mergeCell ref="I102:U102"/>
    <mergeCell ref="S2:U3"/>
    <mergeCell ref="O15:P15"/>
    <mergeCell ref="A96:M96"/>
    <mergeCell ref="A98:T98"/>
    <mergeCell ref="A100:U100"/>
    <mergeCell ref="I101:U101"/>
    <mergeCell ref="A4:U4"/>
    <mergeCell ref="I114:U114"/>
    <mergeCell ref="I103:U103"/>
    <mergeCell ref="I104:U104"/>
    <mergeCell ref="I105:U105"/>
    <mergeCell ref="I106:U106"/>
    <mergeCell ref="I107:U107"/>
    <mergeCell ref="I108:U108"/>
    <mergeCell ref="I109:U109"/>
    <mergeCell ref="I110:U110"/>
    <mergeCell ref="I111:U111"/>
    <mergeCell ref="I112:U112"/>
    <mergeCell ref="I113:U113"/>
    <mergeCell ref="I126:U126"/>
    <mergeCell ref="I115:U115"/>
    <mergeCell ref="I116:U116"/>
    <mergeCell ref="I117:U117"/>
    <mergeCell ref="I118:U118"/>
    <mergeCell ref="I119:U119"/>
    <mergeCell ref="I120:U120"/>
    <mergeCell ref="I121:U121"/>
    <mergeCell ref="I122:U122"/>
    <mergeCell ref="I123:U123"/>
    <mergeCell ref="I124:U124"/>
    <mergeCell ref="I125:U125"/>
    <mergeCell ref="A145:U145"/>
    <mergeCell ref="I127:U127"/>
    <mergeCell ref="I128:U128"/>
    <mergeCell ref="I129:U129"/>
    <mergeCell ref="I130:U130"/>
    <mergeCell ref="I131:U131"/>
    <mergeCell ref="I132:U132"/>
    <mergeCell ref="I133:U133"/>
    <mergeCell ref="A138:U138"/>
    <mergeCell ref="A142:U142"/>
    <mergeCell ref="A143:U143"/>
    <mergeCell ref="A144:U144"/>
    <mergeCell ref="A159:U159"/>
    <mergeCell ref="A146:U146"/>
    <mergeCell ref="A147:U147"/>
    <mergeCell ref="A148:U148"/>
    <mergeCell ref="A149:U149"/>
    <mergeCell ref="A150:U150"/>
    <mergeCell ref="A151:U151"/>
    <mergeCell ref="A155:U155"/>
    <mergeCell ref="A156:U156"/>
    <mergeCell ref="A157:U157"/>
    <mergeCell ref="A158:U158"/>
    <mergeCell ref="A174:U174"/>
    <mergeCell ref="A160:U160"/>
    <mergeCell ref="A161:U161"/>
    <mergeCell ref="A162:U162"/>
    <mergeCell ref="A163:U163"/>
    <mergeCell ref="A167:U167"/>
    <mergeCell ref="A168:U168"/>
    <mergeCell ref="A169:U169"/>
    <mergeCell ref="A170:U170"/>
    <mergeCell ref="A171:U171"/>
    <mergeCell ref="A172:U172"/>
    <mergeCell ref="A173:U173"/>
    <mergeCell ref="A197:U197"/>
    <mergeCell ref="A178:U178"/>
    <mergeCell ref="A179:U179"/>
    <mergeCell ref="A180:U180"/>
    <mergeCell ref="A183:U183"/>
    <mergeCell ref="A187:U187"/>
    <mergeCell ref="A188:U188"/>
    <mergeCell ref="A189:T189"/>
    <mergeCell ref="A190:U190"/>
    <mergeCell ref="A191:U191"/>
    <mergeCell ref="A195:U195"/>
    <mergeCell ref="A196:U196"/>
    <mergeCell ref="A221:U221"/>
    <mergeCell ref="A198:U198"/>
    <mergeCell ref="A199:U199"/>
    <mergeCell ref="A200:U200"/>
    <mergeCell ref="A204:U204"/>
    <mergeCell ref="A208:U208"/>
    <mergeCell ref="A209:U209"/>
    <mergeCell ref="A210:U210"/>
    <mergeCell ref="A214:U214"/>
    <mergeCell ref="A215:U215"/>
    <mergeCell ref="A216:U216"/>
    <mergeCell ref="A220:U220"/>
    <mergeCell ref="A229:U229"/>
    <mergeCell ref="A233:U233"/>
    <mergeCell ref="A222:U222"/>
    <mergeCell ref="A223:U223"/>
    <mergeCell ref="A224:U224"/>
    <mergeCell ref="A225:U225"/>
    <mergeCell ref="A226:U226"/>
    <mergeCell ref="A228:U228"/>
  </mergeCells>
  <printOptions horizontalCentered="1"/>
  <pageMargins left="0.39370078740157483" right="0.35433070866141736" top="0.74803149606299213" bottom="0.74803149606299213" header="0.31496062992125984" footer="0.31496062992125984"/>
  <pageSetup paperSize="9" scale="75" fitToHeight="0" orientation="portrait" r:id="rId1"/>
  <headerFooter alignWithMargins="0"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U240"/>
    </sheetView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Umowa rolna przetargowa</vt:lpstr>
      <vt:lpstr>Arkusz1</vt:lpstr>
      <vt:lpstr>'Umowa rolna przetargowa'!Obszar_wydruku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Zawal Bartosz</cp:lastModifiedBy>
  <cp:lastPrinted>2023-05-15T08:24:04Z</cp:lastPrinted>
  <dcterms:created xsi:type="dcterms:W3CDTF">2021-05-18T10:01:16Z</dcterms:created>
  <dcterms:modified xsi:type="dcterms:W3CDTF">2023-05-15T08:25:27Z</dcterms:modified>
</cp:coreProperties>
</file>