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C7C9C437-DA74-4188-96F8-D8D8D46D0598}" xr6:coauthVersionLast="47" xr6:coauthVersionMax="47" xr10:uidLastSave="{00000000-0000-0000-0000-000000000000}"/>
  <bookViews>
    <workbookView xWindow="-108" yWindow="-108" windowWidth="23256" windowHeight="12456" xr2:uid="{FD7831A5-1E70-4BA7-A571-C7B24D77E145}"/>
  </bookViews>
  <sheets>
    <sheet name="Lubu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1" i="1" l="1"/>
  <c r="C20" i="1"/>
  <c r="D20" i="1" s="1"/>
  <c r="E20" i="1" s="1"/>
  <c r="F20" i="1" s="1"/>
  <c r="G20" i="1" s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D16" i="1"/>
  <c r="E16" i="1" s="1"/>
  <c r="F16" i="1" s="1"/>
  <c r="G16" i="1" s="1"/>
  <c r="C16" i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C11" i="1"/>
  <c r="D11" i="1" s="1"/>
  <c r="E11" i="1" s="1"/>
  <c r="F11" i="1" s="1"/>
  <c r="G11" i="1" s="1"/>
  <c r="D10" i="1"/>
  <c r="E10" i="1" s="1"/>
  <c r="F10" i="1" s="1"/>
  <c r="G10" i="1" s="1"/>
  <c r="C10" i="1"/>
  <c r="C9" i="1"/>
  <c r="D9" i="1" s="1"/>
  <c r="E9" i="1" s="1"/>
  <c r="F9" i="1" s="1"/>
  <c r="G9" i="1" s="1"/>
  <c r="D8" i="1"/>
  <c r="E8" i="1" s="1"/>
  <c r="F8" i="1" s="1"/>
  <c r="G8" i="1" s="1"/>
  <c r="C8" i="1"/>
  <c r="C7" i="1"/>
  <c r="C21" i="1" s="1"/>
  <c r="D7" i="1" l="1"/>
  <c r="E7" i="1" l="1"/>
  <c r="D21" i="1"/>
  <c r="E21" i="1" l="1"/>
  <c r="F7" i="1"/>
  <c r="G7" i="1" l="1"/>
  <c r="G21" i="1" s="1"/>
  <c r="F21" i="1"/>
</calcChain>
</file>

<file path=xl/sharedStrings.xml><?xml version="1.0" encoding="utf-8"?>
<sst xmlns="http://schemas.openxmlformats.org/spreadsheetml/2006/main" count="26" uniqueCount="26">
  <si>
    <t>WYSOKOŚĆ DOTACJI DLA POWIATÓW W WOJEWÓDZTWIE LUBUSKIM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</si>
  <si>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</si>
  <si>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</si>
  <si>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</si>
  <si>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</si>
  <si>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</si>
  <si>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</si>
  <si>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</si>
  <si>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</si>
  <si>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Lubuskie</t>
  </si>
  <si>
    <t xml:space="preserve">gorzowski                     </t>
  </si>
  <si>
    <t xml:space="preserve">krośnieński                   </t>
  </si>
  <si>
    <t xml:space="preserve">międzyrzecki                  </t>
  </si>
  <si>
    <t xml:space="preserve">nowosolski                    </t>
  </si>
  <si>
    <t xml:space="preserve">słubicki                      </t>
  </si>
  <si>
    <t xml:space="preserve">strzelecko-drezdenecki        </t>
  </si>
  <si>
    <t xml:space="preserve">sulęciński                    </t>
  </si>
  <si>
    <t xml:space="preserve">świebodziński                 </t>
  </si>
  <si>
    <t xml:space="preserve">zielonogórski                 </t>
  </si>
  <si>
    <t xml:space="preserve">żagański                      </t>
  </si>
  <si>
    <t xml:space="preserve">żarski                        </t>
  </si>
  <si>
    <t xml:space="preserve">wschowski                     </t>
  </si>
  <si>
    <t xml:space="preserve">miasto na prawach powiatu Gorzów Wielkopolski        </t>
  </si>
  <si>
    <t xml:space="preserve">miasto na prawach powiatu Zielona Góra               </t>
  </si>
  <si>
    <t>Razem lubuskie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</si>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</sst>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8" fillId="2" borderId="3" xfId="0" applyFont="1" applyFill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13D1-5FD7-4000-B2F0-7A125693076A}">
  <dimension ref="A1:G24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19" t="s">
        <v>0</v>
      </c>
      <c r="B1" s="19"/>
      <c r="C1" s="19"/>
      <c r="D1" s="19"/>
      <c r="E1" s="19"/>
      <c r="F1" s="19"/>
      <c r="G1" s="19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51.7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74190</v>
      </c>
      <c r="C7" s="12">
        <f>ROUNDDOWN(B7/$C$4,1)</f>
        <v>2.9</v>
      </c>
      <c r="D7" s="13">
        <f>IF(C7&lt;2,2,IF(C7&gt;35,35,C7))</f>
        <v>2.9</v>
      </c>
      <c r="E7" s="13">
        <f>ROUND(D7,0)</f>
        <v>3</v>
      </c>
      <c r="F7" s="14">
        <f>E7*$F$4</f>
        <v>19461</v>
      </c>
      <c r="G7" s="14">
        <f>F7*$G$4</f>
        <v>233532</v>
      </c>
    </row>
    <row r="8" spans="1:7" x14ac:dyDescent="0.3">
      <c r="A8" s="10" t="s">
        <v>11</v>
      </c>
      <c r="B8" s="11">
        <v>51767</v>
      </c>
      <c r="C8" s="12">
        <f t="shared" ref="C8:C20" si="0">ROUNDDOWN(B8/$C$4,1)</f>
        <v>2</v>
      </c>
      <c r="D8" s="13">
        <f t="shared" ref="D8:D20" si="1">IF(C8&lt;2,2,IF(C8&gt;35,35,C8))</f>
        <v>2</v>
      </c>
      <c r="E8" s="13">
        <f t="shared" ref="E8:E20" si="2">ROUND(D8,0)</f>
        <v>2</v>
      </c>
      <c r="F8" s="14">
        <f t="shared" ref="F8:F20" si="3">E8*$F$4</f>
        <v>12974</v>
      </c>
      <c r="G8" s="14">
        <f t="shared" ref="G8:G20" si="4">F8*$G$4</f>
        <v>155688</v>
      </c>
    </row>
    <row r="9" spans="1:7" x14ac:dyDescent="0.3">
      <c r="A9" s="10" t="s">
        <v>12</v>
      </c>
      <c r="B9" s="11">
        <v>53821</v>
      </c>
      <c r="C9" s="12">
        <f t="shared" si="0"/>
        <v>2.1</v>
      </c>
      <c r="D9" s="13">
        <f t="shared" si="1"/>
        <v>2.1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13</v>
      </c>
      <c r="B10" s="11">
        <v>81382</v>
      </c>
      <c r="C10" s="12">
        <f t="shared" si="0"/>
        <v>3.2</v>
      </c>
      <c r="D10" s="13">
        <f t="shared" si="1"/>
        <v>3.2</v>
      </c>
      <c r="E10" s="13">
        <f t="shared" si="2"/>
        <v>3</v>
      </c>
      <c r="F10" s="14">
        <f t="shared" si="3"/>
        <v>19461</v>
      </c>
      <c r="G10" s="14">
        <f t="shared" si="4"/>
        <v>233532</v>
      </c>
    </row>
    <row r="11" spans="1:7" x14ac:dyDescent="0.3">
      <c r="A11" s="10" t="s">
        <v>14</v>
      </c>
      <c r="B11" s="11">
        <v>45445</v>
      </c>
      <c r="C11" s="12">
        <f t="shared" si="0"/>
        <v>1.8</v>
      </c>
      <c r="D11" s="13">
        <f t="shared" si="1"/>
        <v>2</v>
      </c>
      <c r="E11" s="13">
        <f t="shared" si="2"/>
        <v>2</v>
      </c>
      <c r="F11" s="14">
        <f t="shared" si="3"/>
        <v>12974</v>
      </c>
      <c r="G11" s="14">
        <f t="shared" si="4"/>
        <v>155688</v>
      </c>
    </row>
    <row r="12" spans="1:7" x14ac:dyDescent="0.3">
      <c r="A12" s="10" t="s">
        <v>15</v>
      </c>
      <c r="B12" s="11">
        <v>45740</v>
      </c>
      <c r="C12" s="12">
        <f t="shared" si="0"/>
        <v>1.8</v>
      </c>
      <c r="D12" s="13">
        <f t="shared" si="1"/>
        <v>2</v>
      </c>
      <c r="E12" s="13">
        <f t="shared" si="2"/>
        <v>2</v>
      </c>
      <c r="F12" s="14">
        <f t="shared" si="3"/>
        <v>12974</v>
      </c>
      <c r="G12" s="14">
        <f t="shared" si="4"/>
        <v>155688</v>
      </c>
    </row>
    <row r="13" spans="1:7" x14ac:dyDescent="0.3">
      <c r="A13" s="10" t="s">
        <v>16</v>
      </c>
      <c r="B13" s="11">
        <v>32923</v>
      </c>
      <c r="C13" s="12">
        <f t="shared" si="0"/>
        <v>1.3</v>
      </c>
      <c r="D13" s="13">
        <f t="shared" si="1"/>
        <v>2</v>
      </c>
      <c r="E13" s="13">
        <f t="shared" si="2"/>
        <v>2</v>
      </c>
      <c r="F13" s="14">
        <f t="shared" si="3"/>
        <v>12974</v>
      </c>
      <c r="G13" s="14">
        <f t="shared" si="4"/>
        <v>155688</v>
      </c>
    </row>
    <row r="14" spans="1:7" x14ac:dyDescent="0.3">
      <c r="A14" s="10" t="s">
        <v>17</v>
      </c>
      <c r="B14" s="11">
        <v>53376</v>
      </c>
      <c r="C14" s="12">
        <f t="shared" si="0"/>
        <v>2.1</v>
      </c>
      <c r="D14" s="13">
        <f t="shared" si="1"/>
        <v>2.1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74539</v>
      </c>
      <c r="C15" s="12">
        <f t="shared" si="0"/>
        <v>2.9</v>
      </c>
      <c r="D15" s="13">
        <f t="shared" si="1"/>
        <v>2.9</v>
      </c>
      <c r="E15" s="13">
        <f t="shared" si="2"/>
        <v>3</v>
      </c>
      <c r="F15" s="14">
        <f t="shared" si="3"/>
        <v>19461</v>
      </c>
      <c r="G15" s="14">
        <f t="shared" si="4"/>
        <v>233532</v>
      </c>
    </row>
    <row r="16" spans="1:7" x14ac:dyDescent="0.3">
      <c r="A16" s="10" t="s">
        <v>19</v>
      </c>
      <c r="B16" s="11">
        <v>72213</v>
      </c>
      <c r="C16" s="12">
        <f t="shared" si="0"/>
        <v>2.8</v>
      </c>
      <c r="D16" s="13">
        <f t="shared" si="1"/>
        <v>2.8</v>
      </c>
      <c r="E16" s="13">
        <f t="shared" si="2"/>
        <v>3</v>
      </c>
      <c r="F16" s="14">
        <f t="shared" si="3"/>
        <v>19461</v>
      </c>
      <c r="G16" s="14">
        <f t="shared" si="4"/>
        <v>233532</v>
      </c>
    </row>
    <row r="17" spans="1:7" x14ac:dyDescent="0.3">
      <c r="A17" s="10" t="s">
        <v>20</v>
      </c>
      <c r="B17" s="11">
        <v>89397</v>
      </c>
      <c r="C17" s="12">
        <f t="shared" si="0"/>
        <v>3.5</v>
      </c>
      <c r="D17" s="13">
        <f t="shared" si="1"/>
        <v>3.5</v>
      </c>
      <c r="E17" s="13">
        <f t="shared" si="2"/>
        <v>4</v>
      </c>
      <c r="F17" s="14">
        <f t="shared" si="3"/>
        <v>25948</v>
      </c>
      <c r="G17" s="14">
        <f t="shared" si="4"/>
        <v>311376</v>
      </c>
    </row>
    <row r="18" spans="1:7" x14ac:dyDescent="0.3">
      <c r="A18" s="10" t="s">
        <v>21</v>
      </c>
      <c r="B18" s="11">
        <v>36763</v>
      </c>
      <c r="C18" s="12">
        <f t="shared" si="0"/>
        <v>1.4</v>
      </c>
      <c r="D18" s="13">
        <f t="shared" si="1"/>
        <v>2</v>
      </c>
      <c r="E18" s="13">
        <f t="shared" si="2"/>
        <v>2</v>
      </c>
      <c r="F18" s="14">
        <f t="shared" si="3"/>
        <v>12974</v>
      </c>
      <c r="G18" s="14">
        <f t="shared" si="4"/>
        <v>155688</v>
      </c>
    </row>
    <row r="19" spans="1:7" ht="22.8" x14ac:dyDescent="0.3">
      <c r="A19" s="10" t="s">
        <v>22</v>
      </c>
      <c r="B19" s="11">
        <v>113569</v>
      </c>
      <c r="C19" s="12">
        <f t="shared" si="0"/>
        <v>4.5</v>
      </c>
      <c r="D19" s="13">
        <f t="shared" si="1"/>
        <v>4.5</v>
      </c>
      <c r="E19" s="13">
        <f t="shared" si="2"/>
        <v>5</v>
      </c>
      <c r="F19" s="14">
        <f t="shared" si="3"/>
        <v>32435</v>
      </c>
      <c r="G19" s="14">
        <f t="shared" si="4"/>
        <v>389220</v>
      </c>
    </row>
    <row r="20" spans="1:7" ht="22.8" x14ac:dyDescent="0.3">
      <c r="A20" s="10" t="s">
        <v>23</v>
      </c>
      <c r="B20" s="11">
        <v>138476</v>
      </c>
      <c r="C20" s="12">
        <f t="shared" si="0"/>
        <v>5.5</v>
      </c>
      <c r="D20" s="13">
        <f t="shared" si="1"/>
        <v>5.5</v>
      </c>
      <c r="E20" s="13">
        <f t="shared" si="2"/>
        <v>6</v>
      </c>
      <c r="F20" s="14">
        <f t="shared" si="3"/>
        <v>38922</v>
      </c>
      <c r="G20" s="14">
        <f t="shared" si="4"/>
        <v>467064</v>
      </c>
    </row>
    <row r="21" spans="1:7" x14ac:dyDescent="0.3">
      <c r="A21" s="15" t="s">
        <v>24</v>
      </c>
      <c r="B21" s="16">
        <f t="shared" ref="B21:G21" si="5">SUM(B7:B20)</f>
        <v>963601</v>
      </c>
      <c r="C21" s="16">
        <f t="shared" si="5"/>
        <v>37.799999999999997</v>
      </c>
      <c r="D21" s="16">
        <f t="shared" si="5"/>
        <v>39.5</v>
      </c>
      <c r="E21" s="16">
        <f t="shared" si="5"/>
        <v>41</v>
      </c>
      <c r="F21" s="16">
        <f t="shared" si="5"/>
        <v>265967</v>
      </c>
      <c r="G21" s="16">
        <f t="shared" si="5"/>
        <v>3191604</v>
      </c>
    </row>
    <row r="22" spans="1:7" x14ac:dyDescent="0.3">
      <c r="B22" s="17"/>
    </row>
    <row r="23" spans="1:7" ht="17.25" customHeight="1" x14ac:dyDescent="0.3">
      <c r="A23" s="20" t="s">
        <v>25</v>
      </c>
      <c r="B23" s="21"/>
      <c r="C23" s="21"/>
      <c r="D23" s="21"/>
      <c r="E23" s="21"/>
      <c r="F23" s="21"/>
      <c r="G23" s="21"/>
    </row>
    <row r="24" spans="1:7" x14ac:dyDescent="0.3">
      <c r="A24" s="18"/>
    </row>
  </sheetData>
  <sheetProtection algorithmName="SHA-512" hashValue="dZJ+YLMWYUh2SUJSzftzL/GidCACcMfiqByRyAH9UQah1VqtqZnhPeS/2eNpgnTuoh9GmwRIKo5ScYfl/hl0gw==" saltValue="8mQ9kTciUjK2xMASKL6wyg==" spinCount="100000" sheet="1" objects="1" scenarios="1"/>
  <mergeCells count="2">
    <mergeCell ref="A1:G1"/>
    <mergeCell ref="A23:G23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2026-10-05T10:33:39Z</dcterms:created>
  <dcterms:modified xsi:type="dcterms:W3CDTF">2026-10-06T05:31:49Z</dcterms:modified>
</cp:coreProperties>
</file>