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Programy 2022\testy pomocy 2022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I14" i="10" l="1"/>
  <c r="C14" i="10"/>
  <c r="H14" i="10"/>
  <c r="B14" i="10"/>
  <c r="B15" i="10" s="1"/>
  <c r="G14" i="10"/>
  <c r="F14" i="10"/>
  <c r="K14" i="10"/>
  <c r="E14" i="10"/>
  <c r="J14" i="10"/>
  <c r="J15" i="10" s="1"/>
  <c r="D14" i="10"/>
  <c r="K15" i="10"/>
  <c r="I15" i="10"/>
  <c r="H15" i="10"/>
  <c r="D15" i="10"/>
  <c r="C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<sst xmlns="http://schemas.openxmlformats.org/spreadsheetml/2006/main" count="228" uniqueCount="150">
  <si>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</si>
  <si>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</si>
  <si>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</si>
  <si>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</si>
  <si>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</si>
  <si>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</si>
  <si>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</si>
  <si>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</si>
  <si>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</si>
  <si>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</si>
  <si>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</si>
  <si>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</si>
  <si>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</si>
  <si>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</si>
  <si>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</si>
  <si>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</si>
  <si>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</si>
  <si>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</si>
  <si>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</si>
  <si>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</si>
  <si>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</si>
  <si>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</si>
  <si>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</si>
  <si>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</si>
  <si>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</si>
  <si>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</si>
  <si>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</si>
  <si>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</si>
  <si>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</si>
  <si>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</si>
  <si>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</si>
  <si>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</si>
  <si>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</si>
  <si>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</si>
  <si>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</si>
  <si>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</si>
  <si>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</si>
  <si>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</si>
  <si>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</si>
  <si>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</si>
  <si>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</si>
  <si>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</si>
  <si>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</si>
  <si>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</si>
  <si>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</si>
  <si>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</si>
  <si>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</si>
  <si>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</si>
  <si>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</si>
  <si>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</si>
  <si>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</si>
  <si>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</si>
  <si>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</si>
  <si>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</si>
  <si>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</si>
  <si>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</si>
  <si>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</si>
  <si>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</si>
  <si>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</si>
  <si>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</si>
  <si>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</si>
  <si>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</si>
  <si>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</si>
  <si>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</si>
  <si>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</si>
  <si>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</si>
  <si>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</si>
  <si>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</si>
  <si>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</si>
  <si>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</si>
  <si>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</si>
  <si>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</si>
  <si>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</si>
  <si>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</si>
  <si>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</si>
  <si>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</si>
  <si>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</si>
  <si>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</si>
  <si>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</si>
  <si>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</si>
  <si>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</si>
  <si>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</si>
  <si>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</si>
  <si>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</si>
  <si>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</si>
  <si>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</si>
  <si>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</si>
  <si>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</si>
  <si>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</si>
  <si>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</si>
  <si>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</si>
  <si>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</si>
  <si>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</si>
  <si>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</si>
  <si>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</si>
  <si>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</si>
  <si>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</si>
  <si>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</si>
  <si>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</si>
  <si>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</si>
  <si>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</si>
  <si>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</si>
  <si>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</si>
  <si>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</si>
  <si>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</si>
  <si>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</si>
  <si>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</si>
  <si>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</si>
  <si>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</si>
  <si>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</si>
  <si>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</si>
  <si>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</si>
  <si>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</si>
  <si>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</si>
  <si>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</si>
  <si>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</si>
  <si>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</si>
  <si>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</si>
  <si>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</si>
  <si>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</si>
  <si>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</si>
  <si>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</si>
  <si>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</si>
  <si>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</si>
  <si>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</si>
  <si>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</si>
  <si>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</si>
  <si>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</si>
  <si>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</si>
  <si>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</si>
  <si>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</si>
  <si>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</si>
  <si>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</si>
  <si>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</si>
  <si>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</si>
  <si>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</si>
  <si>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</si>
  <si>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</si>
  <si>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</si>
  <si>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</si>
  <si>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</si>
  <si>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</si>
  <si>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</si>
  <si>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</si>
  <si>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</si>
  <si>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</si>
  <si>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</si>
  <si>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</si>
  <si>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</si>
  <si>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2022.03.01 - instytucja zarządzająca zweryfikuje dane, tak by były zgodne ze stopą bazową określoną w dniu przyznania dotacji.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https://ec.europa.eu/competition-policy/system/files/2022-02/reference_rates_base_rates2022_03_en.pdf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</si>
</sst>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4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zoomScaleNormal="100" workbookViewId="0">
      <selection activeCell="J60" sqref="J60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56" t="s">
        <v>148</v>
      </c>
      <c r="B1" s="157"/>
      <c r="C1" s="157"/>
      <c r="D1" s="158"/>
    </row>
    <row r="2" spans="1:4" ht="32.25" customHeight="1" thickBot="1">
      <c r="A2" s="167" t="s">
        <v>113</v>
      </c>
      <c r="B2" s="168"/>
      <c r="C2" s="168"/>
      <c r="D2" s="169"/>
    </row>
    <row r="3" spans="1:4">
      <c r="A3" s="122"/>
      <c r="B3" s="122"/>
      <c r="C3" s="122"/>
      <c r="D3" s="122"/>
    </row>
    <row r="4" spans="1:4" ht="23.25" customHeight="1">
      <c r="A4" s="161" t="s">
        <v>49</v>
      </c>
      <c r="B4" s="162"/>
      <c r="C4" s="162"/>
      <c r="D4" s="163"/>
    </row>
    <row r="5" spans="1:4" ht="23.25" customHeight="1">
      <c r="A5" s="164" t="s">
        <v>50</v>
      </c>
      <c r="B5" s="165"/>
      <c r="C5" s="165"/>
      <c r="D5" s="166"/>
    </row>
    <row r="6" spans="1:4" ht="14.25" customHeight="1">
      <c r="A6" s="122"/>
      <c r="B6" s="122"/>
      <c r="C6" s="122"/>
      <c r="D6" s="122"/>
    </row>
    <row r="7" spans="1:4" ht="15.75">
      <c r="A7" s="7" t="s">
        <v>47</v>
      </c>
      <c r="B7" s="8" t="s">
        <v>44</v>
      </c>
      <c r="C7" s="159" t="s">
        <v>48</v>
      </c>
      <c r="D7" s="159"/>
    </row>
    <row r="8" spans="1:4" ht="43.5" customHeight="1">
      <c r="A8" s="38"/>
      <c r="B8" s="37"/>
      <c r="C8" s="160"/>
      <c r="D8" s="160"/>
    </row>
    <row r="9" spans="1:4" ht="15.75">
      <c r="A9" s="7" t="s">
        <v>43</v>
      </c>
      <c r="B9" s="8" t="s">
        <v>45</v>
      </c>
      <c r="C9" s="159" t="s">
        <v>46</v>
      </c>
      <c r="D9" s="159"/>
    </row>
    <row r="10" spans="1:4" ht="43.5" customHeight="1">
      <c r="A10" s="36"/>
      <c r="B10" s="40"/>
      <c r="C10" s="160"/>
      <c r="D10" s="160"/>
    </row>
    <row r="11" spans="1:4" ht="11.25" customHeight="1">
      <c r="A11" s="122"/>
      <c r="B11" s="122"/>
      <c r="C11" s="122"/>
      <c r="D11" s="122"/>
    </row>
    <row r="12" spans="1:4" ht="38.25" customHeight="1">
      <c r="A12" s="154" t="s">
        <v>51</v>
      </c>
      <c r="B12" s="155"/>
      <c r="C12" s="155"/>
      <c r="D12" s="155"/>
    </row>
    <row r="13" spans="1:4" ht="9.75" customHeight="1">
      <c r="A13" s="122"/>
      <c r="B13" s="122"/>
      <c r="C13" s="122"/>
      <c r="D13" s="122"/>
    </row>
    <row r="14" spans="1:4" ht="38.25" customHeight="1" thickBot="1">
      <c r="A14" s="148" t="s">
        <v>52</v>
      </c>
      <c r="B14" s="148"/>
      <c r="C14" s="148"/>
      <c r="D14" s="148"/>
    </row>
    <row r="15" spans="1:4" s="3" customFormat="1" ht="45">
      <c r="A15" s="43" t="s">
        <v>4</v>
      </c>
      <c r="B15" s="44" t="s">
        <v>26</v>
      </c>
      <c r="C15" s="139" t="s">
        <v>42</v>
      </c>
      <c r="D15" s="149" t="s">
        <v>91</v>
      </c>
    </row>
    <row r="16" spans="1:4" ht="20.25" customHeight="1">
      <c r="A16" s="146" t="s">
        <v>34</v>
      </c>
      <c r="B16" s="147"/>
      <c r="C16" s="173"/>
      <c r="D16" s="150"/>
    </row>
    <row r="17" spans="1:7" ht="20.25" customHeight="1">
      <c r="A17" s="152" t="s">
        <v>92</v>
      </c>
      <c r="B17" s="153"/>
      <c r="C17" s="174"/>
      <c r="D17" s="151"/>
    </row>
    <row r="18" spans="1:7" ht="21">
      <c r="A18" s="30" t="s">
        <v>0</v>
      </c>
      <c r="B18" s="5" t="s">
        <v>36</v>
      </c>
      <c r="C18" s="144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5"/>
      <c r="D19" s="31">
        <v>-1</v>
      </c>
    </row>
    <row r="20" spans="1:7" ht="19.5" thickBot="1">
      <c r="A20" s="137" t="s">
        <v>25</v>
      </c>
      <c r="B20" s="138"/>
      <c r="C20" s="39"/>
      <c r="D20" s="33" t="str">
        <f>IF(C20="B",-1,IF(C20="A",0,""))</f>
        <v/>
      </c>
    </row>
    <row r="21" spans="1:7" ht="15.75" thickBot="1">
      <c r="A21" s="122"/>
      <c r="B21" s="122"/>
      <c r="C21" s="122"/>
      <c r="D21" s="122"/>
    </row>
    <row r="22" spans="1:7" ht="30" customHeight="1">
      <c r="A22" s="28" t="s">
        <v>3</v>
      </c>
      <c r="B22" s="29" t="s">
        <v>27</v>
      </c>
      <c r="C22" s="139" t="s">
        <v>42</v>
      </c>
      <c r="D22" s="149" t="s">
        <v>91</v>
      </c>
    </row>
    <row r="23" spans="1:7" ht="21.75" customHeight="1">
      <c r="A23" s="146" t="s">
        <v>34</v>
      </c>
      <c r="B23" s="147"/>
      <c r="C23" s="173"/>
      <c r="D23" s="150"/>
    </row>
    <row r="24" spans="1:7" ht="21.75" customHeight="1">
      <c r="A24" s="152" t="s">
        <v>92</v>
      </c>
      <c r="B24" s="153"/>
      <c r="C24" s="174"/>
      <c r="D24" s="151"/>
    </row>
    <row r="25" spans="1:7" ht="21">
      <c r="A25" s="30" t="s">
        <v>0</v>
      </c>
      <c r="B25" s="5" t="s">
        <v>38</v>
      </c>
      <c r="C25" s="144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5"/>
      <c r="D26" s="31">
        <v>-1</v>
      </c>
    </row>
    <row r="27" spans="1:7" ht="15.75" customHeight="1" thickBot="1">
      <c r="A27" s="137" t="s">
        <v>25</v>
      </c>
      <c r="B27" s="138"/>
      <c r="C27" s="39"/>
      <c r="D27" s="32" t="str">
        <f>IF(C27="B",-1,IF(C27="A",0,""))</f>
        <v/>
      </c>
    </row>
    <row r="28" spans="1:7" ht="15.75" thickBot="1">
      <c r="A28" s="122"/>
      <c r="B28" s="122"/>
      <c r="C28" s="122"/>
      <c r="D28" s="122"/>
    </row>
    <row r="29" spans="1:7" ht="36" customHeight="1">
      <c r="A29" s="28" t="s">
        <v>5</v>
      </c>
      <c r="B29" s="29" t="s">
        <v>93</v>
      </c>
      <c r="C29" s="139" t="s">
        <v>42</v>
      </c>
      <c r="D29" s="149" t="s">
        <v>91</v>
      </c>
    </row>
    <row r="30" spans="1:7" ht="15" customHeight="1">
      <c r="A30" s="146" t="s">
        <v>34</v>
      </c>
      <c r="B30" s="147"/>
      <c r="C30" s="173"/>
      <c r="D30" s="150"/>
    </row>
    <row r="31" spans="1:7" ht="15" customHeight="1">
      <c r="A31" s="152" t="s">
        <v>92</v>
      </c>
      <c r="B31" s="153"/>
      <c r="C31" s="174"/>
      <c r="D31" s="151"/>
    </row>
    <row r="32" spans="1:7" ht="17.25" customHeight="1">
      <c r="A32" s="30" t="s">
        <v>0</v>
      </c>
      <c r="B32" s="4" t="s">
        <v>127</v>
      </c>
      <c r="C32" s="143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43"/>
      <c r="D33" s="31">
        <v>0</v>
      </c>
    </row>
    <row r="34" spans="1:4" ht="15" customHeight="1">
      <c r="A34" s="30" t="s">
        <v>2</v>
      </c>
      <c r="B34" s="4" t="s">
        <v>128</v>
      </c>
      <c r="C34" s="143"/>
      <c r="D34" s="31">
        <v>1</v>
      </c>
    </row>
    <row r="35" spans="1:4" ht="21.75" customHeight="1" thickBot="1">
      <c r="A35" s="137" t="s">
        <v>25</v>
      </c>
      <c r="B35" s="138"/>
      <c r="C35" s="39"/>
      <c r="D35" s="32" t="str">
        <f>IF(C35="B",0,IF(C35="A",-1,IF(C35="C",1,"")))</f>
        <v/>
      </c>
    </row>
    <row r="36" spans="1:4" ht="15.75" thickBot="1">
      <c r="A36" s="122"/>
      <c r="B36" s="122"/>
      <c r="C36" s="122"/>
      <c r="D36" s="122"/>
    </row>
    <row r="37" spans="1:4" ht="47.25" customHeight="1">
      <c r="A37" s="28" t="s">
        <v>12</v>
      </c>
      <c r="B37" s="29" t="s">
        <v>28</v>
      </c>
      <c r="C37" s="139" t="s">
        <v>42</v>
      </c>
      <c r="D37" s="149" t="s">
        <v>91</v>
      </c>
    </row>
    <row r="38" spans="1:4" ht="15" customHeight="1">
      <c r="A38" s="146" t="s">
        <v>34</v>
      </c>
      <c r="B38" s="147"/>
      <c r="C38" s="173"/>
      <c r="D38" s="150"/>
    </row>
    <row r="39" spans="1:4" ht="15" customHeight="1">
      <c r="A39" s="152" t="s">
        <v>92</v>
      </c>
      <c r="B39" s="153"/>
      <c r="C39" s="174"/>
      <c r="D39" s="151"/>
    </row>
    <row r="40" spans="1:4" ht="22.5" customHeight="1">
      <c r="A40" s="30" t="s">
        <v>0</v>
      </c>
      <c r="B40" s="4" t="s">
        <v>82</v>
      </c>
      <c r="C40" s="144"/>
      <c r="D40" s="31">
        <v>-1</v>
      </c>
    </row>
    <row r="41" spans="1:4" ht="20.25" customHeight="1">
      <c r="A41" s="30" t="s">
        <v>1</v>
      </c>
      <c r="B41" s="4" t="s">
        <v>40</v>
      </c>
      <c r="C41" s="145"/>
      <c r="D41" s="31">
        <v>1</v>
      </c>
    </row>
    <row r="42" spans="1:4" ht="15.75" customHeight="1" thickBot="1">
      <c r="A42" s="137" t="s">
        <v>25</v>
      </c>
      <c r="B42" s="138"/>
      <c r="C42" s="39"/>
      <c r="D42" s="32" t="str">
        <f>IF(C42="B",1,IF(C42="A",-1,""))</f>
        <v/>
      </c>
    </row>
    <row r="43" spans="1:4" ht="15.75" thickBot="1">
      <c r="A43" s="122"/>
      <c r="B43" s="122"/>
      <c r="C43" s="122"/>
      <c r="D43" s="122"/>
    </row>
    <row r="44" spans="1:4" ht="45">
      <c r="A44" s="28" t="s">
        <v>13</v>
      </c>
      <c r="B44" s="29" t="s">
        <v>29</v>
      </c>
      <c r="C44" s="139" t="s">
        <v>42</v>
      </c>
      <c r="D44" s="149" t="s">
        <v>91</v>
      </c>
    </row>
    <row r="45" spans="1:4" ht="15" customHeight="1">
      <c r="A45" s="146" t="s">
        <v>34</v>
      </c>
      <c r="B45" s="147"/>
      <c r="C45" s="173"/>
      <c r="D45" s="150"/>
    </row>
    <row r="46" spans="1:4" ht="15" customHeight="1">
      <c r="A46" s="152" t="s">
        <v>92</v>
      </c>
      <c r="B46" s="153"/>
      <c r="C46" s="174"/>
      <c r="D46" s="151"/>
    </row>
    <row r="47" spans="1:4" ht="22.5" customHeight="1">
      <c r="A47" s="30" t="s">
        <v>0</v>
      </c>
      <c r="B47" s="4" t="s">
        <v>83</v>
      </c>
      <c r="C47" s="144"/>
      <c r="D47" s="31">
        <v>-1</v>
      </c>
    </row>
    <row r="48" spans="1:4" ht="22.5" customHeight="1">
      <c r="A48" s="30" t="s">
        <v>1</v>
      </c>
      <c r="B48" s="4" t="s">
        <v>84</v>
      </c>
      <c r="C48" s="145"/>
      <c r="D48" s="31">
        <v>1</v>
      </c>
    </row>
    <row r="49" spans="1:14" ht="15.75" customHeight="1" thickBot="1">
      <c r="A49" s="137" t="s">
        <v>25</v>
      </c>
      <c r="B49" s="138"/>
      <c r="C49" s="39"/>
      <c r="D49" s="32" t="str">
        <f>IF(C49="B",1,IF(C49="A",-1,""))</f>
        <v/>
      </c>
    </row>
    <row r="50" spans="1:14">
      <c r="A50" s="122"/>
      <c r="B50" s="122"/>
      <c r="C50" s="122"/>
      <c r="D50" s="122"/>
    </row>
    <row r="51" spans="1:14" ht="27" customHeight="1" thickBot="1">
      <c r="A51" s="148" t="s">
        <v>53</v>
      </c>
      <c r="B51" s="148"/>
      <c r="C51" s="148"/>
      <c r="D51" s="148"/>
    </row>
    <row r="52" spans="1:14" ht="15.75">
      <c r="A52" s="28" t="s">
        <v>6</v>
      </c>
      <c r="B52" s="29" t="s">
        <v>116</v>
      </c>
      <c r="C52" s="139" t="s">
        <v>42</v>
      </c>
      <c r="D52" s="141" t="s">
        <v>35</v>
      </c>
      <c r="N52" s="1"/>
    </row>
    <row r="53" spans="1:14" ht="37.5" customHeight="1">
      <c r="A53" s="135" t="s">
        <v>34</v>
      </c>
      <c r="B53" s="136"/>
      <c r="C53" s="140"/>
      <c r="D53" s="142"/>
    </row>
    <row r="54" spans="1:14" ht="26.25">
      <c r="A54" s="30" t="s">
        <v>0</v>
      </c>
      <c r="B54" s="4" t="s">
        <v>130</v>
      </c>
      <c r="C54" s="143"/>
      <c r="D54" s="31">
        <v>-1</v>
      </c>
    </row>
    <row r="55" spans="1:14">
      <c r="A55" s="30" t="s">
        <v>1</v>
      </c>
      <c r="B55" s="4" t="s">
        <v>131</v>
      </c>
      <c r="C55" s="143"/>
      <c r="D55" s="31">
        <v>0</v>
      </c>
    </row>
    <row r="56" spans="1:14" ht="26.25">
      <c r="A56" s="30" t="s">
        <v>2</v>
      </c>
      <c r="B56" s="4" t="s">
        <v>132</v>
      </c>
      <c r="C56" s="143"/>
      <c r="D56" s="31">
        <v>0</v>
      </c>
    </row>
    <row r="57" spans="1:14" ht="21" customHeight="1" thickBot="1">
      <c r="A57" s="137" t="s">
        <v>25</v>
      </c>
      <c r="B57" s="138"/>
      <c r="C57" s="39"/>
      <c r="D57" s="32" t="str">
        <f>IF(C57="A",-1,IF(C57="B",0,IF(C57="C",0,IF(C57="D",0,IF(C57="E",0,"")))))</f>
        <v/>
      </c>
    </row>
    <row r="58" spans="1:14" ht="15.75" thickBot="1">
      <c r="A58" s="122"/>
      <c r="B58" s="122"/>
      <c r="C58" s="122"/>
      <c r="D58" s="122"/>
    </row>
    <row r="59" spans="1:14" ht="45.75" customHeight="1">
      <c r="A59" s="28" t="s">
        <v>7</v>
      </c>
      <c r="B59" s="29" t="s">
        <v>73</v>
      </c>
      <c r="C59" s="139" t="s">
        <v>42</v>
      </c>
      <c r="D59" s="141" t="s">
        <v>35</v>
      </c>
    </row>
    <row r="60" spans="1:14" ht="15.75" customHeight="1">
      <c r="A60" s="135" t="s">
        <v>34</v>
      </c>
      <c r="B60" s="136"/>
      <c r="C60" s="140"/>
      <c r="D60" s="142"/>
    </row>
    <row r="61" spans="1:14">
      <c r="A61" s="30" t="s">
        <v>0</v>
      </c>
      <c r="B61" s="4" t="s">
        <v>133</v>
      </c>
      <c r="C61" s="143"/>
      <c r="D61" s="31">
        <v>0</v>
      </c>
    </row>
    <row r="62" spans="1:14" ht="15" customHeight="1">
      <c r="A62" s="30" t="s">
        <v>1</v>
      </c>
      <c r="B62" s="5" t="s">
        <v>134</v>
      </c>
      <c r="C62" s="143"/>
      <c r="D62" s="31">
        <v>0</v>
      </c>
    </row>
    <row r="63" spans="1:14">
      <c r="A63" s="30" t="s">
        <v>2</v>
      </c>
      <c r="B63" s="5" t="s">
        <v>135</v>
      </c>
      <c r="C63" s="143"/>
      <c r="D63" s="31">
        <v>-1</v>
      </c>
    </row>
    <row r="64" spans="1:14" ht="21.75" customHeight="1" thickBot="1">
      <c r="A64" s="137" t="s">
        <v>25</v>
      </c>
      <c r="B64" s="138"/>
      <c r="C64" s="39"/>
      <c r="D64" s="32" t="str">
        <f>IF(C64="B",0,IF(C64="A",0,IF(C64="C",-1,"")))</f>
        <v/>
      </c>
    </row>
    <row r="65" spans="1:4" ht="15.75" thickBot="1">
      <c r="A65" s="122"/>
      <c r="B65" s="122"/>
      <c r="C65" s="122"/>
      <c r="D65" s="122"/>
    </row>
    <row r="66" spans="1:4" ht="18.75" customHeight="1">
      <c r="A66" s="28" t="s">
        <v>10</v>
      </c>
      <c r="B66" s="29" t="s">
        <v>74</v>
      </c>
      <c r="C66" s="139" t="s">
        <v>42</v>
      </c>
      <c r="D66" s="141" t="s">
        <v>35</v>
      </c>
    </row>
    <row r="67" spans="1:4" ht="36.75" customHeight="1">
      <c r="A67" s="135" t="s">
        <v>34</v>
      </c>
      <c r="B67" s="136"/>
      <c r="C67" s="140"/>
      <c r="D67" s="142"/>
    </row>
    <row r="68" spans="1:4" ht="39">
      <c r="A68" s="30" t="s">
        <v>0</v>
      </c>
      <c r="B68" s="4" t="s">
        <v>136</v>
      </c>
      <c r="C68" s="143"/>
      <c r="D68" s="31">
        <v>-1</v>
      </c>
    </row>
    <row r="69" spans="1:4" ht="38.25">
      <c r="A69" s="30" t="s">
        <v>1</v>
      </c>
      <c r="B69" s="5" t="s">
        <v>137</v>
      </c>
      <c r="C69" s="143"/>
      <c r="D69" s="31">
        <v>0</v>
      </c>
    </row>
    <row r="70" spans="1:4" ht="15.75" customHeight="1" thickBot="1">
      <c r="A70" s="137" t="s">
        <v>25</v>
      </c>
      <c r="B70" s="138"/>
      <c r="C70" s="39"/>
      <c r="D70" s="32" t="str">
        <f>IF(C70="A",-1,IF(C70="B",0,IF(C70="C",0,IF(C70="D",0,IF(C70="E",0,IF(C70="F",0,""))))))</f>
        <v/>
      </c>
    </row>
    <row r="71" spans="1:4" ht="15.75" thickBot="1">
      <c r="A71" s="122"/>
      <c r="B71" s="122"/>
      <c r="C71" s="122"/>
      <c r="D71" s="122"/>
    </row>
    <row r="72" spans="1:4" ht="15" customHeight="1">
      <c r="A72" s="28" t="s">
        <v>8</v>
      </c>
      <c r="B72" s="29" t="s">
        <v>75</v>
      </c>
      <c r="C72" s="139" t="s">
        <v>42</v>
      </c>
      <c r="D72" s="141" t="s">
        <v>33</v>
      </c>
    </row>
    <row r="73" spans="1:4" ht="43.5" customHeight="1">
      <c r="A73" s="135" t="s">
        <v>34</v>
      </c>
      <c r="B73" s="136"/>
      <c r="C73" s="140"/>
      <c r="D73" s="142"/>
    </row>
    <row r="74" spans="1:4" ht="30.75" customHeight="1">
      <c r="A74" s="30" t="s">
        <v>0</v>
      </c>
      <c r="B74" s="5" t="s">
        <v>138</v>
      </c>
      <c r="C74" s="143"/>
      <c r="D74" s="31">
        <v>-1</v>
      </c>
    </row>
    <row r="75" spans="1:4" ht="15" customHeight="1">
      <c r="A75" s="30" t="s">
        <v>1</v>
      </c>
      <c r="B75" s="5" t="s">
        <v>139</v>
      </c>
      <c r="C75" s="143"/>
      <c r="D75" s="31">
        <v>0</v>
      </c>
    </row>
    <row r="76" spans="1:4" ht="25.5">
      <c r="A76" s="30" t="s">
        <v>2</v>
      </c>
      <c r="B76" s="5" t="s">
        <v>140</v>
      </c>
      <c r="C76" s="143"/>
      <c r="D76" s="31">
        <v>1</v>
      </c>
    </row>
    <row r="77" spans="1:4" ht="21.75" customHeight="1" thickBot="1">
      <c r="A77" s="137" t="s">
        <v>25</v>
      </c>
      <c r="B77" s="138"/>
      <c r="C77" s="39"/>
      <c r="D77" s="32" t="str">
        <f>IF(C77="B",0,IF(C77="A",-1,IF(C77="C",1,"")))</f>
        <v/>
      </c>
    </row>
    <row r="78" spans="1:4" ht="15.75" thickBot="1">
      <c r="A78" s="122"/>
      <c r="B78" s="122"/>
      <c r="C78" s="122"/>
      <c r="D78" s="122"/>
    </row>
    <row r="79" spans="1:4" ht="21" customHeight="1">
      <c r="A79" s="28" t="s">
        <v>9</v>
      </c>
      <c r="B79" s="29" t="s">
        <v>76</v>
      </c>
      <c r="C79" s="139" t="s">
        <v>42</v>
      </c>
      <c r="D79" s="141" t="s">
        <v>35</v>
      </c>
    </row>
    <row r="80" spans="1:4" ht="42.75" customHeight="1">
      <c r="A80" s="135" t="s">
        <v>32</v>
      </c>
      <c r="B80" s="136"/>
      <c r="C80" s="140"/>
      <c r="D80" s="142"/>
    </row>
    <row r="81" spans="1:4">
      <c r="A81" s="35" t="s">
        <v>0</v>
      </c>
      <c r="B81" s="6" t="s">
        <v>141</v>
      </c>
      <c r="C81" s="143"/>
      <c r="D81" s="34">
        <v>-1</v>
      </c>
    </row>
    <row r="82" spans="1:4" ht="15" customHeight="1">
      <c r="A82" s="35" t="s">
        <v>1</v>
      </c>
      <c r="B82" s="6" t="s">
        <v>142</v>
      </c>
      <c r="C82" s="143"/>
      <c r="D82" s="34">
        <v>0</v>
      </c>
    </row>
    <row r="83" spans="1:4">
      <c r="A83" s="35" t="s">
        <v>2</v>
      </c>
      <c r="B83" s="6" t="s">
        <v>143</v>
      </c>
      <c r="C83" s="143"/>
      <c r="D83" s="34">
        <v>1</v>
      </c>
    </row>
    <row r="84" spans="1:4" ht="15" customHeight="1" thickBot="1">
      <c r="A84" s="137" t="s">
        <v>25</v>
      </c>
      <c r="B84" s="138"/>
      <c r="C84" s="39"/>
      <c r="D84" s="32" t="str">
        <f>IF(C84="B",0,IF(C84="A",-1,IF(C84="C",1,"")))</f>
        <v/>
      </c>
    </row>
    <row r="85" spans="1:4" ht="15.75" thickBot="1">
      <c r="A85" s="122"/>
      <c r="B85" s="122"/>
      <c r="C85" s="122"/>
      <c r="D85" s="122"/>
    </row>
    <row r="86" spans="1:4" ht="18.75" customHeight="1">
      <c r="A86" s="170" t="s">
        <v>89</v>
      </c>
      <c r="B86" s="171"/>
      <c r="C86" s="171"/>
      <c r="D86" s="172"/>
    </row>
    <row r="87" spans="1:4" ht="18.75">
      <c r="A87" s="113" t="s">
        <v>88</v>
      </c>
      <c r="B87" s="114"/>
      <c r="C87" s="114"/>
      <c r="D87" s="115"/>
    </row>
    <row r="88" spans="1:4" ht="18.75" customHeight="1">
      <c r="A88" s="119" t="s">
        <v>90</v>
      </c>
      <c r="B88" s="120"/>
      <c r="C88" s="120"/>
      <c r="D88" s="121"/>
    </row>
    <row r="89" spans="1:4" ht="18.75">
      <c r="A89" s="119" t="s">
        <v>87</v>
      </c>
      <c r="B89" s="120"/>
      <c r="C89" s="120"/>
      <c r="D89" s="121"/>
    </row>
    <row r="90" spans="1:4" ht="19.5" thickBot="1">
      <c r="A90" s="116" t="s">
        <v>111</v>
      </c>
      <c r="B90" s="117"/>
      <c r="C90" s="117"/>
      <c r="D90" s="118"/>
    </row>
    <row r="91" spans="1:4" ht="13.5" customHeight="1" thickBot="1">
      <c r="A91" s="122"/>
      <c r="B91" s="122"/>
      <c r="C91" s="122"/>
      <c r="D91" s="122"/>
    </row>
    <row r="92" spans="1:4" ht="27.75" customHeight="1">
      <c r="A92" s="123" t="s">
        <v>11</v>
      </c>
      <c r="B92" s="124"/>
      <c r="C92" s="124"/>
      <c r="D92" s="125"/>
    </row>
    <row r="93" spans="1:4" ht="15.75" customHeight="1">
      <c r="A93" s="109" t="s">
        <v>30</v>
      </c>
      <c r="B93" s="110"/>
      <c r="C93" s="111">
        <f>SUM(D20,D27,D35,D42,D49)</f>
        <v>0</v>
      </c>
      <c r="D93" s="112"/>
    </row>
    <row r="94" spans="1:4" ht="15.75" customHeight="1">
      <c r="A94" s="109" t="s">
        <v>31</v>
      </c>
      <c r="B94" s="110"/>
      <c r="C94" s="111">
        <f>SUM(D57,,D64,D70,D77,D84,F94)</f>
        <v>0</v>
      </c>
      <c r="D94" s="112"/>
    </row>
    <row r="95" spans="1:4" ht="37.5" customHeight="1">
      <c r="A95" s="109" t="s">
        <v>15</v>
      </c>
      <c r="B95" s="110"/>
      <c r="C95" s="128" t="s">
        <v>94</v>
      </c>
      <c r="D95" s="129"/>
    </row>
    <row r="96" spans="1:4" ht="28.5" customHeight="1" thickBot="1">
      <c r="A96" s="126" t="s">
        <v>16</v>
      </c>
      <c r="B96" s="127"/>
      <c r="C96" s="130"/>
      <c r="D96" s="131"/>
    </row>
    <row r="99" spans="1:4" ht="15" customHeight="1">
      <c r="A99" s="132" t="s">
        <v>119</v>
      </c>
      <c r="B99" s="133"/>
      <c r="C99" s="133"/>
      <c r="D99" s="134"/>
    </row>
    <row r="100" spans="1:4" ht="50.25" customHeight="1" thickBot="1">
      <c r="A100" s="106"/>
      <c r="B100" s="107"/>
      <c r="C100" s="107"/>
      <c r="D100" s="108"/>
    </row>
  </sheetData>
  <sheetProtection password="A5A7" sheet="1" objects="1" scenarios="1"/>
  <mergeCells count="96"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C47:C48"/>
    <mergeCell ref="A49:B49"/>
    <mergeCell ref="C52:C53"/>
    <mergeCell ref="D52:D53"/>
    <mergeCell ref="C54:C56"/>
    <mergeCell ref="A50:D50"/>
    <mergeCell ref="A53:B53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C32:C34"/>
    <mergeCell ref="A71:D71"/>
    <mergeCell ref="A73:B73"/>
    <mergeCell ref="A77:B77"/>
    <mergeCell ref="C72:C73"/>
    <mergeCell ref="D72:D73"/>
    <mergeCell ref="C74:C76"/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</mergeCells>
  <dataValidations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9:D99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90:D90" location="kalkulacja!A1" display="wyliczenie maksymalnej kwoty pomocy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3" sqref="A3:D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32" t="s">
        <v>119</v>
      </c>
      <c r="B6" s="133"/>
      <c r="C6" s="133"/>
      <c r="D6" s="13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G5" sqref="G5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3.4200000000000001E-2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4.4200000000000003E-2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48.75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2022</v>
      </c>
      <c r="C8" s="49">
        <v>2023</v>
      </c>
      <c r="D8" s="49">
        <v>2024</v>
      </c>
      <c r="E8" s="49">
        <v>2025</v>
      </c>
      <c r="F8" s="49">
        <v>2026</v>
      </c>
      <c r="G8" s="49">
        <v>2027</v>
      </c>
      <c r="H8" s="49">
        <v>2028</v>
      </c>
      <c r="I8" s="49">
        <v>2029</v>
      </c>
      <c r="J8" s="49">
        <v>2030</v>
      </c>
      <c r="K8" s="49">
        <v>2031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 t="shared" ref="B14:K14" si="1">1/(1+$B$6)^(B8-2022)</f>
        <v>1</v>
      </c>
      <c r="C14" s="82">
        <f t="shared" si="1"/>
        <v>0.95767094426355104</v>
      </c>
      <c r="D14" s="82">
        <f t="shared" si="1"/>
        <v>0.91713363748664145</v>
      </c>
      <c r="E14" s="82">
        <f t="shared" si="1"/>
        <v>0.87831223662769731</v>
      </c>
      <c r="F14" s="82">
        <f t="shared" si="1"/>
        <v>0.84113410900947838</v>
      </c>
      <c r="G14" s="82">
        <f t="shared" si="1"/>
        <v>0.8055296964273877</v>
      </c>
      <c r="H14" s="82">
        <f t="shared" si="1"/>
        <v>0.77143238500994815</v>
      </c>
      <c r="I14" s="82">
        <f t="shared" si="1"/>
        <v>0.73877838058796019</v>
      </c>
      <c r="J14" s="82">
        <f t="shared" si="1"/>
        <v>0.70750658933916899</v>
      </c>
      <c r="K14" s="82">
        <f t="shared" si="1"/>
        <v>0.67755850348512636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Dx0F4W/qAE5xzAY+eUG+tLtJfKj9YQVyXuyslp+3CDQ6t/+MIZitf0wbeOtkqxQzRe3PPKaTVCjxksLwVPkyiQ==" saltValue="MAj1HaxwfiTXjx9HUBjWpQ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2022-03-21T13:25:39Z</dcterms:modified>
</cp:coreProperties>
</file>