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V_ 2023" sheetId="78" r:id="rId14"/>
    <sheet name="Eksport_I-IV_ 2023" sheetId="77" r:id="rId15"/>
    <sheet name="Import_I-IV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'Eksport_I-IV_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'Import_I-IV_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K936" i="45"/>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G597" i="36"/>
  <c r="Z596" i="36"/>
  <c r="W596" i="36"/>
  <c r="V596" i="36"/>
  <c r="S596" i="36"/>
  <c r="R596" i="36"/>
  <c r="Q596" i="36"/>
  <c r="M596" i="36"/>
  <c r="L596" i="36"/>
  <c r="K596" i="36"/>
  <c r="J596" i="36"/>
  <c r="I596" i="36"/>
  <c r="H596" i="36"/>
  <c r="G596" i="36"/>
  <c r="C596" i="36"/>
  <c r="Z595" i="36"/>
  <c r="W595" i="36"/>
  <c r="V595" i="36"/>
  <c r="S595" i="36"/>
  <c r="R595" i="36"/>
  <c r="Q595" i="36"/>
  <c r="P595" i="36"/>
  <c r="M595" i="36"/>
  <c r="L595" i="36"/>
  <c r="K595" i="36"/>
  <c r="J595" i="36"/>
  <c r="I595" i="36"/>
  <c r="H595" i="36"/>
  <c r="G595" i="36"/>
  <c r="C595" i="36"/>
  <c r="Z594" i="36"/>
  <c r="W594" i="36"/>
  <c r="V594" i="36"/>
  <c r="S594" i="36"/>
  <c r="R594" i="36"/>
  <c r="Q594" i="36"/>
  <c r="P594" i="36"/>
  <c r="M594" i="36"/>
  <c r="L594" i="36"/>
  <c r="K594" i="36"/>
  <c r="J594" i="36"/>
  <c r="I594" i="36"/>
  <c r="H594" i="36"/>
  <c r="G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H592" i="36"/>
  <c r="G592" i="36"/>
  <c r="C592" i="36"/>
  <c r="Z591" i="36"/>
  <c r="W591" i="36"/>
  <c r="V591" i="36"/>
  <c r="S591" i="36"/>
  <c r="R591" i="36"/>
  <c r="Q591" i="36"/>
  <c r="P591" i="36"/>
  <c r="M591" i="36"/>
  <c r="L591" i="36"/>
  <c r="K591" i="36"/>
  <c r="J591" i="36"/>
  <c r="I591" i="36"/>
  <c r="H591" i="36"/>
  <c r="G591" i="36"/>
  <c r="F591" i="36"/>
  <c r="Z403" i="36"/>
  <c r="W403" i="36"/>
  <c r="V403" i="36"/>
  <c r="S403" i="36"/>
  <c r="R403" i="36"/>
  <c r="Q403" i="36"/>
  <c r="P403" i="36"/>
  <c r="P597" i="36" s="1"/>
  <c r="M403" i="36"/>
  <c r="L403" i="36"/>
  <c r="K403" i="36"/>
  <c r="J403" i="36"/>
  <c r="I403" i="36"/>
  <c r="H403" i="36"/>
  <c r="G403" i="36"/>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G401" i="36"/>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G400" i="36"/>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G397" i="36"/>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<sst xmlns="http://schemas.openxmlformats.org/spreadsheetml/2006/main" count="7483" uniqueCount="545">
  <si>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</si>
  <si>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</si>
  <si>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</si>
  <si>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</si>
  <si>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</si>
  <si>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</si>
  <si>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</si>
  <si>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</si>
  <si>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</si>
  <si>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</si>
  <si>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</si>
  <si>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</si>
  <si>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</si>
  <si>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</si>
  <si>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</si>
  <si>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</si>
  <si>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</si>
  <si>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</si>
  <si>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</si>
  <si>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</si>
  <si>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</si>
  <si>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</si>
  <si>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</si>
  <si>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</si>
  <si>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</si>
  <si>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</si>
  <si>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</si>
  <si>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</si>
  <si>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</si>
  <si>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</si>
  <si>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</si>
  <si>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</si>
  <si>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</si>
  <si>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</si>
  <si>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</si>
  <si>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</si>
  <si>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</si>
  <si>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</si>
  <si>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</si>
  <si>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</si>
  <si>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</si>
  <si>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</si>
  <si>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</si>
  <si>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</si>
  <si>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</si>
  <si>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</si>
  <si>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</si>
  <si>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</si>
  <si>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</si>
  <si>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</si>
  <si>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</si>
  <si>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</si>
  <si>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</si>
  <si>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</si>
  <si>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</si>
  <si>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</si>
  <si>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</si>
  <si>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</si>
  <si>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</si>
  <si>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</si>
  <si>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</si>
  <si>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</si>
  <si>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</si>
  <si>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</si>
  <si>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</si>
  <si>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</si>
  <si>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</si>
  <si>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</si>
  <si>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</si>
  <si>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</si>
  <si>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</si>
  <si>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</si>
  <si>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</si>
  <si>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</si>
  <si>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</si>
  <si>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</si>
  <si>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</si>
  <si>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</si>
  <si>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</si>
  <si>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</si>
  <si>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</si>
  <si>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</si>
  <si>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</si>
  <si>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</si>
  <si>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</si>
  <si>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</si>
  <si>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</si>
  <si>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</si>
  <si>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</si>
  <si>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</si>
  <si>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</si>
  <si>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</si>
  <si>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</si>
  <si>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</si>
  <si>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</si>
  <si>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</si>
  <si>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</si>
  <si>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</si>
  <si>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</si>
  <si>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</si>
  <si>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</si>
  <si>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</si>
  <si>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</si>
  <si>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</si>
  <si>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</si>
  <si>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</si>
  <si>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</si>
  <si>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</si>
  <si>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</si>
  <si>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</si>
  <si>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</si>
  <si>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</si>
  <si>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</si>
  <si>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</si>
  <si>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</si>
  <si>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</si>
  <si>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</si>
  <si>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</si>
  <si>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</si>
  <si>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</si>
  <si>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</si>
  <si>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</si>
  <si>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</si>
  <si>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</si>
  <si>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</si>
  <si>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</si>
  <si>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</si>
  <si>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</si>
  <si>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</si>
  <si>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</si>
  <si>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</si>
  <si>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</si>
  <si>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</si>
  <si>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</si>
  <si>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</si>
  <si>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</si>
  <si>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</si>
  <si>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</si>
  <si>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</si>
  <si>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</si>
  <si>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</si>
  <si>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</si>
  <si>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</si>
  <si>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</si>
  <si>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</si>
  <si>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</si>
  <si>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</si>
  <si>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</si>
  <si>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</si>
  <si>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</si>
  <si>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</si>
  <si>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</si>
  <si>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</si>
  <si>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</si>
  <si>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</si>
  <si>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</si>
  <si>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</si>
  <si>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</si>
  <si>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</si>
  <si>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</si>
  <si>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</si>
  <si>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</si>
  <si>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</si>
  <si>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</si>
  <si>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</si>
  <si>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</si>
  <si>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</si>
  <si>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</si>
  <si>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</si>
  <si>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</si>
  <si>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</si>
  <si>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</si>
  <si>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</si>
  <si>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</si>
  <si>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</si>
  <si>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</si>
  <si>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</si>
  <si>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</si>
  <si>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</si>
  <si>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</si>
  <si>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</si>
  <si>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</si>
  <si>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</si>
  <si>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</si>
  <si>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</si>
  <si>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</si>
  <si>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</si>
  <si>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</si>
  <si>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</si>
  <si>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</si>
  <si>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</si>
  <si>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</si>
  <si>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</si>
  <si>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</si>
  <si>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</si>
  <si>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</si>
  <si>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</si>
  <si>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</si>
  <si>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</si>
  <si>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</si>
  <si>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</si>
  <si>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</si>
  <si>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</si>
  <si>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</si>
  <si>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</si>
  <si>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</si>
  <si>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</si>
  <si>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</si>
  <si>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</si>
  <si>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</si>
  <si>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</si>
  <si>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</si>
  <si>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</si>
  <si>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</si>
  <si>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</si>
  <si>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</si>
  <si>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</si>
  <si>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</si>
  <si>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</si>
  <si>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</si>
  <si>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</si>
  <si>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</si>
  <si>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</si>
  <si>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</si>
  <si>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</si>
  <si>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</si>
  <si>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</si>
  <si>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</si>
  <si>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</si>
  <si>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</si>
  <si>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</si>
  <si>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</si>
  <si>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</si>
  <si>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</si>
  <si>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</si>
  <si>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</si>
  <si>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</si>
  <si>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</si>
  <si>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</si>
  <si>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</si>
  <si>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</si>
  <si>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</si>
  <si>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</si>
  <si>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</si>
  <si>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</si>
  <si>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</si>
  <si>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</si>
  <si>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</si>
  <si>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</si>
  <si>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</si>
  <si>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</si>
  <si>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</si>
  <si>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</si>
  <si>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</si>
  <si>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</si>
  <si>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</si>
  <si>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</si>
  <si>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</si>
  <si>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</si>
  <si>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</si>
  <si>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</si>
  <si>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</si>
  <si>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</si>
  <si>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</si>
  <si>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</si>
  <si>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</si>
  <si>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</si>
  <si>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</si>
  <si>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</si>
  <si>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</si>
  <si>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</si>
  <si>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</si>
  <si>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</si>
  <si>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</si>
  <si>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</si>
  <si>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</si>
  <si>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</si>
  <si>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</si>
  <si>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</si>
  <si>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</si>
  <si>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</si>
  <si>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</si>
  <si>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</si>
  <si>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</si>
  <si>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</si>
  <si>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</si>
  <si>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</si>
  <si>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</si>
  <si>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</si>
  <si>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</si>
  <si>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</si>
  <si>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</si>
  <si>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</si>
  <si>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</si>
  <si>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</si>
  <si>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</si>
  <si>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</si>
  <si>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</si>
  <si>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</si>
  <si>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</si>
  <si>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</si>
  <si>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</si>
  <si>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</si>
  <si>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</si>
  <si>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</si>
  <si>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</si>
  <si>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</si>
  <si>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</si>
  <si>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</si>
  <si>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</si>
  <si>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</si>
  <si>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</si>
  <si>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</si>
  <si>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</si>
  <si>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</si>
  <si>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</si>
  <si>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</si>
  <si>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</si>
  <si>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</si>
  <si>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</si>
  <si>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</si>
  <si>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</si>
  <si>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</si>
  <si>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</si>
  <si>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</si>
  <si>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</si>
  <si>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</si>
  <si>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</si>
  <si>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</si>
  <si>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</si>
  <si>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</si>
  <si>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</si>
  <si>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</si>
  <si>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</si>
  <si>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</si>
  <si>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</si>
  <si>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</si>
  <si>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</si>
  <si>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</si>
  <si>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</si>
  <si>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</si>
  <si>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</si>
  <si>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</si>
  <si>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</si>
  <si>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</si>
  <si>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</si>
  <si>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</si>
  <si>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</si>
  <si>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</si>
  <si>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</si>
  <si>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</si>
  <si>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</si>
  <si>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</si>
  <si>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</si>
  <si>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</si>
  <si>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</si>
  <si>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</si>
  <si>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</si>
  <si>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</si>
  <si>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</si>
  <si>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</si>
  <si>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</si>
  <si>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</si>
  <si>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</si>
  <si>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</si>
  <si>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</si>
  <si>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</si>
  <si>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</si>
  <si>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</si>
  <si>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</si>
  <si>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</si>
  <si>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</si>
  <si>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</si>
  <si>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</si>
  <si>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</si>
  <si>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</si>
  <si>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</si>
  <si>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</si>
  <si>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</si>
  <si>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</si>
  <si>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</si>
  <si>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</si>
  <si>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</si>
  <si>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</si>
  <si>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</si>
  <si>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</si>
  <si>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</si>
  <si>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</si>
  <si>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</si>
  <si>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</si>
  <si>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</si>
  <si>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</si>
  <si>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</si>
  <si>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</si>
  <si>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</si>
  <si>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</si>
  <si>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</si>
  <si>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</si>
  <si>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</si>
  <si>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</si>
  <si>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</si>
  <si>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</si>
  <si>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</si>
  <si>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</si>
  <si>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</si>
  <si>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</si>
  <si>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</si>
  <si>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</si>
  <si>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</si>
  <si>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</si>
  <si>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</si>
  <si>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</si>
  <si>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</si>
  <si>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</si>
  <si>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</si>
  <si>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</si>
  <si>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</si>
  <si>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</si>
  <si>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</si>
  <si>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</si>
  <si>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</si>
  <si>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</si>
  <si>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</si>
  <si>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</si>
  <si>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</si>
  <si>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</si>
  <si>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</si>
  <si>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</si>
  <si>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</si>
  <si>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</si>
  <si>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</si>
  <si>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</si>
  <si>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</si>
  <si>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</si>
  <si>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</si>
  <si>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</si>
  <si>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</si>
  <si>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</si>
  <si>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</si>
  <si>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</si>
  <si>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</si>
  <si>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</si>
  <si>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</si>
  <si>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</si>
  <si>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</si>
  <si>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</si>
  <si>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</si>
  <si>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</si>
  <si>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</si>
  <si>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</si>
  <si>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</si>
  <si>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</si>
  <si>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</si>
  <si>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</si>
  <si>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</si>
  <si>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</si>
  <si>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</si>
  <si>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</si>
  <si>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</si>
  <si>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</si>
  <si>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</si>
  <si>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</si>
  <si>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</si>
  <si>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</si>
  <si>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</si>
  <si>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</si>
  <si>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</si>
  <si>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</si>
  <si>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</si>
  <si>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</si>
  <si>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</si>
  <si>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</si>
  <si>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</si>
  <si>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</si>
  <si>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</si>
  <si>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</si>
  <si>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</si>
  <si>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</si>
  <si>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</si>
  <si>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</si>
  <si>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</si>
  <si>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</si>
  <si>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</si>
  <si>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</si>
  <si>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</si>
  <si>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</si>
  <si>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</si>
  <si>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</si>
  <si>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</si>
  <si>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</si>
  <si>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</si>
  <si>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</si>
  <si>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</si>
  <si>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</si>
  <si>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</si>
  <si>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</si>
  <si>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</si>
  <si>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</si>
  <si>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</si>
  <si>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</si>
  <si>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</si>
  <si>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</si>
  <si>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</si>
  <si>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</si>
  <si>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</si>
  <si>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</si>
  <si>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</si>
  <si>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</si>
  <si>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</si>
  <si>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</si>
  <si>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</si>
  <si>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</si>
  <si>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</si>
  <si>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</si>
  <si>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</si>
  <si>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</si>
  <si>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Brazylia</t>
  </si>
  <si>
    <t>Nowa Zelandia</t>
  </si>
  <si>
    <t>nld</t>
  </si>
  <si>
    <t>08.06.2023</t>
  </si>
  <si>
    <t>Prices not received : EL</t>
  </si>
  <si>
    <t>Week 22</t>
  </si>
  <si>
    <t>11.06.2023</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</si>
  <si>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IV  2023 r.</t>
    </r>
    <r>
      <rPr>
        <b/>
        <sz val="14"/>
        <color indexed="8"/>
        <rFont val="Calibri"/>
        <family val="2"/>
        <charset val="238"/>
        <scheme val="minor"/>
      </rPr>
      <t xml:space="preserve"> (dane wstępne)</t>
    </r>
  </si>
  <si>
    <t>OKRES: I - IV 2023 r. (wstępne) - ważniejsze państwa</t>
  </si>
  <si>
    <t>Turcja</t>
  </si>
  <si>
    <t>I-IV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</si>
  <si>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2023 r. (dane wstępne) </t>
    </r>
    <r>
      <rPr>
        <b/>
        <sz val="11"/>
        <rFont val="Calibri"/>
        <family val="2"/>
        <charset val="238"/>
        <scheme val="minor"/>
      </rPr>
      <t xml:space="preserve">w porównaniu do I - IV 2022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</si>
  <si>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I-IV 2023 r.</t>
    </r>
    <r>
      <rPr>
        <b/>
        <sz val="14"/>
        <color indexed="8"/>
        <rFont val="Calibri"/>
        <family val="2"/>
        <charset val="238"/>
        <scheme val="minor"/>
      </rPr>
      <t xml:space="preserve"> (dane wstępne)</t>
    </r>
  </si>
  <si>
    <t>OKRES: I-IV 2023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</si>
  <si>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2023 r. (dane wstępne)  </t>
    </r>
    <r>
      <rPr>
        <b/>
        <sz val="11"/>
        <rFont val="Calibri"/>
        <family val="2"/>
        <charset val="238"/>
        <scheme val="minor"/>
      </rPr>
      <t>w porównaniu do I-IV 2022 r.  (</t>
    </r>
    <r>
      <rPr>
        <i/>
        <sz val="11"/>
        <rFont val="Calibri"/>
        <family val="2"/>
        <charset val="238"/>
        <scheme val="minor"/>
      </rPr>
      <t>wg wstępnych danych Min. Finansów</t>
    </r>
    <r>
      <rPr>
        <b/>
        <sz val="11"/>
        <rFont val="Calibri"/>
        <family val="2"/>
        <charset val="238"/>
        <scheme val="minor"/>
      </rPr>
      <t>).</t>
    </r>
  </si>
  <si>
    <t>I-IV  2023 r. (wstępne)</t>
  </si>
  <si>
    <t>I-IV 2022 r.</t>
  </si>
  <si>
    <t>zm. w stos. do  I-IV 2022 r. (%)</t>
  </si>
  <si>
    <t>zm. w stos. do I-IV 2022 r. (%)</t>
  </si>
  <si>
    <t>NR 24/2023</t>
  </si>
  <si>
    <t>22 czerwca 2023r.</t>
  </si>
  <si>
    <t>12 czerwca - 18 czerwca 2023 r.</t>
  </si>
  <si>
    <t>12.06.2023 - 18.06.2023</t>
  </si>
  <si>
    <t>18.06.2023</t>
  </si>
  <si>
    <r>
      <t>Tablica 6. Średnie ceny sprzedaży netto (bez VAT) elementów mięsa wołowego (kraj) wg makroregionów:</t>
    </r>
    <r>
      <rPr>
        <b/>
        <sz val="14"/>
        <color rgb="FF0000FF"/>
        <rFont val="Calibri"/>
        <family val="2"/>
        <charset val="238"/>
        <scheme val="minor"/>
      </rPr>
      <t xml:space="preserve"> 12.06 - 18.06.2023 r.</t>
    </r>
  </si>
  <si>
    <t>Uwaga: korekta cen za 23 tydz.</t>
  </si>
  <si>
    <r>
      <t>Tablica 5. Ceny sprzedaży netto (bez VAT) ćwierci wołowych (zagranica):</t>
    </r>
    <r>
      <rPr>
        <b/>
        <sz val="14"/>
        <color rgb="FF0000FF"/>
        <rFont val="Calibri"/>
        <family val="2"/>
        <charset val="238"/>
        <scheme val="minor"/>
      </rPr>
      <t xml:space="preserve"> 12.06 - 18.06.2023 r.</t>
    </r>
  </si>
  <si>
    <r>
      <t>Tablica 7. Średnie ceny sprzedaży netto (bez VAT) elementów mięsa wołowego (zagranica):</t>
    </r>
    <r>
      <rPr>
        <b/>
        <sz val="14"/>
        <color rgb="FF0000FF"/>
        <rFont val="Calibri"/>
        <family val="2"/>
        <charset val="238"/>
        <scheme val="minor"/>
      </rPr>
      <t xml:space="preserve"> 12.06 - 18.06.2023 r.</t>
    </r>
  </si>
  <si>
    <r>
      <t>Tablica 9. Średnie ceny zakupu mięsa wołowego płacone przez podmioty handlu detalicznego w okresie:</t>
    </r>
    <r>
      <rPr>
        <b/>
        <sz val="16"/>
        <color rgb="FF0000FF"/>
        <rFont val="Calibri"/>
        <family val="2"/>
        <charset val="238"/>
        <scheme val="minor"/>
      </rPr>
      <t xml:space="preserve"> 12.06 - 18.06.2023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</si>
</sst>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00">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170" fontId="21" fillId="4" borderId="51" xfId="0" applyNumberFormat="1" applyFont="1" applyFill="1" applyBorder="1" applyAlignment="1">
      <alignment horizontal="right"/>
    </xf>
    <xf numFmtId="170" fontId="21" fillId="4" borderId="30" xfId="0" applyNumberFormat="1" applyFont="1" applyFill="1" applyBorder="1" applyAlignment="1">
      <alignment horizontal="righ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0" xfId="0" applyFont="1" applyAlignment="1">
      <alignment vertical="center"/>
    </xf>
    <xf numFmtId="0" fontId="178" fillId="0" borderId="0" xfId="0" quotePrefix="1" applyFont="1" applyAlignment="1">
      <alignment vertical="center"/>
    </xf>
    <xf numFmtId="0" fontId="178" fillId="0" borderId="0" xfId="0" applyFont="1" applyAlignment="1">
      <alignment vertical="center"/>
    </xf>
    <xf numFmtId="0" fontId="176" fillId="0" borderId="1" xfId="0" applyFont="1" applyBorder="1" applyAlignment="1">
      <alignment horizontal="centerContinuous" vertical="center"/>
    </xf>
    <xf numFmtId="0" fontId="176" fillId="0" borderId="12" xfId="0" applyFont="1" applyFill="1" applyBorder="1" applyAlignment="1">
      <alignment horizontal="center" vertical="center" wrapText="1"/>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0" fillId="0" borderId="0" xfId="0" applyAlignment="1">
      <alignment vertical="center"/>
    </xf>
    <xf numFmtId="0" fontId="165" fillId="0" borderId="0" xfId="0" applyFont="1" applyAlignment="1">
      <alignment horizontal="right"/>
    </xf>
    <xf numFmtId="179" fontId="151" fillId="0" borderId="0" xfId="0" applyNumberFormat="1" applyFont="1" applyAlignment="1">
      <alignment horizontal="right"/>
    </xf>
    <xf numFmtId="0" fontId="165" fillId="0" borderId="0" xfId="0" applyFont="1" applyAlignment="1">
      <alignment horizontal="right" vertical="top"/>
    </xf>
    <xf numFmtId="179" fontId="151"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6" fillId="0" borderId="15"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1"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98" fillId="0" borderId="16" xfId="0" applyFont="1" applyBorder="1"/>
    <xf numFmtId="0" fontId="198" fillId="0" borderId="17" xfId="0" applyFont="1" applyBorder="1" applyAlignment="1">
      <alignment horizontal="center"/>
    </xf>
    <xf numFmtId="0" fontId="198" fillId="0" borderId="2" xfId="0" applyFont="1" applyFill="1" applyBorder="1"/>
    <xf numFmtId="0" fontId="198" fillId="0" borderId="3" xfId="0" applyFont="1" applyFill="1" applyBorder="1" applyAlignment="1">
      <alignment horizontal="center"/>
    </xf>
    <xf numFmtId="0" fontId="197" fillId="0" borderId="18" xfId="0" applyFont="1" applyBorder="1"/>
    <xf numFmtId="0" fontId="197" fillId="0" borderId="19" xfId="0" applyFont="1" applyBorder="1" applyAlignment="1">
      <alignment horizontal="center"/>
    </xf>
    <xf numFmtId="0" fontId="197" fillId="0" borderId="14" xfId="0" applyFont="1" applyBorder="1"/>
    <xf numFmtId="0" fontId="197" fillId="0" borderId="15" xfId="0" applyFont="1" applyBorder="1" applyAlignment="1">
      <alignment horizontal="center"/>
    </xf>
    <xf numFmtId="0" fontId="197" fillId="0" borderId="20" xfId="0" applyFont="1" applyBorder="1"/>
    <xf numFmtId="0" fontId="197" fillId="0" borderId="21" xfId="0" applyFont="1" applyBorder="1" applyAlignment="1">
      <alignment horizontal="center"/>
    </xf>
    <xf numFmtId="0" fontId="197" fillId="0" borderId="22" xfId="0" applyFont="1" applyBorder="1"/>
    <xf numFmtId="0" fontId="197" fillId="0" borderId="23" xfId="0" applyFont="1" applyBorder="1" applyAlignment="1">
      <alignment horizontal="center"/>
    </xf>
    <xf numFmtId="0" fontId="198" fillId="0" borderId="3" xfId="0" applyFont="1" applyFill="1" applyBorder="1"/>
    <xf numFmtId="0" fontId="198" fillId="0" borderId="14" xfId="0" applyFont="1" applyBorder="1"/>
    <xf numFmtId="0" fontId="198" fillId="0" borderId="15" xfId="0" applyFont="1" applyBorder="1"/>
    <xf numFmtId="0" fontId="197" fillId="0" borderId="21" xfId="0" applyFont="1" applyBorder="1"/>
    <xf numFmtId="0" fontId="198" fillId="0" borderId="21" xfId="0" applyFont="1" applyBorder="1"/>
    <xf numFmtId="0" fontId="197" fillId="0" borderId="10" xfId="0" applyFont="1" applyBorder="1"/>
    <xf numFmtId="0" fontId="197" fillId="0" borderId="24" xfId="0" applyFont="1" applyBorder="1"/>
    <xf numFmtId="0" fontId="197" fillId="0" borderId="2" xfId="0" applyFont="1" applyFill="1" applyBorder="1"/>
    <xf numFmtId="0" fontId="197" fillId="0" borderId="3" xfId="0" applyFont="1" applyFill="1" applyBorder="1"/>
    <xf numFmtId="0" fontId="197" fillId="0" borderId="11" xfId="0" applyFont="1" applyBorder="1"/>
    <xf numFmtId="0" fontId="198" fillId="0" borderId="20" xfId="0" applyFont="1" applyBorder="1"/>
    <xf numFmtId="0" fontId="197" fillId="0" borderId="25" xfId="0" applyFont="1" applyBorder="1"/>
    <xf numFmtId="0" fontId="197" fillId="0" borderId="26" xfId="0" applyFont="1" applyBorder="1"/>
    <xf numFmtId="0" fontId="197" fillId="0" borderId="23" xfId="0" applyFont="1" applyBorder="1"/>
    <xf numFmtId="0" fontId="197" fillId="0" borderId="0" xfId="0" applyFont="1" applyAlignment="1">
      <alignment vertical="center"/>
    </xf>
    <xf numFmtId="0" fontId="198" fillId="0" borderId="2" xfId="0" applyFont="1" applyBorder="1" applyAlignment="1">
      <alignment horizontal="centerContinuous"/>
    </xf>
    <xf numFmtId="0" fontId="197" fillId="0" borderId="3" xfId="0" applyFont="1" applyBorder="1" applyAlignment="1">
      <alignment horizontal="centerContinuous"/>
    </xf>
    <xf numFmtId="0" fontId="197" fillId="0" borderId="4" xfId="0" applyFont="1" applyBorder="1" applyAlignment="1">
      <alignment horizontal="centerContinuous"/>
    </xf>
    <xf numFmtId="0" fontId="198" fillId="0" borderId="5" xfId="0" applyFont="1" applyBorder="1" applyAlignment="1">
      <alignment horizontal="center" vertical="center" wrapText="1"/>
    </xf>
    <xf numFmtId="0" fontId="198" fillId="0" borderId="6" xfId="0" applyFont="1" applyBorder="1" applyAlignment="1">
      <alignment horizontal="center" vertical="center" wrapText="1"/>
    </xf>
    <xf numFmtId="0" fontId="198" fillId="0" borderId="7" xfId="0" applyFont="1" applyFill="1" applyBorder="1" applyAlignment="1">
      <alignment horizontal="centerContinuous" vertical="center" wrapText="1"/>
    </xf>
    <xf numFmtId="0" fontId="198" fillId="0" borderId="32" xfId="0" applyFont="1" applyFill="1" applyBorder="1" applyAlignment="1">
      <alignment horizontal="center" vertical="center" wrapText="1"/>
    </xf>
    <xf numFmtId="0" fontId="198" fillId="0" borderId="6" xfId="0" applyFont="1" applyFill="1" applyBorder="1" applyAlignment="1">
      <alignment horizontal="center" vertical="center" wrapText="1"/>
    </xf>
    <xf numFmtId="0" fontId="198" fillId="0" borderId="8" xfId="0" applyFont="1" applyFill="1" applyBorder="1" applyAlignment="1">
      <alignment horizontal="centerContinuous" vertical="center"/>
    </xf>
    <xf numFmtId="0" fontId="198" fillId="0" borderId="8" xfId="0" applyFont="1" applyFill="1" applyBorder="1" applyAlignment="1">
      <alignment horizontal="centerContinuous" vertical="center" wrapText="1"/>
    </xf>
    <xf numFmtId="0" fontId="198" fillId="0" borderId="9" xfId="0" applyFont="1" applyFill="1" applyBorder="1" applyAlignment="1">
      <alignment horizontal="centerContinuous" vertical="center" wrapText="1"/>
    </xf>
    <xf numFmtId="0" fontId="198" fillId="0" borderId="10" xfId="0" applyFont="1" applyBorder="1" applyAlignment="1">
      <alignment horizontal="center" vertical="center" wrapText="1"/>
    </xf>
    <xf numFmtId="0" fontId="198" fillId="0" borderId="11" xfId="0" applyFont="1" applyBorder="1" applyAlignment="1">
      <alignment horizontal="center" vertical="center" wrapText="1"/>
    </xf>
    <xf numFmtId="0" fontId="198" fillId="0" borderId="12" xfId="0" applyFont="1" applyBorder="1" applyAlignment="1">
      <alignment horizontal="centerContinuous" vertical="center"/>
    </xf>
    <xf numFmtId="0" fontId="198" fillId="2" borderId="52" xfId="0" applyFont="1" applyFill="1" applyBorder="1" applyAlignment="1">
      <alignment horizontal="centerContinuous" vertical="center"/>
    </xf>
    <xf numFmtId="0" fontId="198" fillId="2" borderId="12" xfId="0" applyFont="1" applyFill="1" applyBorder="1" applyAlignment="1">
      <alignment horizontal="centerContinuous" vertical="center"/>
    </xf>
    <xf numFmtId="0" fontId="198" fillId="0" borderId="0" xfId="0" applyFont="1" applyFill="1" applyBorder="1" applyAlignment="1">
      <alignment horizontal="center" vertical="center" wrapText="1"/>
    </xf>
    <xf numFmtId="0" fontId="198" fillId="0" borderId="66" xfId="0" applyFont="1" applyFill="1" applyBorder="1" applyAlignment="1">
      <alignment horizontal="center" vertical="center" wrapText="1"/>
    </xf>
    <xf numFmtId="0" fontId="198" fillId="0" borderId="54" xfId="0" applyFont="1" applyFill="1" applyBorder="1" applyAlignment="1">
      <alignment horizontal="center" vertical="center" wrapText="1"/>
    </xf>
    <xf numFmtId="0" fontId="198" fillId="0" borderId="52" xfId="0" applyFont="1" applyFill="1" applyBorder="1" applyAlignment="1">
      <alignment horizontal="centerContinuous" vertical="center"/>
    </xf>
    <xf numFmtId="0" fontId="198" fillId="0" borderId="54" xfId="0" applyFont="1" applyFill="1" applyBorder="1" applyAlignment="1">
      <alignment horizontal="centerContinuous" vertical="center" wrapText="1"/>
    </xf>
    <xf numFmtId="0" fontId="198" fillId="0" borderId="13" xfId="0" applyFont="1" applyFill="1" applyBorder="1" applyAlignment="1">
      <alignment horizontal="centerContinuous" vertical="center" wrapText="1"/>
    </xf>
    <xf numFmtId="0" fontId="198" fillId="0" borderId="14" xfId="0" applyFont="1" applyBorder="1" applyAlignment="1">
      <alignment horizontal="center" vertical="center"/>
    </xf>
    <xf numFmtId="0" fontId="198" fillId="0" borderId="15" xfId="0" applyFont="1" applyBorder="1" applyAlignment="1">
      <alignment horizontal="center" vertical="center"/>
    </xf>
    <xf numFmtId="14" fontId="198" fillId="0" borderId="46" xfId="0" applyNumberFormat="1" applyFont="1" applyBorder="1" applyAlignment="1">
      <alignment horizontal="center" vertical="center" wrapText="1"/>
    </xf>
    <xf numFmtId="14" fontId="198" fillId="2" borderId="51" xfId="0" applyNumberFormat="1" applyFont="1" applyFill="1" applyBorder="1" applyAlignment="1">
      <alignment horizontal="center" vertical="center" wrapText="1"/>
    </xf>
    <xf numFmtId="14" fontId="198" fillId="2" borderId="21" xfId="0" applyNumberFormat="1" applyFont="1" applyFill="1" applyBorder="1" applyAlignment="1">
      <alignment horizontal="center" vertical="center" wrapText="1"/>
    </xf>
    <xf numFmtId="0" fontId="198" fillId="0" borderId="13" xfId="0" applyFont="1" applyFill="1" applyBorder="1" applyAlignment="1">
      <alignment horizontal="center" vertical="center" wrapText="1"/>
    </xf>
    <xf numFmtId="0" fontId="198" fillId="0" borderId="53" xfId="0" applyFont="1" applyFill="1" applyBorder="1" applyAlignment="1">
      <alignment horizontal="center" vertical="center" wrapText="1"/>
    </xf>
    <xf numFmtId="0" fontId="198" fillId="0" borderId="12" xfId="0" applyFont="1" applyFill="1" applyBorder="1" applyAlignment="1">
      <alignment horizontal="center" vertical="center" wrapText="1"/>
    </xf>
    <xf numFmtId="14" fontId="198" fillId="0" borderId="12" xfId="0" applyNumberFormat="1" applyFont="1" applyFill="1" applyBorder="1" applyAlignment="1">
      <alignment horizontal="center" vertical="center" wrapText="1"/>
    </xf>
    <xf numFmtId="14" fontId="198" fillId="0" borderId="46" xfId="0" applyNumberFormat="1" applyFont="1" applyFill="1" applyBorder="1" applyAlignment="1">
      <alignment horizontal="center" vertical="center" wrapText="1"/>
    </xf>
    <xf numFmtId="14" fontId="198" fillId="0" borderId="29" xfId="0" applyNumberFormat="1" applyFont="1" applyFill="1" applyBorder="1" applyAlignment="1">
      <alignment horizontal="center" vertical="center" wrapText="1"/>
    </xf>
    <xf numFmtId="3" fontId="198" fillId="0" borderId="55" xfId="0" applyNumberFormat="1" applyFont="1" applyBorder="1"/>
    <xf numFmtId="3" fontId="198" fillId="2" borderId="43" xfId="0" applyNumberFormat="1" applyFont="1" applyFill="1" applyBorder="1"/>
    <xf numFmtId="3" fontId="198" fillId="2" borderId="55" xfId="0" applyNumberFormat="1" applyFont="1" applyFill="1" applyBorder="1"/>
    <xf numFmtId="2" fontId="198" fillId="0" borderId="4" xfId="0" applyNumberFormat="1" applyFont="1" applyFill="1" applyBorder="1"/>
    <xf numFmtId="165" fontId="198" fillId="0" borderId="56" xfId="0" applyNumberFormat="1" applyFont="1" applyFill="1" applyBorder="1"/>
    <xf numFmtId="165" fontId="198" fillId="0" borderId="3" xfId="0" applyNumberFormat="1" applyFont="1" applyFill="1" applyBorder="1"/>
    <xf numFmtId="165" fontId="198" fillId="0" borderId="27" xfId="0" applyNumberFormat="1" applyFont="1" applyFill="1" applyBorder="1"/>
    <xf numFmtId="3" fontId="198" fillId="0" borderId="3" xfId="0" applyNumberFormat="1" applyFont="1" applyFill="1" applyBorder="1"/>
    <xf numFmtId="2" fontId="198" fillId="0" borderId="3" xfId="0" applyNumberFormat="1" applyFont="1" applyFill="1" applyBorder="1"/>
    <xf numFmtId="165" fontId="198" fillId="0" borderId="4" xfId="0" applyNumberFormat="1" applyFont="1" applyFill="1" applyBorder="1"/>
    <xf numFmtId="3" fontId="197" fillId="0" borderId="1" xfId="0" applyNumberFormat="1" applyFont="1" applyBorder="1"/>
    <xf numFmtId="3" fontId="197" fillId="2" borderId="1" xfId="0" applyNumberFormat="1" applyFont="1" applyFill="1" applyBorder="1"/>
    <xf numFmtId="2" fontId="197" fillId="0" borderId="35" xfId="0" applyNumberFormat="1" applyFont="1" applyFill="1" applyBorder="1"/>
    <xf numFmtId="165" fontId="197" fillId="0" borderId="57" xfId="0" applyNumberFormat="1" applyFont="1" applyFill="1" applyBorder="1"/>
    <xf numFmtId="165" fontId="197" fillId="0" borderId="7" xfId="0" applyNumberFormat="1" applyFont="1" applyFill="1" applyBorder="1"/>
    <xf numFmtId="3" fontId="197" fillId="0" borderId="12" xfId="0" applyNumberFormat="1" applyFont="1" applyBorder="1"/>
    <xf numFmtId="3" fontId="197" fillId="2" borderId="12" xfId="0" applyNumberFormat="1" applyFont="1" applyFill="1" applyBorder="1"/>
    <xf numFmtId="2" fontId="197" fillId="0" borderId="13" xfId="0" applyNumberFormat="1" applyFont="1" applyFill="1" applyBorder="1"/>
    <xf numFmtId="165" fontId="197" fillId="0" borderId="53" xfId="0" applyNumberFormat="1" applyFont="1" applyFill="1" applyBorder="1"/>
    <xf numFmtId="165" fontId="197" fillId="0" borderId="28" xfId="0" applyNumberFormat="1" applyFont="1" applyFill="1" applyBorder="1"/>
    <xf numFmtId="3" fontId="197" fillId="0" borderId="46" xfId="0" applyNumberFormat="1" applyFont="1" applyBorder="1"/>
    <xf numFmtId="3" fontId="197" fillId="2" borderId="46" xfId="0" applyNumberFormat="1" applyFont="1" applyFill="1" applyBorder="1"/>
    <xf numFmtId="2" fontId="197" fillId="0" borderId="58" xfId="0" applyNumberFormat="1" applyFont="1" applyFill="1" applyBorder="1"/>
    <xf numFmtId="165" fontId="197" fillId="0" borderId="47" xfId="0" applyNumberFormat="1" applyFont="1" applyFill="1" applyBorder="1"/>
    <xf numFmtId="165" fontId="197" fillId="0" borderId="29" xfId="0" applyNumberFormat="1" applyFont="1" applyFill="1" applyBorder="1"/>
    <xf numFmtId="3" fontId="197" fillId="0" borderId="51" xfId="0" applyNumberFormat="1" applyFont="1" applyBorder="1"/>
    <xf numFmtId="3" fontId="197" fillId="2" borderId="51" xfId="0" applyNumberFormat="1" applyFont="1" applyFill="1" applyBorder="1"/>
    <xf numFmtId="2" fontId="197" fillId="0" borderId="59" xfId="0" applyNumberFormat="1" applyFont="1" applyFill="1" applyBorder="1"/>
    <xf numFmtId="165" fontId="197" fillId="0" borderId="60" xfId="0" applyNumberFormat="1" applyFont="1" applyFill="1" applyBorder="1"/>
    <xf numFmtId="165" fontId="197" fillId="0" borderId="30" xfId="0" applyNumberFormat="1" applyFont="1" applyFill="1" applyBorder="1"/>
    <xf numFmtId="3" fontId="198" fillId="0" borderId="12" xfId="0" applyNumberFormat="1" applyFont="1" applyBorder="1"/>
    <xf numFmtId="3" fontId="198" fillId="2" borderId="12" xfId="0" applyNumberFormat="1" applyFont="1" applyFill="1" applyBorder="1"/>
    <xf numFmtId="2" fontId="198" fillId="0" borderId="13" xfId="0" applyNumberFormat="1" applyFont="1" applyFill="1" applyBorder="1"/>
    <xf numFmtId="165" fontId="198" fillId="0" borderId="53" xfId="0" applyNumberFormat="1" applyFont="1" applyFill="1" applyBorder="1"/>
    <xf numFmtId="165" fontId="198" fillId="0" borderId="49" xfId="0" applyNumberFormat="1" applyFont="1" applyFill="1" applyBorder="1"/>
    <xf numFmtId="165" fontId="198" fillId="0" borderId="37" xfId="0" applyNumberFormat="1" applyFont="1" applyFill="1" applyBorder="1"/>
    <xf numFmtId="165" fontId="197" fillId="0" borderId="61" xfId="0" applyNumberFormat="1" applyFont="1" applyFill="1" applyBorder="1"/>
    <xf numFmtId="165" fontId="197" fillId="0" borderId="62" xfId="0" applyNumberFormat="1" applyFont="1" applyFill="1" applyBorder="1"/>
    <xf numFmtId="3" fontId="198" fillId="0" borderId="46" xfId="0" applyNumberFormat="1" applyFont="1" applyBorder="1"/>
    <xf numFmtId="3" fontId="198" fillId="2" borderId="46" xfId="0" applyNumberFormat="1" applyFont="1" applyFill="1" applyBorder="1"/>
    <xf numFmtId="2" fontId="198" fillId="0" borderId="58" xfId="0" applyNumberFormat="1" applyFont="1" applyFill="1" applyBorder="1"/>
    <xf numFmtId="165" fontId="198" fillId="0" borderId="47" xfId="0" applyNumberFormat="1" applyFont="1" applyFill="1" applyBorder="1"/>
    <xf numFmtId="165" fontId="198" fillId="0" borderId="61" xfId="0" applyNumberFormat="1" applyFont="1" applyFill="1" applyBorder="1"/>
    <xf numFmtId="165" fontId="198" fillId="0" borderId="62" xfId="0" applyNumberFormat="1" applyFont="1" applyFill="1" applyBorder="1"/>
    <xf numFmtId="3" fontId="197" fillId="0" borderId="48" xfId="0" applyNumberFormat="1" applyFont="1" applyBorder="1"/>
    <xf numFmtId="3" fontId="197" fillId="2" borderId="48" xfId="0" applyNumberFormat="1" applyFont="1" applyFill="1" applyBorder="1"/>
    <xf numFmtId="2" fontId="197" fillId="0" borderId="63" xfId="0" applyNumberFormat="1" applyFont="1" applyFill="1" applyBorder="1"/>
    <xf numFmtId="3" fontId="197" fillId="0" borderId="3" xfId="0" applyNumberFormat="1" applyFont="1" applyFill="1" applyBorder="1"/>
    <xf numFmtId="2" fontId="197" fillId="0" borderId="3" xfId="0" applyNumberFormat="1" applyFont="1" applyFill="1" applyBorder="1"/>
    <xf numFmtId="165" fontId="197" fillId="0" borderId="3" xfId="0" applyNumberFormat="1" applyFont="1" applyFill="1" applyBorder="1"/>
    <xf numFmtId="165" fontId="197" fillId="0" borderId="4" xfId="0" applyNumberFormat="1" applyFont="1" applyFill="1" applyBorder="1"/>
    <xf numFmtId="3" fontId="197" fillId="0" borderId="52" xfId="0" applyNumberFormat="1" applyFont="1" applyBorder="1"/>
    <xf numFmtId="3" fontId="197" fillId="2" borderId="52" xfId="0" applyNumberFormat="1" applyFont="1" applyFill="1" applyBorder="1"/>
    <xf numFmtId="2" fontId="197" fillId="0" borderId="64" xfId="0" applyNumberFormat="1" applyFont="1" applyFill="1" applyBorder="1"/>
    <xf numFmtId="165" fontId="197" fillId="0" borderId="49" xfId="0" applyNumberFormat="1" applyFont="1" applyFill="1" applyBorder="1"/>
    <xf numFmtId="165" fontId="197" fillId="0" borderId="37" xfId="0" applyNumberFormat="1" applyFont="1" applyFill="1" applyBorder="1"/>
    <xf numFmtId="4" fontId="197" fillId="0" borderId="0" xfId="0" applyNumberFormat="1" applyFont="1"/>
    <xf numFmtId="0" fontId="197" fillId="0" borderId="0" xfId="0" applyFont="1" applyFill="1"/>
    <xf numFmtId="0" fontId="197" fillId="0" borderId="41" xfId="0" applyFont="1" applyFill="1" applyBorder="1"/>
    <xf numFmtId="0" fontId="197" fillId="0" borderId="3" xfId="0" applyFont="1" applyFill="1" applyBorder="1" applyAlignment="1">
      <alignment horizontal="centerContinuous"/>
    </xf>
    <xf numFmtId="0" fontId="197" fillId="0" borderId="4" xfId="0" applyFont="1" applyFill="1" applyBorder="1" applyAlignment="1">
      <alignment horizontal="centerContinuous"/>
    </xf>
    <xf numFmtId="3" fontId="197" fillId="2" borderId="46" xfId="0" quotePrefix="1" applyNumberFormat="1" applyFont="1" applyFill="1" applyBorder="1"/>
    <xf numFmtId="0" fontId="197" fillId="0" borderId="0" xfId="0" applyFont="1" applyFill="1" applyBorder="1"/>
    <xf numFmtId="0" fontId="115" fillId="0" borderId="0" xfId="0" applyFo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66676</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9" name="Obraz 8"/>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I18" sqref="I18"/>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26"/>
      <c r="C2" s="1226"/>
      <c r="D2" s="1226"/>
      <c r="E2" s="1227"/>
      <c r="F2" s="1227"/>
      <c r="G2" s="1065"/>
      <c r="L2" s="1066"/>
      <c r="M2" s="1066"/>
      <c r="N2" s="1066"/>
      <c r="O2" s="1066"/>
      <c r="P2" s="1066"/>
      <c r="Q2" s="1066"/>
      <c r="R2" s="1066"/>
      <c r="S2" s="1066"/>
      <c r="T2" s="1066"/>
      <c r="AI2" s="1067"/>
      <c r="AJ2" s="1067"/>
    </row>
    <row r="3" spans="2:36" ht="19.5" customHeight="1">
      <c r="B3" s="1226"/>
      <c r="C3" s="1226"/>
      <c r="D3" s="1228" t="s">
        <v>427</v>
      </c>
      <c r="E3" s="1227"/>
      <c r="F3" s="1227"/>
      <c r="G3" s="1068"/>
      <c r="H3" s="1066"/>
      <c r="I3" s="1066"/>
      <c r="J3" s="1066"/>
      <c r="K3" s="1066"/>
      <c r="L3" s="1066"/>
      <c r="M3" s="1066"/>
      <c r="N3" s="1066"/>
      <c r="O3" s="1066"/>
      <c r="P3" s="1066"/>
      <c r="Q3" s="1066"/>
      <c r="R3" s="1066"/>
      <c r="S3" s="1066"/>
      <c r="T3" s="1066"/>
      <c r="AI3" s="1067"/>
      <c r="AJ3" s="1067"/>
    </row>
    <row r="4" spans="2:36" ht="15.75">
      <c r="B4" s="1226"/>
      <c r="C4" s="1226"/>
      <c r="D4" s="1228" t="s">
        <v>495</v>
      </c>
      <c r="E4" s="1227"/>
      <c r="F4" s="1227"/>
      <c r="G4" s="1068"/>
      <c r="H4" s="1069"/>
      <c r="I4" s="1066"/>
      <c r="J4" s="1066"/>
      <c r="K4" s="1066"/>
      <c r="L4" s="1066"/>
      <c r="M4" s="1066"/>
      <c r="N4" s="1066"/>
      <c r="O4" s="1066"/>
      <c r="P4" s="1066"/>
      <c r="Q4" s="1066"/>
      <c r="R4" s="1066"/>
      <c r="S4" s="1066"/>
      <c r="T4" s="1066"/>
    </row>
    <row r="5" spans="2:36" ht="17.25">
      <c r="B5" s="1226"/>
      <c r="C5" s="1226"/>
      <c r="D5" s="1229" t="s">
        <v>480</v>
      </c>
      <c r="E5" s="1226"/>
      <c r="F5" s="1227"/>
      <c r="G5" s="1068"/>
      <c r="H5" s="1069"/>
      <c r="I5" s="1066"/>
      <c r="J5" s="1066"/>
      <c r="K5" s="1066"/>
      <c r="L5" s="1066"/>
      <c r="M5" s="1066"/>
      <c r="N5" s="1066"/>
      <c r="O5" s="1066"/>
      <c r="P5" s="1066"/>
      <c r="Q5" s="1066"/>
      <c r="R5" s="1066"/>
      <c r="S5" s="1066"/>
      <c r="T5" s="1066"/>
    </row>
    <row r="6" spans="2:36" ht="18" customHeight="1">
      <c r="B6" s="1227"/>
      <c r="C6" s="1227"/>
      <c r="D6" s="1227"/>
      <c r="E6" s="1227"/>
      <c r="F6" s="1227"/>
      <c r="G6" s="1068"/>
      <c r="H6" s="1069"/>
      <c r="I6" s="1066"/>
      <c r="J6" s="1066"/>
      <c r="K6" s="1066"/>
      <c r="L6" s="1066"/>
      <c r="M6" s="1066"/>
      <c r="N6" s="1066"/>
      <c r="O6" s="1066"/>
      <c r="P6" s="1066"/>
      <c r="Q6" s="1066"/>
      <c r="R6" s="1066"/>
      <c r="S6" s="1066"/>
      <c r="T6" s="1066"/>
    </row>
    <row r="7" spans="2:36" ht="16.5" customHeight="1">
      <c r="B7" s="1231" t="s">
        <v>0</v>
      </c>
      <c r="C7" s="1096"/>
      <c r="D7" s="1096"/>
      <c r="E7" s="1066"/>
      <c r="F7" s="1066"/>
      <c r="G7" s="1068"/>
      <c r="H7" s="1066"/>
      <c r="I7" s="1066"/>
      <c r="J7" s="1066"/>
      <c r="K7" s="1066"/>
      <c r="L7" s="1066"/>
      <c r="M7" s="1066"/>
      <c r="N7" s="1066"/>
      <c r="O7" s="1066"/>
      <c r="P7" s="1066"/>
      <c r="Q7" s="1066"/>
      <c r="R7" s="1066"/>
      <c r="S7" s="1066"/>
      <c r="T7" s="1066"/>
    </row>
    <row r="8" spans="2:36" ht="23.25" customHeight="1">
      <c r="B8" s="1230"/>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535</v>
      </c>
      <c r="C12" s="1074"/>
      <c r="D12" s="1075"/>
      <c r="E12" s="1076" t="s">
        <v>536</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32" t="s">
        <v>481</v>
      </c>
      <c r="C15" s="1233"/>
      <c r="D15" s="1235" t="s">
        <v>537</v>
      </c>
      <c r="E15" s="1236"/>
      <c r="F15" s="1233"/>
      <c r="G15" s="1234"/>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496</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493</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494</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482</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487</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483</v>
      </c>
      <c r="C28" s="1090" t="s">
        <v>513</v>
      </c>
      <c r="D28" s="1079"/>
      <c r="E28" s="1079"/>
      <c r="F28" s="1079"/>
      <c r="G28" s="1066"/>
      <c r="H28" s="1066"/>
      <c r="I28" s="1066"/>
      <c r="J28" s="1066"/>
      <c r="K28" s="1066"/>
      <c r="L28" s="1066"/>
      <c r="M28" s="1066"/>
      <c r="N28" s="1066"/>
      <c r="O28" s="1066"/>
      <c r="P28" s="1066"/>
      <c r="Q28" s="1066"/>
      <c r="R28" s="1066"/>
      <c r="S28" s="1066"/>
      <c r="T28" s="1066"/>
    </row>
    <row r="29" spans="2:20" ht="15">
      <c r="B29" s="1079" t="s">
        <v>497</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484</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485</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486</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C6" sqref="C6"/>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496" t="s">
        <v>433</v>
      </c>
      <c r="B1" s="1496"/>
      <c r="C1" s="1496"/>
      <c r="D1" s="1496"/>
      <c r="E1" s="1496"/>
      <c r="F1" s="1496"/>
      <c r="G1" s="471"/>
      <c r="H1" s="471"/>
    </row>
    <row r="2" spans="1:8" ht="18.75" customHeight="1" thickBot="1">
      <c r="A2" s="1118"/>
      <c r="B2" s="1117"/>
      <c r="C2" s="1117"/>
      <c r="D2" s="1117"/>
      <c r="E2" s="1117"/>
      <c r="F2" s="1117"/>
    </row>
    <row r="3" spans="1:8" ht="27" customHeight="1">
      <c r="A3" s="1492" t="s">
        <v>53</v>
      </c>
      <c r="B3" s="1492" t="s">
        <v>90</v>
      </c>
      <c r="C3" s="1497" t="s">
        <v>59</v>
      </c>
      <c r="D3" s="1498"/>
      <c r="E3" s="1499"/>
      <c r="F3" s="1494" t="s">
        <v>91</v>
      </c>
      <c r="G3" s="1495"/>
      <c r="H3" s="3"/>
    </row>
    <row r="4" spans="1:8" ht="32.25" customHeight="1" thickBot="1">
      <c r="A4" s="1493"/>
      <c r="B4" s="1493"/>
      <c r="C4" s="901">
        <v>45095</v>
      </c>
      <c r="D4" s="902">
        <v>45088</v>
      </c>
      <c r="E4" s="903">
        <v>44731</v>
      </c>
      <c r="F4" s="904" t="s">
        <v>277</v>
      </c>
      <c r="G4" s="905" t="s">
        <v>92</v>
      </c>
      <c r="H4" s="3"/>
    </row>
    <row r="5" spans="1:8" ht="29.25" customHeight="1">
      <c r="A5" s="906" t="s">
        <v>96</v>
      </c>
      <c r="B5" s="907" t="s">
        <v>261</v>
      </c>
      <c r="C5" s="908">
        <v>888.66</v>
      </c>
      <c r="D5" s="909">
        <v>842.4</v>
      </c>
      <c r="E5" s="910">
        <v>823.23</v>
      </c>
      <c r="F5" s="1092">
        <v>5.4914529914529906</v>
      </c>
      <c r="G5" s="1208">
        <v>7.9479610801355571</v>
      </c>
      <c r="H5" s="3"/>
    </row>
    <row r="6" spans="1:8" ht="28.5" customHeight="1" thickBot="1">
      <c r="A6" s="911" t="s">
        <v>97</v>
      </c>
      <c r="B6" s="912" t="s">
        <v>261</v>
      </c>
      <c r="C6" s="913">
        <v>1276.8599999999999</v>
      </c>
      <c r="D6" s="914">
        <v>1235.08</v>
      </c>
      <c r="E6" s="915" t="s">
        <v>200</v>
      </c>
      <c r="F6" s="1093">
        <v>3.3827768241733307</v>
      </c>
      <c r="G6" s="1094" t="s">
        <v>73</v>
      </c>
      <c r="H6" s="3"/>
    </row>
    <row r="7" spans="1:8" ht="32.25" customHeight="1" thickBot="1">
      <c r="A7" s="916" t="s">
        <v>93</v>
      </c>
      <c r="B7" s="917" t="s">
        <v>94</v>
      </c>
      <c r="C7" s="913" t="s">
        <v>200</v>
      </c>
      <c r="D7" s="918" t="s">
        <v>200</v>
      </c>
      <c r="E7" s="919" t="s">
        <v>200</v>
      </c>
      <c r="F7" s="1093" t="s">
        <v>73</v>
      </c>
      <c r="G7" s="1094" t="s">
        <v>73</v>
      </c>
      <c r="H7" s="3"/>
    </row>
    <row r="8" spans="1:8" s="3" customFormat="1" ht="15.75">
      <c r="A8" s="601"/>
      <c r="B8" s="602"/>
      <c r="D8" s="580"/>
      <c r="E8" s="581"/>
      <c r="F8" s="582"/>
      <c r="G8" s="582"/>
    </row>
    <row r="9" spans="1:8" ht="19.5" customHeight="1">
      <c r="A9" s="1222" t="s">
        <v>38</v>
      </c>
      <c r="B9" s="1096"/>
      <c r="C9" s="3"/>
      <c r="E9" s="3"/>
      <c r="F9" s="3"/>
      <c r="G9" s="3"/>
      <c r="H9" s="3"/>
    </row>
    <row r="10" spans="1:8">
      <c r="A10" s="1223" t="s">
        <v>492</v>
      </c>
      <c r="B10" s="1096"/>
      <c r="C10" s="3"/>
      <c r="E10" s="3"/>
      <c r="F10" s="3"/>
      <c r="G10" s="3"/>
      <c r="H10" s="3"/>
    </row>
    <row r="11" spans="1:8" ht="15">
      <c r="A11" s="122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C10" sqref="C10"/>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544</v>
      </c>
      <c r="B1" s="1110"/>
      <c r="C1" s="1110"/>
      <c r="D1" s="1110"/>
      <c r="E1" s="1110"/>
      <c r="F1" s="1111"/>
      <c r="G1" s="1111"/>
      <c r="H1" s="1111"/>
      <c r="I1" s="1111"/>
      <c r="J1" s="1111"/>
      <c r="K1" s="1111"/>
      <c r="L1" s="1111"/>
      <c r="M1" s="1111"/>
      <c r="N1" s="1111"/>
    </row>
    <row r="2" spans="1:14" ht="21">
      <c r="A2" s="1112" t="s">
        <v>428</v>
      </c>
      <c r="B2" s="1110"/>
      <c r="C2" s="1110"/>
      <c r="D2" s="1110"/>
      <c r="E2" s="1110"/>
      <c r="F2" s="1111"/>
      <c r="G2" s="1111"/>
      <c r="H2" s="1111"/>
      <c r="I2" s="1111"/>
      <c r="J2" s="1111"/>
      <c r="K2" s="1111"/>
      <c r="L2" s="1111"/>
      <c r="M2" s="1111"/>
      <c r="N2" s="1111"/>
    </row>
    <row r="3" spans="1:14" ht="25.5" customHeight="1">
      <c r="A3" s="1217"/>
      <c r="B3" s="1113"/>
      <c r="C3" s="1114"/>
      <c r="D3" s="1114"/>
      <c r="E3" s="1114"/>
      <c r="F3" s="1114"/>
      <c r="G3" s="1114"/>
      <c r="H3" s="1114"/>
    </row>
    <row r="4" spans="1:14" ht="34.5" customHeight="1" thickBot="1">
      <c r="A4" s="1099"/>
      <c r="B4" s="1118"/>
    </row>
    <row r="5" spans="1:14" ht="24.95" customHeight="1">
      <c r="B5" s="1500" t="s">
        <v>95</v>
      </c>
      <c r="C5" s="1502" t="s">
        <v>429</v>
      </c>
      <c r="D5" s="1502"/>
      <c r="E5" s="1503" t="s">
        <v>430</v>
      </c>
      <c r="F5" s="1115"/>
    </row>
    <row r="6" spans="1:14" ht="24.95" customHeight="1" thickBot="1">
      <c r="B6" s="1501"/>
      <c r="C6" s="1286">
        <v>45095</v>
      </c>
      <c r="D6" s="1287">
        <v>45088</v>
      </c>
      <c r="E6" s="1504"/>
    </row>
    <row r="7" spans="1:14" ht="24.95" customHeight="1" thickBot="1">
      <c r="B7" s="1505" t="s">
        <v>446</v>
      </c>
      <c r="C7" s="1506"/>
      <c r="D7" s="1506"/>
      <c r="E7" s="1507"/>
    </row>
    <row r="8" spans="1:14" ht="24.95" customHeight="1">
      <c r="B8" s="1270" t="s">
        <v>476</v>
      </c>
      <c r="C8" s="1271" t="s">
        <v>200</v>
      </c>
      <c r="D8" s="1272" t="s">
        <v>200</v>
      </c>
      <c r="E8" s="1273" t="s">
        <v>73</v>
      </c>
    </row>
    <row r="9" spans="1:14" ht="24.95" customHeight="1">
      <c r="B9" s="1274" t="s">
        <v>447</v>
      </c>
      <c r="C9" s="1275">
        <v>35.46</v>
      </c>
      <c r="D9" s="1276">
        <v>36.11</v>
      </c>
      <c r="E9" s="1277">
        <v>-1.800055386319575</v>
      </c>
    </row>
    <row r="10" spans="1:14" ht="24.95" customHeight="1" thickBot="1">
      <c r="B10" s="1278" t="s">
        <v>448</v>
      </c>
      <c r="C10" s="1279">
        <v>25.53</v>
      </c>
      <c r="D10" s="1280">
        <v>24.79</v>
      </c>
      <c r="E10" s="1281">
        <v>2.9850746268656798</v>
      </c>
    </row>
    <row r="11" spans="1:14" ht="25.5" customHeight="1" thickBot="1">
      <c r="B11" s="1505" t="s">
        <v>449</v>
      </c>
      <c r="C11" s="1506"/>
      <c r="D11" s="1506"/>
      <c r="E11" s="1507"/>
    </row>
    <row r="12" spans="1:14" ht="20.25" customHeight="1" thickBot="1">
      <c r="B12" s="1282" t="s">
        <v>447</v>
      </c>
      <c r="C12" s="1283">
        <v>35.24</v>
      </c>
      <c r="D12" s="1284">
        <v>35.200000000000003</v>
      </c>
      <c r="E12" s="1285">
        <v>0.1136363636363612</v>
      </c>
    </row>
    <row r="13" spans="1:14" ht="15.75">
      <c r="B13" s="111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33"/>
      <c r="E1" s="1333"/>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34"/>
      <c r="E2" s="1334"/>
      <c r="F2" s="823"/>
      <c r="G2" s="823"/>
      <c r="H2" s="823"/>
      <c r="I2" s="823"/>
      <c r="J2" s="823"/>
      <c r="K2" s="823"/>
      <c r="L2" s="823"/>
      <c r="M2" s="823"/>
      <c r="N2" s="823"/>
      <c r="O2" s="823"/>
      <c r="P2" s="823"/>
      <c r="Q2" s="823"/>
      <c r="R2" s="823"/>
      <c r="S2" s="823"/>
      <c r="T2" s="823"/>
      <c r="U2" s="823"/>
      <c r="V2" s="823"/>
      <c r="W2" s="823"/>
      <c r="X2" s="823"/>
      <c r="Y2" s="823"/>
      <c r="Z2" s="741"/>
      <c r="AA2" s="824" t="s">
        <v>519</v>
      </c>
      <c r="AD2" s="743"/>
      <c r="AF2" s="744"/>
    </row>
    <row r="3" spans="1:35" s="739" customFormat="1" ht="15" customHeight="1">
      <c r="A3" s="745"/>
      <c r="B3" s="746"/>
      <c r="C3" s="747"/>
      <c r="D3" s="1335"/>
      <c r="E3" s="1335"/>
      <c r="F3" s="747"/>
      <c r="G3" s="747"/>
      <c r="H3" s="747"/>
      <c r="I3" s="747"/>
      <c r="J3" s="747"/>
      <c r="K3" s="747"/>
      <c r="L3" s="747"/>
      <c r="M3" s="747"/>
      <c r="N3" s="747"/>
      <c r="Y3" s="748"/>
      <c r="Z3" s="749"/>
      <c r="AA3" s="750"/>
    </row>
    <row r="4" spans="1:35" ht="15">
      <c r="A4" s="745"/>
      <c r="Y4" s="1513">
        <v>22</v>
      </c>
      <c r="Z4" s="1513"/>
      <c r="AA4" s="1513"/>
    </row>
    <row r="5" spans="1:35" ht="15.75">
      <c r="A5" s="825" t="s">
        <v>520</v>
      </c>
      <c r="B5" s="751"/>
      <c r="C5" s="751"/>
      <c r="D5" s="751"/>
      <c r="E5" s="751"/>
      <c r="F5" s="751"/>
      <c r="G5" s="751"/>
      <c r="H5" s="751"/>
      <c r="I5" s="751"/>
      <c r="J5" s="751"/>
      <c r="Y5" s="1353"/>
      <c r="Z5" s="1354" t="s">
        <v>422</v>
      </c>
      <c r="AA5" s="1355">
        <v>45075</v>
      </c>
      <c r="AE5" s="3"/>
      <c r="AF5" s="3"/>
      <c r="AG5" s="3"/>
      <c r="AH5" s="3"/>
      <c r="AI5" s="3"/>
    </row>
    <row r="6" spans="1:35">
      <c r="Y6" s="1353"/>
      <c r="Z6" s="1356" t="s">
        <v>423</v>
      </c>
      <c r="AA6" s="1357">
        <v>45081</v>
      </c>
      <c r="AE6" s="3"/>
      <c r="AF6" s="3"/>
      <c r="AG6" s="3"/>
      <c r="AH6" s="3"/>
      <c r="AI6" s="3"/>
    </row>
    <row r="7" spans="1:35" s="751" customFormat="1" ht="15.75">
      <c r="A7" s="1514" t="s">
        <v>424</v>
      </c>
      <c r="B7" s="1514"/>
      <c r="C7" s="1514"/>
      <c r="D7" s="1514"/>
      <c r="E7" s="1514"/>
      <c r="F7" s="1514"/>
      <c r="G7" s="1514"/>
      <c r="H7" s="1514"/>
      <c r="I7" s="1514"/>
      <c r="J7" s="1514"/>
      <c r="K7" s="1514"/>
      <c r="L7" s="1514"/>
      <c r="M7" s="1514"/>
      <c r="N7" s="1514"/>
      <c r="O7" s="1514"/>
      <c r="P7" s="1514"/>
      <c r="Q7" s="1514"/>
      <c r="R7" s="1514"/>
      <c r="S7" s="1514"/>
      <c r="T7" s="1514"/>
      <c r="U7" s="1514"/>
      <c r="V7" s="1514"/>
      <c r="W7" s="1514"/>
      <c r="X7" s="1514"/>
      <c r="Y7" s="1514"/>
      <c r="Z7" s="1514"/>
      <c r="AA7" s="1358"/>
      <c r="AB7" s="1359"/>
      <c r="AC7" s="1359"/>
      <c r="AD7" s="1359"/>
      <c r="AE7" s="3"/>
      <c r="AF7" s="3"/>
      <c r="AG7" s="3"/>
      <c r="AH7" s="3"/>
      <c r="AI7" s="3"/>
    </row>
    <row r="8" spans="1:35" s="751" customFormat="1" ht="15.75">
      <c r="A8" s="1514" t="s">
        <v>425</v>
      </c>
      <c r="B8" s="1514"/>
      <c r="C8" s="1514"/>
      <c r="D8" s="1514"/>
      <c r="E8" s="1514"/>
      <c r="F8" s="1514"/>
      <c r="G8" s="1514"/>
      <c r="H8" s="1514"/>
      <c r="I8" s="1514"/>
      <c r="J8" s="1514"/>
      <c r="K8" s="1514"/>
      <c r="L8" s="1514"/>
      <c r="M8" s="1514"/>
      <c r="N8" s="1514"/>
      <c r="O8" s="1514"/>
      <c r="P8" s="1514"/>
      <c r="Q8" s="1514"/>
      <c r="R8" s="1514"/>
      <c r="S8" s="1514"/>
      <c r="T8" s="1514"/>
      <c r="U8" s="1514"/>
      <c r="V8" s="1514"/>
      <c r="W8" s="1514"/>
      <c r="X8" s="1514"/>
      <c r="Y8" s="1514"/>
      <c r="Z8" s="1514"/>
      <c r="AA8" s="1358"/>
      <c r="AB8" s="1359"/>
      <c r="AC8" s="1359"/>
      <c r="AD8" s="1359"/>
      <c r="AE8" s="3"/>
      <c r="AF8" s="3"/>
      <c r="AG8" s="3"/>
      <c r="AH8" s="3"/>
      <c r="AI8" s="3"/>
    </row>
    <row r="9" spans="1:35" s="751" customFormat="1" ht="13.5" thickBot="1">
      <c r="A9" s="1360"/>
      <c r="B9" s="1360"/>
      <c r="C9" s="1361"/>
      <c r="D9" s="1361"/>
      <c r="E9" s="1361"/>
      <c r="F9" s="1361"/>
      <c r="G9" s="1361"/>
      <c r="H9" s="1362"/>
      <c r="I9" s="1361"/>
      <c r="J9" s="1361"/>
      <c r="K9" s="1361"/>
      <c r="L9" s="1361"/>
      <c r="M9" s="1361"/>
      <c r="N9" s="1361"/>
      <c r="O9" s="1361"/>
      <c r="P9" s="1361"/>
      <c r="Q9" s="1361"/>
      <c r="R9" s="1361"/>
      <c r="S9" s="1361"/>
      <c r="T9" s="1361"/>
      <c r="U9" s="1361"/>
      <c r="V9" s="1361"/>
      <c r="W9" s="1361"/>
      <c r="X9" s="1361"/>
      <c r="Y9" s="1361"/>
      <c r="Z9" s="1360"/>
      <c r="AA9" s="1360"/>
      <c r="AB9" s="1359"/>
      <c r="AC9" s="1359"/>
      <c r="AD9" s="1359"/>
      <c r="AE9" s="3"/>
      <c r="AF9" s="3"/>
      <c r="AG9" s="3"/>
      <c r="AH9" s="3"/>
      <c r="AI9" s="3"/>
    </row>
    <row r="10" spans="1:35" s="751" customFormat="1" ht="13.5" thickBot="1">
      <c r="A10" s="1363" t="s">
        <v>310</v>
      </c>
      <c r="B10" s="1360"/>
      <c r="C10" s="1515" t="s">
        <v>362</v>
      </c>
      <c r="D10" s="1516"/>
      <c r="E10" s="1516"/>
      <c r="F10" s="1516"/>
      <c r="G10" s="1516"/>
      <c r="H10" s="1517"/>
      <c r="I10" s="1361"/>
      <c r="J10" s="1515" t="s">
        <v>363</v>
      </c>
      <c r="K10" s="1516"/>
      <c r="L10" s="1516"/>
      <c r="M10" s="1516"/>
      <c r="N10" s="1516"/>
      <c r="O10" s="1517"/>
      <c r="P10" s="1361"/>
      <c r="Q10" s="1515" t="s">
        <v>364</v>
      </c>
      <c r="R10" s="1516"/>
      <c r="S10" s="1516"/>
      <c r="T10" s="1516"/>
      <c r="U10" s="1516"/>
      <c r="V10" s="1517"/>
      <c r="W10" s="1361"/>
      <c r="X10" s="1518" t="s">
        <v>365</v>
      </c>
      <c r="Y10" s="1519"/>
      <c r="Z10" s="1519"/>
      <c r="AA10" s="1520"/>
      <c r="AB10" s="1359"/>
      <c r="AC10" s="1359"/>
      <c r="AD10" s="1359"/>
      <c r="AE10" s="3"/>
      <c r="AF10" s="3"/>
      <c r="AG10" s="3"/>
      <c r="AH10" s="3"/>
      <c r="AI10" s="3"/>
    </row>
    <row r="11" spans="1:35" s="751" customFormat="1" ht="12" customHeight="1">
      <c r="A11" s="1360"/>
      <c r="B11" s="1360"/>
      <c r="C11" s="1508" t="s">
        <v>311</v>
      </c>
      <c r="D11" s="1508" t="s">
        <v>312</v>
      </c>
      <c r="E11" s="1508" t="s">
        <v>313</v>
      </c>
      <c r="F11" s="1508" t="s">
        <v>314</v>
      </c>
      <c r="G11" s="1364" t="s">
        <v>357</v>
      </c>
      <c r="H11" s="1365"/>
      <c r="I11" s="1361"/>
      <c r="J11" s="1512" t="s">
        <v>315</v>
      </c>
      <c r="K11" s="1512" t="s">
        <v>316</v>
      </c>
      <c r="L11" s="1512" t="s">
        <v>317</v>
      </c>
      <c r="M11" s="1512" t="s">
        <v>314</v>
      </c>
      <c r="N11" s="1364" t="s">
        <v>357</v>
      </c>
      <c r="O11" s="1364"/>
      <c r="P11" s="1361"/>
      <c r="Q11" s="1508" t="s">
        <v>311</v>
      </c>
      <c r="R11" s="1508" t="s">
        <v>312</v>
      </c>
      <c r="S11" s="1508" t="s">
        <v>313</v>
      </c>
      <c r="T11" s="1508" t="s">
        <v>314</v>
      </c>
      <c r="U11" s="1364" t="s">
        <v>357</v>
      </c>
      <c r="V11" s="1365"/>
      <c r="W11" s="1361"/>
      <c r="X11" s="1510" t="s">
        <v>318</v>
      </c>
      <c r="Y11" s="1366" t="s">
        <v>319</v>
      </c>
      <c r="Z11" s="1364" t="s">
        <v>357</v>
      </c>
      <c r="AA11" s="1364"/>
      <c r="AB11" s="1359"/>
      <c r="AC11" s="1359"/>
      <c r="AD11" s="1359"/>
      <c r="AE11" s="3"/>
      <c r="AF11" s="3"/>
      <c r="AG11" s="3"/>
      <c r="AH11" s="3"/>
      <c r="AI11" s="3"/>
    </row>
    <row r="12" spans="1:35" s="751" customFormat="1" ht="12" customHeight="1" thickBot="1">
      <c r="A12" s="1367" t="s">
        <v>358</v>
      </c>
      <c r="B12" s="1360"/>
      <c r="C12" s="1509"/>
      <c r="D12" s="1509"/>
      <c r="E12" s="1509"/>
      <c r="F12" s="1509"/>
      <c r="G12" s="1368" t="s">
        <v>359</v>
      </c>
      <c r="H12" s="1369" t="s">
        <v>320</v>
      </c>
      <c r="I12" s="1370"/>
      <c r="J12" s="1509"/>
      <c r="K12" s="1509"/>
      <c r="L12" s="1509"/>
      <c r="M12" s="1509"/>
      <c r="N12" s="1368" t="s">
        <v>359</v>
      </c>
      <c r="O12" s="1369" t="s">
        <v>320</v>
      </c>
      <c r="P12" s="1360"/>
      <c r="Q12" s="1509"/>
      <c r="R12" s="1509"/>
      <c r="S12" s="1509"/>
      <c r="T12" s="1509"/>
      <c r="U12" s="1368" t="s">
        <v>359</v>
      </c>
      <c r="V12" s="1369" t="s">
        <v>320</v>
      </c>
      <c r="W12" s="1360"/>
      <c r="X12" s="1511"/>
      <c r="Y12" s="1371" t="s">
        <v>321</v>
      </c>
      <c r="Z12" s="1368" t="s">
        <v>359</v>
      </c>
      <c r="AA12" s="1368" t="s">
        <v>320</v>
      </c>
      <c r="AB12" s="1359"/>
      <c r="AC12" s="1359"/>
      <c r="AD12" s="1359"/>
      <c r="AE12" s="1359"/>
    </row>
    <row r="13" spans="1:35" s="751" customFormat="1" ht="15.75" thickBot="1">
      <c r="A13" s="1372" t="s">
        <v>360</v>
      </c>
      <c r="B13" s="1360"/>
      <c r="C13" s="1373">
        <v>489.86700000000002</v>
      </c>
      <c r="D13" s="1374">
        <v>481.85700000000003</v>
      </c>
      <c r="E13" s="1375"/>
      <c r="F13" s="1376">
        <v>485.79599999999999</v>
      </c>
      <c r="G13" s="752">
        <v>-4.7459999999999809</v>
      </c>
      <c r="H13" s="753">
        <v>-9.6750125371527496E-3</v>
      </c>
      <c r="I13" s="1370"/>
      <c r="J13" s="1373">
        <v>407.31400000000002</v>
      </c>
      <c r="K13" s="1374">
        <v>525.66899999999998</v>
      </c>
      <c r="L13" s="1375">
        <v>543.875</v>
      </c>
      <c r="M13" s="1376">
        <v>533.77700000000004</v>
      </c>
      <c r="N13" s="752">
        <v>-2.5099999999999909</v>
      </c>
      <c r="O13" s="753">
        <v>-4.6803297488098305E-3</v>
      </c>
      <c r="P13" s="1360"/>
      <c r="Q13" s="1373">
        <v>517.92499999999995</v>
      </c>
      <c r="R13" s="1374">
        <v>518.173</v>
      </c>
      <c r="S13" s="1375"/>
      <c r="T13" s="1376">
        <v>510.18099999999998</v>
      </c>
      <c r="U13" s="752">
        <v>-5.7080000000000268</v>
      </c>
      <c r="V13" s="753">
        <v>-1.1064395635495328E-2</v>
      </c>
      <c r="W13" s="1360"/>
      <c r="X13" s="1377">
        <v>496.1653</v>
      </c>
      <c r="Y13" s="784">
        <v>223.0959082733813</v>
      </c>
      <c r="Z13" s="752">
        <v>-4.5962000000000103</v>
      </c>
      <c r="AA13" s="753">
        <v>-9.1784212644143714E-3</v>
      </c>
      <c r="AB13" s="1359"/>
      <c r="AC13" s="1359"/>
      <c r="AD13" s="1359"/>
      <c r="AE13" s="1359"/>
      <c r="AF13" s="754"/>
    </row>
    <row r="14" spans="1:35" s="751" customFormat="1" ht="2.1" customHeight="1">
      <c r="A14" s="1378"/>
      <c r="B14" s="1360"/>
      <c r="C14" s="1378"/>
      <c r="D14" s="1361"/>
      <c r="E14" s="1361"/>
      <c r="F14" s="1361"/>
      <c r="G14" s="1361"/>
      <c r="H14" s="755"/>
      <c r="I14" s="1361"/>
      <c r="J14" s="1361"/>
      <c r="K14" s="1361"/>
      <c r="L14" s="1361"/>
      <c r="M14" s="1361"/>
      <c r="N14" s="1361"/>
      <c r="O14" s="756"/>
      <c r="P14" s="1360"/>
      <c r="Q14" s="1378"/>
      <c r="R14" s="1361"/>
      <c r="S14" s="1361"/>
      <c r="T14" s="1361"/>
      <c r="U14" s="1361"/>
      <c r="V14" s="755"/>
      <c r="W14" s="1360"/>
      <c r="X14" s="1379"/>
      <c r="Y14" s="1380"/>
      <c r="Z14" s="1378"/>
      <c r="AA14" s="1378"/>
      <c r="AB14" s="1359"/>
      <c r="AC14" s="1359"/>
      <c r="AD14" s="1359"/>
      <c r="AE14" s="1359"/>
    </row>
    <row r="15" spans="1:35" s="751" customFormat="1" ht="2.85" customHeight="1">
      <c r="A15" s="1381"/>
      <c r="B15" s="1360"/>
      <c r="C15" s="1381"/>
      <c r="D15" s="1381"/>
      <c r="E15" s="1381"/>
      <c r="F15" s="1381"/>
      <c r="G15" s="757"/>
      <c r="H15" s="758"/>
      <c r="I15" s="1381"/>
      <c r="J15" s="1381"/>
      <c r="K15" s="1381"/>
      <c r="L15" s="1381"/>
      <c r="M15" s="1381"/>
      <c r="N15" s="1381"/>
      <c r="O15" s="759"/>
      <c r="P15" s="1381"/>
      <c r="Q15" s="1381"/>
      <c r="R15" s="1381"/>
      <c r="S15" s="1381"/>
      <c r="T15" s="1381"/>
      <c r="U15" s="757"/>
      <c r="V15" s="758"/>
      <c r="W15" s="1381"/>
      <c r="X15" s="1381"/>
      <c r="Y15" s="1381"/>
      <c r="Z15" s="1382"/>
      <c r="AA15" s="1382"/>
      <c r="AB15" s="1359"/>
      <c r="AC15" s="1359"/>
      <c r="AD15" s="1359"/>
      <c r="AE15" s="1359"/>
    </row>
    <row r="16" spans="1:35" s="751" customFormat="1" ht="13.5" thickBot="1">
      <c r="A16" s="1381"/>
      <c r="B16" s="1360"/>
      <c r="C16" s="1383" t="s">
        <v>322</v>
      </c>
      <c r="D16" s="1383" t="s">
        <v>323</v>
      </c>
      <c r="E16" s="1383" t="s">
        <v>324</v>
      </c>
      <c r="F16" s="1383" t="s">
        <v>325</v>
      </c>
      <c r="G16" s="1383"/>
      <c r="H16" s="760"/>
      <c r="I16" s="1361"/>
      <c r="J16" s="1383" t="s">
        <v>322</v>
      </c>
      <c r="K16" s="1383" t="s">
        <v>323</v>
      </c>
      <c r="L16" s="1383" t="s">
        <v>324</v>
      </c>
      <c r="M16" s="1383" t="s">
        <v>325</v>
      </c>
      <c r="N16" s="1384"/>
      <c r="O16" s="761"/>
      <c r="P16" s="1361"/>
      <c r="Q16" s="1383" t="s">
        <v>322</v>
      </c>
      <c r="R16" s="1383" t="s">
        <v>323</v>
      </c>
      <c r="S16" s="1383" t="s">
        <v>324</v>
      </c>
      <c r="T16" s="1383" t="s">
        <v>325</v>
      </c>
      <c r="U16" s="1383"/>
      <c r="V16" s="760"/>
      <c r="W16" s="1360"/>
      <c r="X16" s="1385" t="s">
        <v>318</v>
      </c>
      <c r="Y16" s="1361"/>
      <c r="Z16" s="1382"/>
      <c r="AA16" s="1382"/>
      <c r="AB16" s="1359"/>
      <c r="AC16" s="1359"/>
      <c r="AD16" s="1359"/>
      <c r="AE16" s="1359"/>
    </row>
    <row r="17" spans="1:31" s="751" customFormat="1">
      <c r="A17" s="1386" t="s">
        <v>326</v>
      </c>
      <c r="B17" s="1360"/>
      <c r="C17" s="1387">
        <v>499.91759999999999</v>
      </c>
      <c r="D17" s="1388">
        <v>448.53800000000001</v>
      </c>
      <c r="E17" s="1388" t="s">
        <v>372</v>
      </c>
      <c r="F17" s="1389">
        <v>493.29719999999998</v>
      </c>
      <c r="G17" s="762">
        <v>-0.21230000000002747</v>
      </c>
      <c r="H17" s="763">
        <v>-4.3018422137774959E-4</v>
      </c>
      <c r="I17" s="1390"/>
      <c r="J17" s="1387" t="s">
        <v>372</v>
      </c>
      <c r="K17" s="1388" t="s">
        <v>372</v>
      </c>
      <c r="L17" s="1388" t="s">
        <v>372</v>
      </c>
      <c r="M17" s="1389" t="s">
        <v>372</v>
      </c>
      <c r="N17" s="762"/>
      <c r="O17" s="763"/>
      <c r="P17" s="1360"/>
      <c r="Q17" s="1387" t="s">
        <v>372</v>
      </c>
      <c r="R17" s="1388" t="s">
        <v>372</v>
      </c>
      <c r="S17" s="1388" t="s">
        <v>372</v>
      </c>
      <c r="T17" s="1389" t="s">
        <v>372</v>
      </c>
      <c r="U17" s="762" t="s">
        <v>372</v>
      </c>
      <c r="V17" s="764" t="s">
        <v>372</v>
      </c>
      <c r="W17" s="1360"/>
      <c r="X17" s="1391">
        <v>493.29719999999998</v>
      </c>
      <c r="Y17" s="1392"/>
      <c r="Z17" s="765">
        <v>-0.21230000000002747</v>
      </c>
      <c r="AA17" s="764">
        <v>-4.3018422137774959E-4</v>
      </c>
      <c r="AB17" s="1393"/>
      <c r="AC17" s="1393"/>
      <c r="AD17" s="1393"/>
      <c r="AE17" s="1393"/>
    </row>
    <row r="18" spans="1:31" s="751" customFormat="1">
      <c r="A18" s="1394" t="s">
        <v>327</v>
      </c>
      <c r="B18" s="1360"/>
      <c r="C18" s="1395" t="s">
        <v>372</v>
      </c>
      <c r="D18" s="1396">
        <v>494.26490000000001</v>
      </c>
      <c r="E18" s="1396" t="s">
        <v>372</v>
      </c>
      <c r="F18" s="1397">
        <v>494.26490000000001</v>
      </c>
      <c r="G18" s="766"/>
      <c r="H18" s="767">
        <v>0</v>
      </c>
      <c r="I18" s="1390"/>
      <c r="J18" s="1395" t="s">
        <v>372</v>
      </c>
      <c r="K18" s="1396" t="s">
        <v>372</v>
      </c>
      <c r="L18" s="1396" t="s">
        <v>372</v>
      </c>
      <c r="M18" s="1397" t="s">
        <v>372</v>
      </c>
      <c r="N18" s="766" t="s">
        <v>372</v>
      </c>
      <c r="O18" s="768" t="s">
        <v>372</v>
      </c>
      <c r="P18" s="1360"/>
      <c r="Q18" s="1395" t="s">
        <v>372</v>
      </c>
      <c r="R18" s="1396" t="s">
        <v>372</v>
      </c>
      <c r="S18" s="1396" t="s">
        <v>372</v>
      </c>
      <c r="T18" s="1397" t="s">
        <v>372</v>
      </c>
      <c r="U18" s="766" t="s">
        <v>372</v>
      </c>
      <c r="V18" s="768" t="s">
        <v>372</v>
      </c>
      <c r="W18" s="1360"/>
      <c r="X18" s="1398">
        <v>494.26490000000001</v>
      </c>
      <c r="Y18" s="1361"/>
      <c r="Z18" s="769" t="s">
        <v>372</v>
      </c>
      <c r="AA18" s="768" t="s">
        <v>372</v>
      </c>
      <c r="AB18" s="1393"/>
      <c r="AC18" s="1393"/>
      <c r="AD18" s="1393"/>
      <c r="AE18" s="1393"/>
    </row>
    <row r="19" spans="1:31" s="751" customFormat="1">
      <c r="A19" s="1394" t="s">
        <v>328</v>
      </c>
      <c r="B19" s="1360"/>
      <c r="C19" s="1395">
        <v>441.53070000000002</v>
      </c>
      <c r="D19" s="1396">
        <v>451.42700000000002</v>
      </c>
      <c r="E19" s="1396">
        <v>449.37720000000002</v>
      </c>
      <c r="F19" s="1397">
        <v>448.1447</v>
      </c>
      <c r="G19" s="766">
        <v>-0.23959999999999582</v>
      </c>
      <c r="H19" s="767">
        <v>-5.3436304527165746E-4</v>
      </c>
      <c r="I19" s="1390"/>
      <c r="J19" s="1395" t="s">
        <v>372</v>
      </c>
      <c r="K19" s="1396" t="s">
        <v>372</v>
      </c>
      <c r="L19" s="1396" t="s">
        <v>372</v>
      </c>
      <c r="M19" s="1397" t="s">
        <v>372</v>
      </c>
      <c r="N19" s="766" t="s">
        <v>372</v>
      </c>
      <c r="O19" s="768" t="s">
        <v>372</v>
      </c>
      <c r="P19" s="1360"/>
      <c r="Q19" s="1395" t="s">
        <v>372</v>
      </c>
      <c r="R19" s="1396" t="s">
        <v>511</v>
      </c>
      <c r="S19" s="1396" t="s">
        <v>511</v>
      </c>
      <c r="T19" s="1397" t="s">
        <v>511</v>
      </c>
      <c r="U19" s="766" t="s">
        <v>372</v>
      </c>
      <c r="V19" s="768" t="s">
        <v>372</v>
      </c>
      <c r="W19" s="1360"/>
      <c r="X19" s="1398" t="s">
        <v>511</v>
      </c>
      <c r="Y19" s="1361"/>
      <c r="Z19" s="769" t="s">
        <v>372</v>
      </c>
      <c r="AA19" s="768" t="s">
        <v>372</v>
      </c>
      <c r="AB19" s="1393"/>
      <c r="AC19" s="1393"/>
      <c r="AD19" s="1393"/>
      <c r="AE19" s="1393"/>
    </row>
    <row r="20" spans="1:31" s="751" customFormat="1">
      <c r="A20" s="1394" t="s">
        <v>329</v>
      </c>
      <c r="B20" s="1360"/>
      <c r="C20" s="1395" t="s">
        <v>372</v>
      </c>
      <c r="D20" s="1396">
        <v>459.18180000000001</v>
      </c>
      <c r="E20" s="1396">
        <v>442.22910000000002</v>
      </c>
      <c r="F20" s="1397">
        <v>448.50920000000002</v>
      </c>
      <c r="G20" s="766">
        <v>-4.4124999999999659</v>
      </c>
      <c r="H20" s="767">
        <v>-9.7423020358705648E-3</v>
      </c>
      <c r="I20" s="1390"/>
      <c r="J20" s="1395" t="s">
        <v>372</v>
      </c>
      <c r="K20" s="1396" t="s">
        <v>372</v>
      </c>
      <c r="L20" s="1396" t="s">
        <v>372</v>
      </c>
      <c r="M20" s="1397" t="s">
        <v>372</v>
      </c>
      <c r="N20" s="766" t="s">
        <v>372</v>
      </c>
      <c r="O20" s="768" t="s">
        <v>372</v>
      </c>
      <c r="P20" s="1360"/>
      <c r="Q20" s="1395" t="s">
        <v>372</v>
      </c>
      <c r="R20" s="1396">
        <v>483.44260000000003</v>
      </c>
      <c r="S20" s="1396">
        <v>501.32889999999998</v>
      </c>
      <c r="T20" s="1397">
        <v>496.94600000000003</v>
      </c>
      <c r="U20" s="766">
        <v>0.47660000000001901</v>
      </c>
      <c r="V20" s="768">
        <v>9.5997860089669373E-4</v>
      </c>
      <c r="W20" s="1360"/>
      <c r="X20" s="1399">
        <v>481.89600000000002</v>
      </c>
      <c r="Y20" s="1360"/>
      <c r="Z20" s="769">
        <v>-1.0424999999999613</v>
      </c>
      <c r="AA20" s="768">
        <v>-2.1586599535965423E-3</v>
      </c>
      <c r="AB20" s="1393"/>
      <c r="AC20" s="1393"/>
      <c r="AD20" s="1393"/>
      <c r="AE20" s="1393"/>
    </row>
    <row r="21" spans="1:31" s="751" customFormat="1">
      <c r="A21" s="1394" t="s">
        <v>330</v>
      </c>
      <c r="B21" s="1360"/>
      <c r="C21" s="1395">
        <v>443.3295</v>
      </c>
      <c r="D21" s="1396">
        <v>458.4085</v>
      </c>
      <c r="E21" s="1396" t="s">
        <v>372</v>
      </c>
      <c r="F21" s="1397">
        <v>450.5865</v>
      </c>
      <c r="G21" s="766">
        <v>-5.7755000000000223</v>
      </c>
      <c r="H21" s="767">
        <v>-1.2655523466020391E-2</v>
      </c>
      <c r="I21" s="1390"/>
      <c r="J21" s="1395" t="s">
        <v>372</v>
      </c>
      <c r="K21" s="1396" t="s">
        <v>372</v>
      </c>
      <c r="L21" s="1396" t="s">
        <v>372</v>
      </c>
      <c r="M21" s="1397" t="s">
        <v>372</v>
      </c>
      <c r="N21" s="766" t="s">
        <v>372</v>
      </c>
      <c r="O21" s="768" t="s">
        <v>372</v>
      </c>
      <c r="P21" s="1360"/>
      <c r="Q21" s="1395" t="s">
        <v>372</v>
      </c>
      <c r="R21" s="1396" t="s">
        <v>372</v>
      </c>
      <c r="S21" s="1396" t="s">
        <v>372</v>
      </c>
      <c r="T21" s="1397" t="s">
        <v>372</v>
      </c>
      <c r="U21" s="766" t="s">
        <v>372</v>
      </c>
      <c r="V21" s="768" t="s">
        <v>372</v>
      </c>
      <c r="W21" s="1360"/>
      <c r="X21" s="1399">
        <v>450.5865</v>
      </c>
      <c r="Y21" s="1361"/>
      <c r="Z21" s="769">
        <v>-5.7755000000000223</v>
      </c>
      <c r="AA21" s="768">
        <v>-1.2655523466020391E-2</v>
      </c>
      <c r="AB21" s="1393"/>
      <c r="AC21" s="1393"/>
      <c r="AD21" s="1393"/>
      <c r="AE21" s="1393"/>
    </row>
    <row r="22" spans="1:31" s="751" customFormat="1">
      <c r="A22" s="1394" t="s">
        <v>331</v>
      </c>
      <c r="B22" s="1360"/>
      <c r="C22" s="1395" t="s">
        <v>372</v>
      </c>
      <c r="D22" s="1396" t="s">
        <v>511</v>
      </c>
      <c r="E22" s="1396" t="s">
        <v>372</v>
      </c>
      <c r="F22" s="1397" t="s">
        <v>511</v>
      </c>
      <c r="G22" s="780" t="s">
        <v>372</v>
      </c>
      <c r="H22" s="781" t="s">
        <v>372</v>
      </c>
      <c r="I22" s="1390"/>
      <c r="J22" s="1395" t="s">
        <v>372</v>
      </c>
      <c r="K22" s="1396" t="s">
        <v>372</v>
      </c>
      <c r="L22" s="1396" t="s">
        <v>372</v>
      </c>
      <c r="M22" s="1397" t="s">
        <v>372</v>
      </c>
      <c r="N22" s="766" t="s">
        <v>372</v>
      </c>
      <c r="O22" s="768" t="s">
        <v>372</v>
      </c>
      <c r="P22" s="1360"/>
      <c r="Q22" s="1395" t="s">
        <v>372</v>
      </c>
      <c r="R22" s="1396" t="s">
        <v>372</v>
      </c>
      <c r="S22" s="1396" t="s">
        <v>372</v>
      </c>
      <c r="T22" s="1397" t="s">
        <v>372</v>
      </c>
      <c r="U22" s="766" t="s">
        <v>372</v>
      </c>
      <c r="V22" s="768" t="s">
        <v>372</v>
      </c>
      <c r="W22" s="1360"/>
      <c r="X22" s="1399" t="s">
        <v>511</v>
      </c>
      <c r="Y22" s="1361"/>
      <c r="Z22" s="769"/>
      <c r="AA22" s="768"/>
      <c r="AB22" s="1393"/>
      <c r="AC22" s="1393"/>
      <c r="AD22" s="1393"/>
      <c r="AE22" s="1393"/>
    </row>
    <row r="23" spans="1:31" s="751" customFormat="1">
      <c r="A23" s="1394" t="s">
        <v>332</v>
      </c>
      <c r="B23" s="1360"/>
      <c r="C23" s="1400" t="s">
        <v>372</v>
      </c>
      <c r="D23" s="1401" t="s">
        <v>372</v>
      </c>
      <c r="E23" s="1401" t="s">
        <v>372</v>
      </c>
      <c r="F23" s="1402" t="s">
        <v>372</v>
      </c>
      <c r="G23" s="766"/>
      <c r="H23" s="767"/>
      <c r="I23" s="1403"/>
      <c r="J23" s="1400">
        <v>508.197</v>
      </c>
      <c r="K23" s="1401">
        <v>524.79309999999998</v>
      </c>
      <c r="L23" s="1401">
        <v>547.01409999999998</v>
      </c>
      <c r="M23" s="1402">
        <v>534.69380000000001</v>
      </c>
      <c r="N23" s="766">
        <v>-2.5868000000000393</v>
      </c>
      <c r="O23" s="768">
        <v>-4.814616422033513E-3</v>
      </c>
      <c r="P23" s="1360"/>
      <c r="Q23" s="1400" t="s">
        <v>372</v>
      </c>
      <c r="R23" s="1401" t="s">
        <v>372</v>
      </c>
      <c r="S23" s="1401" t="s">
        <v>372</v>
      </c>
      <c r="T23" s="1402" t="s">
        <v>372</v>
      </c>
      <c r="U23" s="766" t="s">
        <v>372</v>
      </c>
      <c r="V23" s="768" t="s">
        <v>372</v>
      </c>
      <c r="W23" s="1360"/>
      <c r="X23" s="1399">
        <v>534.69380000000001</v>
      </c>
      <c r="Y23" s="1392"/>
      <c r="Z23" s="769">
        <v>-2.5868000000000393</v>
      </c>
      <c r="AA23" s="768">
        <v>-4.814616422033513E-3</v>
      </c>
      <c r="AB23" s="1393"/>
      <c r="AC23" s="1393"/>
      <c r="AD23" s="1393"/>
      <c r="AE23" s="1393"/>
    </row>
    <row r="24" spans="1:31" s="751" customFormat="1">
      <c r="A24" s="1394" t="s">
        <v>333</v>
      </c>
      <c r="B24" s="1360"/>
      <c r="C24" s="1395" t="s">
        <v>372</v>
      </c>
      <c r="D24" s="1396" t="s">
        <v>372</v>
      </c>
      <c r="E24" s="1396" t="s">
        <v>372</v>
      </c>
      <c r="F24" s="1397" t="s">
        <v>372</v>
      </c>
      <c r="G24" s="766">
        <v>0</v>
      </c>
      <c r="H24" s="767" t="s">
        <v>372</v>
      </c>
      <c r="I24" s="1390"/>
      <c r="J24" s="1395" t="s">
        <v>372</v>
      </c>
      <c r="K24" s="1396" t="s">
        <v>372</v>
      </c>
      <c r="L24" s="1396" t="s">
        <v>372</v>
      </c>
      <c r="M24" s="1397" t="s">
        <v>372</v>
      </c>
      <c r="N24" s="766" t="s">
        <v>372</v>
      </c>
      <c r="O24" s="768" t="s">
        <v>372</v>
      </c>
      <c r="P24" s="1360"/>
      <c r="Q24" s="1395" t="s">
        <v>372</v>
      </c>
      <c r="R24" s="1396" t="s">
        <v>372</v>
      </c>
      <c r="S24" s="1396" t="s">
        <v>372</v>
      </c>
      <c r="T24" s="1397" t="s">
        <v>372</v>
      </c>
      <c r="U24" s="766" t="s">
        <v>372</v>
      </c>
      <c r="V24" s="768" t="s">
        <v>372</v>
      </c>
      <c r="W24" s="1360"/>
      <c r="X24" s="1399" t="s">
        <v>372</v>
      </c>
      <c r="Y24" s="1392"/>
      <c r="Z24" s="769" t="s">
        <v>372</v>
      </c>
      <c r="AA24" s="768" t="s">
        <v>372</v>
      </c>
      <c r="AB24" s="1393"/>
      <c r="AC24" s="1393"/>
      <c r="AD24" s="1393"/>
      <c r="AE24" s="1393"/>
    </row>
    <row r="25" spans="1:31" s="751" customFormat="1">
      <c r="A25" s="1394" t="s">
        <v>334</v>
      </c>
      <c r="B25" s="1360"/>
      <c r="C25" s="1395">
        <v>512.33230000000003</v>
      </c>
      <c r="D25" s="1396">
        <v>517.38689999999997</v>
      </c>
      <c r="E25" s="1396" t="s">
        <v>372</v>
      </c>
      <c r="F25" s="1397">
        <v>514.2097</v>
      </c>
      <c r="G25" s="766">
        <v>-6.2648000000000366</v>
      </c>
      <c r="H25" s="767">
        <v>-1.2036708810902463E-2</v>
      </c>
      <c r="I25" s="1390"/>
      <c r="J25" s="1395" t="s">
        <v>372</v>
      </c>
      <c r="K25" s="1396" t="s">
        <v>372</v>
      </c>
      <c r="L25" s="1396" t="s">
        <v>372</v>
      </c>
      <c r="M25" s="1397" t="s">
        <v>372</v>
      </c>
      <c r="N25" s="766" t="s">
        <v>372</v>
      </c>
      <c r="O25" s="768" t="s">
        <v>372</v>
      </c>
      <c r="P25" s="1360"/>
      <c r="Q25" s="1395">
        <v>516.20140000000004</v>
      </c>
      <c r="R25" s="1396">
        <v>528.24869999999999</v>
      </c>
      <c r="S25" s="1396" t="s">
        <v>372</v>
      </c>
      <c r="T25" s="1397">
        <v>523.60019999999997</v>
      </c>
      <c r="U25" s="766">
        <v>-7.8830000000000382</v>
      </c>
      <c r="V25" s="768">
        <v>-1.4832077476766958E-2</v>
      </c>
      <c r="W25" s="1360"/>
      <c r="X25" s="1399">
        <v>519.37329999999997</v>
      </c>
      <c r="Y25" s="1392"/>
      <c r="Z25" s="769">
        <v>-7.154700000000048</v>
      </c>
      <c r="AA25" s="768">
        <v>-1.3588451136501867E-2</v>
      </c>
      <c r="AB25" s="1393"/>
      <c r="AC25" s="1393"/>
      <c r="AD25" s="1393"/>
      <c r="AE25" s="1393"/>
    </row>
    <row r="26" spans="1:31" s="751" customFormat="1">
      <c r="A26" s="1394" t="s">
        <v>335</v>
      </c>
      <c r="B26" s="1360"/>
      <c r="C26" s="1400">
        <v>519.51580000000001</v>
      </c>
      <c r="D26" s="1401">
        <v>525.04369999999994</v>
      </c>
      <c r="E26" s="1401">
        <v>525.8107</v>
      </c>
      <c r="F26" s="1402">
        <v>521.9692</v>
      </c>
      <c r="G26" s="766">
        <v>-1.5969000000000051</v>
      </c>
      <c r="H26" s="767">
        <v>-3.0500446839473172E-3</v>
      </c>
      <c r="I26" s="1390"/>
      <c r="J26" s="1400" t="s">
        <v>372</v>
      </c>
      <c r="K26" s="1401">
        <v>533</v>
      </c>
      <c r="L26" s="1401" t="s">
        <v>95</v>
      </c>
      <c r="M26" s="1402">
        <v>529.51639999999998</v>
      </c>
      <c r="N26" s="766">
        <v>-2.1533000000000584</v>
      </c>
      <c r="O26" s="768">
        <v>-4.0500709368994636E-3</v>
      </c>
      <c r="P26" s="1360"/>
      <c r="Q26" s="1400" t="s">
        <v>372</v>
      </c>
      <c r="R26" s="1401" t="s">
        <v>372</v>
      </c>
      <c r="S26" s="1401" t="s">
        <v>372</v>
      </c>
      <c r="T26" s="1402" t="s">
        <v>372</v>
      </c>
      <c r="U26" s="766" t="s">
        <v>372</v>
      </c>
      <c r="V26" s="768" t="s">
        <v>372</v>
      </c>
      <c r="W26" s="1360"/>
      <c r="X26" s="1399">
        <v>523.14440000000002</v>
      </c>
      <c r="Y26" s="1361"/>
      <c r="Z26" s="769">
        <v>-1.6835999999999558</v>
      </c>
      <c r="AA26" s="768">
        <v>-3.207908114658431E-3</v>
      </c>
      <c r="AB26" s="1393"/>
      <c r="AC26" s="1393"/>
      <c r="AD26" s="1393"/>
      <c r="AE26" s="1393"/>
    </row>
    <row r="27" spans="1:31" s="751" customFormat="1">
      <c r="A27" s="1394" t="s">
        <v>336</v>
      </c>
      <c r="B27" s="1360"/>
      <c r="C27" s="1400">
        <v>506.17520000000002</v>
      </c>
      <c r="D27" s="1401">
        <v>515.76329999999996</v>
      </c>
      <c r="E27" s="1401" t="s">
        <v>372</v>
      </c>
      <c r="F27" s="1402">
        <v>513.37670000000003</v>
      </c>
      <c r="G27" s="766">
        <v>8.7713000000000534</v>
      </c>
      <c r="H27" s="767">
        <v>1.7382493330432069E-2</v>
      </c>
      <c r="I27" s="1390"/>
      <c r="J27" s="1400" t="s">
        <v>372</v>
      </c>
      <c r="K27" s="1401" t="s">
        <v>372</v>
      </c>
      <c r="L27" s="1401" t="s">
        <v>372</v>
      </c>
      <c r="M27" s="1402" t="s">
        <v>372</v>
      </c>
      <c r="N27" s="766" t="s">
        <v>372</v>
      </c>
      <c r="O27" s="768" t="s">
        <v>372</v>
      </c>
      <c r="P27" s="1360"/>
      <c r="Q27" s="1400" t="s">
        <v>372</v>
      </c>
      <c r="R27" s="1401" t="s">
        <v>372</v>
      </c>
      <c r="S27" s="1401" t="s">
        <v>372</v>
      </c>
      <c r="T27" s="1402" t="s">
        <v>372</v>
      </c>
      <c r="U27" s="766" t="s">
        <v>372</v>
      </c>
      <c r="V27" s="768" t="s">
        <v>372</v>
      </c>
      <c r="W27" s="1360"/>
      <c r="X27" s="1399">
        <v>513.37670000000003</v>
      </c>
      <c r="Y27" s="1361"/>
      <c r="Z27" s="769">
        <v>8.4769000000000005</v>
      </c>
      <c r="AA27" s="768">
        <v>1.6789271851563425E-2</v>
      </c>
      <c r="AB27" s="1393"/>
      <c r="AC27" s="1393"/>
      <c r="AD27" s="1393"/>
      <c r="AE27" s="1393"/>
    </row>
    <row r="28" spans="1:31" s="751" customFormat="1">
      <c r="A28" s="1394" t="s">
        <v>337</v>
      </c>
      <c r="B28" s="1360"/>
      <c r="C28" s="1395">
        <v>523.01099999999997</v>
      </c>
      <c r="D28" s="1396">
        <v>487.27300000000002</v>
      </c>
      <c r="E28" s="1396">
        <v>477.05119999999999</v>
      </c>
      <c r="F28" s="1397">
        <v>517.99620000000004</v>
      </c>
      <c r="G28" s="770">
        <v>-7.588799999999992</v>
      </c>
      <c r="H28" s="767">
        <v>-1.4438768229686927E-2</v>
      </c>
      <c r="I28" s="1390"/>
      <c r="J28" s="1395" t="s">
        <v>372</v>
      </c>
      <c r="K28" s="1396" t="s">
        <v>372</v>
      </c>
      <c r="L28" s="1396" t="s">
        <v>372</v>
      </c>
      <c r="M28" s="1397" t="s">
        <v>372</v>
      </c>
      <c r="N28" s="766" t="s">
        <v>372</v>
      </c>
      <c r="O28" s="768" t="s">
        <v>372</v>
      </c>
      <c r="P28" s="1360"/>
      <c r="Q28" s="1395">
        <v>572.66330000000005</v>
      </c>
      <c r="R28" s="1396">
        <v>523.15869999999995</v>
      </c>
      <c r="S28" s="1396">
        <v>623.80319999999995</v>
      </c>
      <c r="T28" s="1397">
        <v>564.74540000000002</v>
      </c>
      <c r="U28" s="766">
        <v>-14.922900000000027</v>
      </c>
      <c r="V28" s="768">
        <v>-2.5743860756229031E-2</v>
      </c>
      <c r="W28" s="1360"/>
      <c r="X28" s="1399">
        <v>520.33860000000004</v>
      </c>
      <c r="Y28" s="1361"/>
      <c r="Z28" s="769">
        <v>-7.956299999999942</v>
      </c>
      <c r="AA28" s="768">
        <v>-1.5060338458690259E-2</v>
      </c>
      <c r="AB28" s="1393"/>
      <c r="AC28" s="1393"/>
      <c r="AD28" s="1393"/>
      <c r="AE28" s="1393"/>
    </row>
    <row r="29" spans="1:31" s="751" customFormat="1">
      <c r="A29" s="1394" t="s">
        <v>338</v>
      </c>
      <c r="B29" s="1360"/>
      <c r="C29" s="1395" t="s">
        <v>372</v>
      </c>
      <c r="D29" s="1396" t="s">
        <v>372</v>
      </c>
      <c r="E29" s="1396" t="s">
        <v>372</v>
      </c>
      <c r="F29" s="1397" t="s">
        <v>372</v>
      </c>
      <c r="G29" s="766">
        <v>0</v>
      </c>
      <c r="H29" s="767">
        <v>0</v>
      </c>
      <c r="I29" s="1390"/>
      <c r="J29" s="1395" t="s">
        <v>372</v>
      </c>
      <c r="K29" s="1396" t="s">
        <v>372</v>
      </c>
      <c r="L29" s="1396" t="s">
        <v>372</v>
      </c>
      <c r="M29" s="1397" t="s">
        <v>372</v>
      </c>
      <c r="N29" s="766" t="s">
        <v>372</v>
      </c>
      <c r="O29" s="768" t="s">
        <v>372</v>
      </c>
      <c r="P29" s="1360"/>
      <c r="Q29" s="1395" t="s">
        <v>372</v>
      </c>
      <c r="R29" s="1396" t="s">
        <v>372</v>
      </c>
      <c r="S29" s="1396" t="s">
        <v>372</v>
      </c>
      <c r="T29" s="1397" t="s">
        <v>372</v>
      </c>
      <c r="U29" s="766" t="s">
        <v>372</v>
      </c>
      <c r="V29" s="768" t="s">
        <v>372</v>
      </c>
      <c r="W29" s="1360"/>
      <c r="X29" s="1399" t="s">
        <v>372</v>
      </c>
      <c r="Y29" s="1392"/>
      <c r="Z29" s="769" t="s">
        <v>372</v>
      </c>
      <c r="AA29" s="768" t="s">
        <v>372</v>
      </c>
      <c r="AB29" s="1393"/>
      <c r="AC29" s="1393"/>
      <c r="AD29" s="1393"/>
      <c r="AE29" s="1393"/>
    </row>
    <row r="30" spans="1:31" s="751" customFormat="1">
      <c r="A30" s="1394" t="s">
        <v>339</v>
      </c>
      <c r="B30" s="1360"/>
      <c r="C30" s="1395" t="s">
        <v>372</v>
      </c>
      <c r="D30" s="1396">
        <v>392.23540000000003</v>
      </c>
      <c r="E30" s="1396" t="s">
        <v>372</v>
      </c>
      <c r="F30" s="1397">
        <v>392.23540000000003</v>
      </c>
      <c r="G30" s="766">
        <v>19.225500000000011</v>
      </c>
      <c r="H30" s="767">
        <v>5.1541527450075675E-2</v>
      </c>
      <c r="I30" s="1390"/>
      <c r="J30" s="1395" t="s">
        <v>372</v>
      </c>
      <c r="K30" s="1396" t="s">
        <v>372</v>
      </c>
      <c r="L30" s="1396" t="s">
        <v>372</v>
      </c>
      <c r="M30" s="1397" t="s">
        <v>372</v>
      </c>
      <c r="N30" s="766" t="s">
        <v>372</v>
      </c>
      <c r="O30" s="768" t="s">
        <v>372</v>
      </c>
      <c r="P30" s="1360"/>
      <c r="Q30" s="1395" t="s">
        <v>372</v>
      </c>
      <c r="R30" s="1396">
        <v>392.1173</v>
      </c>
      <c r="S30" s="1396" t="s">
        <v>372</v>
      </c>
      <c r="T30" s="1397">
        <v>392.1173</v>
      </c>
      <c r="U30" s="766">
        <v>88.769999999999982</v>
      </c>
      <c r="V30" s="768">
        <v>0.29263487758091133</v>
      </c>
      <c r="W30" s="1360"/>
      <c r="X30" s="1399">
        <v>392.21050000000002</v>
      </c>
      <c r="Y30" s="1392"/>
      <c r="Z30" s="769">
        <v>33.906900000000007</v>
      </c>
      <c r="AA30" s="768">
        <v>9.4631759212020272E-2</v>
      </c>
      <c r="AB30" s="1393"/>
      <c r="AC30" s="1393"/>
      <c r="AD30" s="1393"/>
      <c r="AE30" s="1393"/>
    </row>
    <row r="31" spans="1:31" s="751" customFormat="1">
      <c r="A31" s="1394" t="s">
        <v>340</v>
      </c>
      <c r="B31" s="1360"/>
      <c r="C31" s="1395" t="s">
        <v>372</v>
      </c>
      <c r="D31" s="1396">
        <v>405.89319999999998</v>
      </c>
      <c r="E31" s="1396">
        <v>408.52420000000001</v>
      </c>
      <c r="F31" s="1397">
        <v>407.77679999999998</v>
      </c>
      <c r="G31" s="766">
        <v>-11.348100000000045</v>
      </c>
      <c r="H31" s="767">
        <v>-2.7075699868941316E-2</v>
      </c>
      <c r="I31" s="1390"/>
      <c r="J31" s="1395" t="s">
        <v>372</v>
      </c>
      <c r="K31" s="1396" t="s">
        <v>372</v>
      </c>
      <c r="L31" s="1396" t="s">
        <v>372</v>
      </c>
      <c r="M31" s="1397" t="s">
        <v>372</v>
      </c>
      <c r="N31" s="766" t="s">
        <v>372</v>
      </c>
      <c r="O31" s="768" t="s">
        <v>372</v>
      </c>
      <c r="P31" s="1360"/>
      <c r="Q31" s="1395" t="s">
        <v>372</v>
      </c>
      <c r="R31" s="1396" t="s">
        <v>511</v>
      </c>
      <c r="S31" s="1396" t="s">
        <v>372</v>
      </c>
      <c r="T31" s="1397" t="s">
        <v>511</v>
      </c>
      <c r="U31" s="766" t="s">
        <v>372</v>
      </c>
      <c r="V31" s="768" t="s">
        <v>372</v>
      </c>
      <c r="W31" s="1360"/>
      <c r="X31" s="1399" t="s">
        <v>511</v>
      </c>
      <c r="Y31" s="1392"/>
      <c r="Z31" s="769" t="s">
        <v>372</v>
      </c>
      <c r="AA31" s="768" t="s">
        <v>372</v>
      </c>
      <c r="AB31" s="1393"/>
      <c r="AC31" s="1393"/>
      <c r="AD31" s="1393"/>
      <c r="AE31" s="1393"/>
    </row>
    <row r="32" spans="1:31" s="751" customFormat="1">
      <c r="A32" s="1394" t="s">
        <v>341</v>
      </c>
      <c r="B32" s="1360"/>
      <c r="C32" s="1395" t="s">
        <v>511</v>
      </c>
      <c r="D32" s="1401">
        <v>500.51690000000002</v>
      </c>
      <c r="E32" s="1401" t="s">
        <v>372</v>
      </c>
      <c r="F32" s="1402" t="s">
        <v>511</v>
      </c>
      <c r="G32" s="766" t="s">
        <v>372</v>
      </c>
      <c r="H32" s="767" t="s">
        <v>372</v>
      </c>
      <c r="I32" s="1390"/>
      <c r="J32" s="1395" t="s">
        <v>372</v>
      </c>
      <c r="K32" s="1401" t="s">
        <v>372</v>
      </c>
      <c r="L32" s="1401" t="s">
        <v>372</v>
      </c>
      <c r="M32" s="1402" t="s">
        <v>372</v>
      </c>
      <c r="N32" s="766" t="s">
        <v>372</v>
      </c>
      <c r="O32" s="768" t="s">
        <v>372</v>
      </c>
      <c r="P32" s="1360"/>
      <c r="Q32" s="1395" t="s">
        <v>372</v>
      </c>
      <c r="R32" s="1401" t="s">
        <v>372</v>
      </c>
      <c r="S32" s="1401" t="s">
        <v>372</v>
      </c>
      <c r="T32" s="1402" t="s">
        <v>372</v>
      </c>
      <c r="U32" s="766" t="s">
        <v>372</v>
      </c>
      <c r="V32" s="768" t="s">
        <v>372</v>
      </c>
      <c r="W32" s="1360"/>
      <c r="X32" s="1399" t="s">
        <v>511</v>
      </c>
      <c r="Y32" s="1392"/>
      <c r="Z32" s="769" t="s">
        <v>372</v>
      </c>
      <c r="AA32" s="768" t="s">
        <v>372</v>
      </c>
      <c r="AB32" s="1393"/>
      <c r="AC32" s="1393"/>
      <c r="AD32" s="1393"/>
      <c r="AE32" s="1393"/>
    </row>
    <row r="33" spans="1:31" s="751" customFormat="1">
      <c r="A33" s="1394" t="s">
        <v>342</v>
      </c>
      <c r="B33" s="1360"/>
      <c r="C33" s="1395" t="s">
        <v>372</v>
      </c>
      <c r="D33" s="1401">
        <v>210.95480000000001</v>
      </c>
      <c r="E33" s="1401" t="s">
        <v>372</v>
      </c>
      <c r="F33" s="1402">
        <v>210.95480000000001</v>
      </c>
      <c r="G33" s="766">
        <v>1.5063000000000102</v>
      </c>
      <c r="H33" s="767">
        <v>7.1917440325426352E-3</v>
      </c>
      <c r="I33" s="1390"/>
      <c r="J33" s="1395" t="s">
        <v>372</v>
      </c>
      <c r="K33" s="1401" t="s">
        <v>372</v>
      </c>
      <c r="L33" s="1401" t="s">
        <v>372</v>
      </c>
      <c r="M33" s="1402" t="s">
        <v>372</v>
      </c>
      <c r="N33" s="766" t="s">
        <v>372</v>
      </c>
      <c r="O33" s="768" t="s">
        <v>372</v>
      </c>
      <c r="P33" s="1360"/>
      <c r="Q33" s="1395" t="s">
        <v>372</v>
      </c>
      <c r="R33" s="1401" t="s">
        <v>372</v>
      </c>
      <c r="S33" s="1401" t="s">
        <v>372</v>
      </c>
      <c r="T33" s="1402" t="s">
        <v>372</v>
      </c>
      <c r="U33" s="766" t="s">
        <v>372</v>
      </c>
      <c r="V33" s="768" t="s">
        <v>372</v>
      </c>
      <c r="W33" s="1360"/>
      <c r="X33" s="1399">
        <v>210.95480000000001</v>
      </c>
      <c r="Y33" s="1392"/>
      <c r="Z33" s="769">
        <v>1.5063000000000102</v>
      </c>
      <c r="AA33" s="768">
        <v>7.1917440325426352E-3</v>
      </c>
      <c r="AB33" s="1393"/>
      <c r="AC33" s="1393"/>
      <c r="AD33" s="1393"/>
      <c r="AE33" s="1393"/>
    </row>
    <row r="34" spans="1:31" s="751" customFormat="1">
      <c r="A34" s="1394" t="s">
        <v>343</v>
      </c>
      <c r="B34" s="1360"/>
      <c r="C34" s="1395" t="s">
        <v>372</v>
      </c>
      <c r="D34" s="1401" t="s">
        <v>372</v>
      </c>
      <c r="E34" s="1401" t="s">
        <v>372</v>
      </c>
      <c r="F34" s="1402" t="s">
        <v>372</v>
      </c>
      <c r="G34" s="766"/>
      <c r="H34" s="767" t="s">
        <v>372</v>
      </c>
      <c r="I34" s="1390"/>
      <c r="J34" s="1395" t="s">
        <v>372</v>
      </c>
      <c r="K34" s="1401" t="s">
        <v>372</v>
      </c>
      <c r="L34" s="1401" t="s">
        <v>372</v>
      </c>
      <c r="M34" s="1402" t="s">
        <v>372</v>
      </c>
      <c r="N34" s="766" t="s">
        <v>372</v>
      </c>
      <c r="O34" s="768" t="s">
        <v>372</v>
      </c>
      <c r="P34" s="1360"/>
      <c r="Q34" s="1395" t="s">
        <v>372</v>
      </c>
      <c r="R34" s="1401" t="s">
        <v>372</v>
      </c>
      <c r="S34" s="1401" t="s">
        <v>372</v>
      </c>
      <c r="T34" s="1402" t="s">
        <v>372</v>
      </c>
      <c r="U34" s="766" t="s">
        <v>372</v>
      </c>
      <c r="V34" s="768" t="s">
        <v>372</v>
      </c>
      <c r="W34" s="1360"/>
      <c r="X34" s="1399" t="s">
        <v>372</v>
      </c>
      <c r="Y34" s="1392"/>
      <c r="Z34" s="769" t="s">
        <v>372</v>
      </c>
      <c r="AA34" s="768" t="s">
        <v>372</v>
      </c>
      <c r="AB34" s="1393"/>
      <c r="AC34" s="1393"/>
      <c r="AD34" s="1393"/>
      <c r="AE34" s="1393"/>
    </row>
    <row r="35" spans="1:31" s="751" customFormat="1">
      <c r="A35" s="1394" t="s">
        <v>344</v>
      </c>
      <c r="B35" s="1360"/>
      <c r="C35" s="1395" t="s">
        <v>372</v>
      </c>
      <c r="D35" s="1396">
        <v>407.3433</v>
      </c>
      <c r="E35" s="1396">
        <v>112.3117</v>
      </c>
      <c r="F35" s="1397">
        <v>259.33069999999998</v>
      </c>
      <c r="G35" s="766">
        <v>-12.777900000000045</v>
      </c>
      <c r="H35" s="767">
        <v>-4.6958824528148146E-2</v>
      </c>
      <c r="I35" s="1390"/>
      <c r="J35" s="1395" t="s">
        <v>372</v>
      </c>
      <c r="K35" s="1396" t="s">
        <v>372</v>
      </c>
      <c r="L35" s="1396" t="s">
        <v>372</v>
      </c>
      <c r="M35" s="1397" t="s">
        <v>372</v>
      </c>
      <c r="N35" s="766" t="s">
        <v>372</v>
      </c>
      <c r="O35" s="768" t="s">
        <v>372</v>
      </c>
      <c r="P35" s="1360"/>
      <c r="Q35" s="1395" t="s">
        <v>372</v>
      </c>
      <c r="R35" s="1396">
        <v>495.34100000000001</v>
      </c>
      <c r="S35" s="1396">
        <v>474.70729999999998</v>
      </c>
      <c r="T35" s="1397">
        <v>477.80029999999999</v>
      </c>
      <c r="U35" s="766">
        <v>-4.5842000000000098</v>
      </c>
      <c r="V35" s="768">
        <v>-9.5032075035578201E-3</v>
      </c>
      <c r="W35" s="1360"/>
      <c r="X35" s="1399">
        <v>433.00510000000003</v>
      </c>
      <c r="Y35" s="1361"/>
      <c r="Z35" s="769">
        <v>-6.2642999999999915</v>
      </c>
      <c r="AA35" s="768">
        <v>-1.4260724739761033E-2</v>
      </c>
      <c r="AB35" s="1393"/>
      <c r="AC35" s="1393"/>
      <c r="AD35" s="1393"/>
      <c r="AE35" s="1393"/>
    </row>
    <row r="36" spans="1:31" s="751" customFormat="1">
      <c r="A36" s="1394" t="s">
        <v>345</v>
      </c>
      <c r="B36" s="1360"/>
      <c r="C36" s="1395">
        <v>443.67329999999998</v>
      </c>
      <c r="D36" s="1396">
        <v>452.38389999999998</v>
      </c>
      <c r="E36" s="1396" t="s">
        <v>372</v>
      </c>
      <c r="F36" s="1397">
        <v>446.54199999999997</v>
      </c>
      <c r="G36" s="766">
        <v>-5.3806000000000154</v>
      </c>
      <c r="H36" s="767">
        <v>-1.1906021075290374E-2</v>
      </c>
      <c r="I36" s="1390"/>
      <c r="J36" s="1395" t="s">
        <v>372</v>
      </c>
      <c r="K36" s="1396" t="s">
        <v>372</v>
      </c>
      <c r="L36" s="1396" t="s">
        <v>372</v>
      </c>
      <c r="M36" s="1397" t="s">
        <v>372</v>
      </c>
      <c r="N36" s="766" t="s">
        <v>372</v>
      </c>
      <c r="O36" s="768" t="s">
        <v>372</v>
      </c>
      <c r="P36" s="1360"/>
      <c r="Q36" s="1395">
        <v>536.36749999999995</v>
      </c>
      <c r="R36" s="1396">
        <v>519.89679999999998</v>
      </c>
      <c r="S36" s="1396" t="s">
        <v>372</v>
      </c>
      <c r="T36" s="1397">
        <v>529.74710000000005</v>
      </c>
      <c r="U36" s="766">
        <v>-1.6403999999999996</v>
      </c>
      <c r="V36" s="768">
        <v>-3.087012773164588E-3</v>
      </c>
      <c r="W36" s="1360"/>
      <c r="X36" s="1399">
        <v>450.7851</v>
      </c>
      <c r="Y36" s="1361"/>
      <c r="Z36" s="769">
        <v>-5.1897999999999911</v>
      </c>
      <c r="AA36" s="768">
        <v>-1.1381766847254116E-2</v>
      </c>
      <c r="AB36" s="1393"/>
      <c r="AC36" s="1393"/>
      <c r="AD36" s="1393"/>
      <c r="AE36" s="1393"/>
    </row>
    <row r="37" spans="1:31" s="751" customFormat="1">
      <c r="A37" s="1394" t="s">
        <v>346</v>
      </c>
      <c r="B37" s="1360"/>
      <c r="C37" s="1395" t="s">
        <v>372</v>
      </c>
      <c r="D37" s="1396">
        <v>463.05090000000001</v>
      </c>
      <c r="E37" s="1396">
        <v>471.70569999999998</v>
      </c>
      <c r="F37" s="1397">
        <v>468.84690000000001</v>
      </c>
      <c r="G37" s="766">
        <v>-5.9753000000000043</v>
      </c>
      <c r="H37" s="767">
        <v>-1.2584289445607189E-2</v>
      </c>
      <c r="I37" s="1390"/>
      <c r="J37" s="1395" t="s">
        <v>372</v>
      </c>
      <c r="K37" s="1396" t="s">
        <v>372</v>
      </c>
      <c r="L37" s="1396" t="s">
        <v>372</v>
      </c>
      <c r="M37" s="1397" t="s">
        <v>372</v>
      </c>
      <c r="N37" s="766" t="s">
        <v>372</v>
      </c>
      <c r="O37" s="768" t="s">
        <v>372</v>
      </c>
      <c r="P37" s="1360"/>
      <c r="Q37" s="1395" t="s">
        <v>372</v>
      </c>
      <c r="R37" s="1396">
        <v>486.64879999999999</v>
      </c>
      <c r="S37" s="1396">
        <v>470.83300000000003</v>
      </c>
      <c r="T37" s="1397">
        <v>474.61369999999999</v>
      </c>
      <c r="U37" s="766">
        <v>-0.66509999999999536</v>
      </c>
      <c r="V37" s="768">
        <v>-1.3993891585317719E-3</v>
      </c>
      <c r="W37" s="1360"/>
      <c r="X37" s="1399">
        <v>468.89159999999998</v>
      </c>
      <c r="Y37" s="1361"/>
      <c r="Z37" s="769">
        <v>-5.9341000000000008</v>
      </c>
      <c r="AA37" s="768">
        <v>-1.2497428003581112E-2</v>
      </c>
      <c r="AB37" s="1393"/>
      <c r="AC37" s="1393"/>
      <c r="AD37" s="1393"/>
      <c r="AE37" s="1393"/>
    </row>
    <row r="38" spans="1:31" s="751" customFormat="1">
      <c r="A38" s="1394" t="s">
        <v>347</v>
      </c>
      <c r="B38" s="1360"/>
      <c r="C38" s="1395">
        <v>519.86180000000002</v>
      </c>
      <c r="D38" s="1396">
        <v>500.3682</v>
      </c>
      <c r="E38" s="1396" t="s">
        <v>372</v>
      </c>
      <c r="F38" s="1397">
        <v>511.14229999999998</v>
      </c>
      <c r="G38" s="766">
        <v>-2.6137999999999693</v>
      </c>
      <c r="H38" s="767">
        <v>-5.0876281566291093E-3</v>
      </c>
      <c r="I38" s="1390"/>
      <c r="J38" s="1395" t="s">
        <v>372</v>
      </c>
      <c r="K38" s="1396" t="s">
        <v>372</v>
      </c>
      <c r="L38" s="1396" t="s">
        <v>372</v>
      </c>
      <c r="M38" s="1397" t="s">
        <v>372</v>
      </c>
      <c r="N38" s="766" t="s">
        <v>372</v>
      </c>
      <c r="O38" s="768" t="s">
        <v>372</v>
      </c>
      <c r="P38" s="1360"/>
      <c r="Q38" s="1395">
        <v>462.6814</v>
      </c>
      <c r="R38" s="1396">
        <v>466.55180000000001</v>
      </c>
      <c r="S38" s="1396" t="s">
        <v>372</v>
      </c>
      <c r="T38" s="1397">
        <v>465.98110000000003</v>
      </c>
      <c r="U38" s="766">
        <v>-6.5574999999999477</v>
      </c>
      <c r="V38" s="768">
        <v>-1.3877173208707072E-2</v>
      </c>
      <c r="W38" s="1360"/>
      <c r="X38" s="1399">
        <v>489.97859999999997</v>
      </c>
      <c r="Y38" s="1361"/>
      <c r="Z38" s="769">
        <v>-4.4619000000000142</v>
      </c>
      <c r="AA38" s="768">
        <v>-9.0241394060559532E-3</v>
      </c>
      <c r="AB38" s="1359"/>
      <c r="AC38" s="1359"/>
      <c r="AD38" s="1359"/>
      <c r="AE38" s="1359"/>
    </row>
    <row r="39" spans="1:31" s="751" customFormat="1">
      <c r="A39" s="1394" t="s">
        <v>348</v>
      </c>
      <c r="B39" s="1360"/>
      <c r="C39" s="1395">
        <v>399.88380000000001</v>
      </c>
      <c r="D39" s="1396">
        <v>440.26510000000002</v>
      </c>
      <c r="E39" s="1396">
        <v>446.68579999999997</v>
      </c>
      <c r="F39" s="1397">
        <v>443.73270000000002</v>
      </c>
      <c r="G39" s="766">
        <v>23.596400000000017</v>
      </c>
      <c r="H39" s="767">
        <v>5.6163678311062393E-2</v>
      </c>
      <c r="I39" s="1390"/>
      <c r="J39" s="1395" t="s">
        <v>372</v>
      </c>
      <c r="K39" s="1396" t="s">
        <v>372</v>
      </c>
      <c r="L39" s="1396" t="s">
        <v>372</v>
      </c>
      <c r="M39" s="1397" t="s">
        <v>372</v>
      </c>
      <c r="N39" s="766" t="s">
        <v>372</v>
      </c>
      <c r="O39" s="768" t="s">
        <v>372</v>
      </c>
      <c r="P39" s="1360"/>
      <c r="Q39" s="1395">
        <v>386.63049999999998</v>
      </c>
      <c r="R39" s="1396">
        <v>407.36279999999999</v>
      </c>
      <c r="S39" s="1396">
        <v>455.83109999999999</v>
      </c>
      <c r="T39" s="1397">
        <v>448.92579999999998</v>
      </c>
      <c r="U39" s="766">
        <v>15.150699999999972</v>
      </c>
      <c r="V39" s="768">
        <v>3.492754655580721E-2</v>
      </c>
      <c r="W39" s="1360"/>
      <c r="X39" s="1399">
        <v>447.40440000000001</v>
      </c>
      <c r="Y39" s="1361"/>
      <c r="Z39" s="769">
        <v>17.625</v>
      </c>
      <c r="AA39" s="768">
        <v>4.1009410874509156E-2</v>
      </c>
      <c r="AB39" s="1393"/>
      <c r="AC39" s="1393"/>
      <c r="AD39" s="1393"/>
      <c r="AE39" s="1393"/>
    </row>
    <row r="40" spans="1:31" s="751" customFormat="1">
      <c r="A40" s="1394" t="s">
        <v>349</v>
      </c>
      <c r="B40" s="1360"/>
      <c r="C40" s="1395">
        <v>459.91699999999997</v>
      </c>
      <c r="D40" s="1396">
        <v>469.76010000000002</v>
      </c>
      <c r="E40" s="1396">
        <v>469.74900000000002</v>
      </c>
      <c r="F40" s="1397">
        <v>466.41469999999998</v>
      </c>
      <c r="G40" s="766">
        <v>3.7709999999999582</v>
      </c>
      <c r="H40" s="767">
        <v>8.150980981692646E-3</v>
      </c>
      <c r="I40" s="1390"/>
      <c r="J40" s="1395" t="s">
        <v>372</v>
      </c>
      <c r="K40" s="1396" t="s">
        <v>372</v>
      </c>
      <c r="L40" s="1396" t="s">
        <v>372</v>
      </c>
      <c r="M40" s="1397" t="s">
        <v>372</v>
      </c>
      <c r="N40" s="766" t="s">
        <v>372</v>
      </c>
      <c r="O40" s="768" t="s">
        <v>372</v>
      </c>
      <c r="P40" s="1360"/>
      <c r="Q40" s="1395">
        <v>358.86579999999998</v>
      </c>
      <c r="R40" s="1396">
        <v>437.87549999999999</v>
      </c>
      <c r="S40" s="1396">
        <v>439.88490000000002</v>
      </c>
      <c r="T40" s="1397">
        <v>430.00729999999999</v>
      </c>
      <c r="U40" s="766">
        <v>19.071799999999996</v>
      </c>
      <c r="V40" s="768">
        <v>4.6410689755448153E-2</v>
      </c>
      <c r="W40" s="1360"/>
      <c r="X40" s="1399">
        <v>463.7063</v>
      </c>
      <c r="Y40" s="1361"/>
      <c r="Z40" s="769">
        <v>4.9091999999999985</v>
      </c>
      <c r="AA40" s="768">
        <v>1.0700154817892216E-2</v>
      </c>
      <c r="AB40" s="1393"/>
      <c r="AC40" s="1393"/>
      <c r="AD40" s="1393"/>
      <c r="AE40" s="1393"/>
    </row>
    <row r="41" spans="1:31" s="751" customFormat="1">
      <c r="A41" s="1394" t="s">
        <v>350</v>
      </c>
      <c r="B41" s="1360"/>
      <c r="C41" s="1395" t="s">
        <v>372</v>
      </c>
      <c r="D41" s="1396" t="s">
        <v>511</v>
      </c>
      <c r="E41" s="1396" t="s">
        <v>511</v>
      </c>
      <c r="F41" s="1397" t="s">
        <v>511</v>
      </c>
      <c r="G41" s="766" t="s">
        <v>372</v>
      </c>
      <c r="H41" s="767" t="s">
        <v>372</v>
      </c>
      <c r="I41" s="1390"/>
      <c r="J41" s="1395" t="s">
        <v>372</v>
      </c>
      <c r="K41" s="1396" t="s">
        <v>372</v>
      </c>
      <c r="L41" s="1396" t="s">
        <v>372</v>
      </c>
      <c r="M41" s="1397" t="s">
        <v>372</v>
      </c>
      <c r="N41" s="766" t="s">
        <v>372</v>
      </c>
      <c r="O41" s="768" t="s">
        <v>372</v>
      </c>
      <c r="P41" s="1360"/>
      <c r="Q41" s="1395" t="s">
        <v>372</v>
      </c>
      <c r="R41" s="1396" t="s">
        <v>511</v>
      </c>
      <c r="S41" s="1396" t="s">
        <v>511</v>
      </c>
      <c r="T41" s="1397" t="s">
        <v>511</v>
      </c>
      <c r="U41" s="766" t="s">
        <v>372</v>
      </c>
      <c r="V41" s="768" t="s">
        <v>372</v>
      </c>
      <c r="W41" s="1360"/>
      <c r="X41" s="1399" t="s">
        <v>511</v>
      </c>
      <c r="Y41" s="1361"/>
      <c r="Z41" s="769" t="s">
        <v>372</v>
      </c>
      <c r="AA41" s="768" t="s">
        <v>372</v>
      </c>
      <c r="AB41" s="1393"/>
      <c r="AC41" s="1393"/>
      <c r="AD41" s="1393"/>
      <c r="AE41" s="1393"/>
    </row>
    <row r="42" spans="1:31" s="751" customFormat="1">
      <c r="A42" s="1394" t="s">
        <v>351</v>
      </c>
      <c r="B42" s="1360"/>
      <c r="C42" s="1395" t="s">
        <v>372</v>
      </c>
      <c r="D42" s="1396">
        <v>498.8888</v>
      </c>
      <c r="E42" s="1396">
        <v>494.34620000000001</v>
      </c>
      <c r="F42" s="1397">
        <v>495.25330000000002</v>
      </c>
      <c r="G42" s="766">
        <v>-1.4852999999999952</v>
      </c>
      <c r="H42" s="767">
        <v>-2.9901038493888032E-3</v>
      </c>
      <c r="I42" s="1390"/>
      <c r="J42" s="1395" t="s">
        <v>372</v>
      </c>
      <c r="K42" s="1396" t="s">
        <v>372</v>
      </c>
      <c r="L42" s="1396" t="s">
        <v>372</v>
      </c>
      <c r="M42" s="1397" t="s">
        <v>372</v>
      </c>
      <c r="N42" s="766" t="s">
        <v>372</v>
      </c>
      <c r="O42" s="768" t="s">
        <v>372</v>
      </c>
      <c r="P42" s="1360"/>
      <c r="Q42" s="1395" t="s">
        <v>372</v>
      </c>
      <c r="R42" s="1396" t="s">
        <v>372</v>
      </c>
      <c r="S42" s="1396" t="s">
        <v>372</v>
      </c>
      <c r="T42" s="1397" t="s">
        <v>372</v>
      </c>
      <c r="U42" s="766" t="s">
        <v>372</v>
      </c>
      <c r="V42" s="768" t="s">
        <v>372</v>
      </c>
      <c r="W42" s="1360"/>
      <c r="X42" s="1399">
        <v>495.25330000000002</v>
      </c>
      <c r="Y42" s="1361"/>
      <c r="Z42" s="769">
        <v>-1.4852999999999952</v>
      </c>
      <c r="AA42" s="768">
        <v>-2.9901038493888032E-3</v>
      </c>
      <c r="AB42" s="1393"/>
      <c r="AC42" s="1393"/>
      <c r="AD42" s="1393"/>
      <c r="AE42" s="1393"/>
    </row>
    <row r="43" spans="1:31" s="751" customFormat="1" ht="13.5" thickBot="1">
      <c r="A43" s="1404" t="s">
        <v>352</v>
      </c>
      <c r="B43" s="1360"/>
      <c r="C43" s="1405" t="s">
        <v>372</v>
      </c>
      <c r="D43" s="1406">
        <v>498.22230000000002</v>
      </c>
      <c r="E43" s="1406">
        <v>525.70249999999999</v>
      </c>
      <c r="F43" s="1407">
        <v>514.24350000000004</v>
      </c>
      <c r="G43" s="771">
        <v>-5.2582999999999629</v>
      </c>
      <c r="H43" s="772">
        <v>-1.0121812859936075E-2</v>
      </c>
      <c r="I43" s="1390"/>
      <c r="J43" s="1405" t="s">
        <v>372</v>
      </c>
      <c r="K43" s="1406" t="s">
        <v>372</v>
      </c>
      <c r="L43" s="1406" t="s">
        <v>372</v>
      </c>
      <c r="M43" s="1407" t="s">
        <v>372</v>
      </c>
      <c r="N43" s="771" t="s">
        <v>372</v>
      </c>
      <c r="O43" s="773" t="s">
        <v>372</v>
      </c>
      <c r="P43" s="1360"/>
      <c r="Q43" s="1405" t="s">
        <v>372</v>
      </c>
      <c r="R43" s="1406">
        <v>535.24760000000003</v>
      </c>
      <c r="S43" s="1406" t="s">
        <v>372</v>
      </c>
      <c r="T43" s="1407">
        <v>535.24760000000003</v>
      </c>
      <c r="U43" s="771">
        <v>-5.4730999999999312</v>
      </c>
      <c r="V43" s="773">
        <v>-1.0121861434193136E-2</v>
      </c>
      <c r="W43" s="1360"/>
      <c r="X43" s="1408">
        <v>515.59310000000005</v>
      </c>
      <c r="Y43" s="1361"/>
      <c r="Z43" s="774">
        <v>-5.2720999999999094</v>
      </c>
      <c r="AA43" s="773">
        <v>-1.012181270701118E-2</v>
      </c>
      <c r="AB43" s="1359"/>
      <c r="AC43" s="1359"/>
      <c r="AD43" s="1359"/>
      <c r="AE43" s="1359"/>
    </row>
    <row r="44" spans="1:31">
      <c r="A44" s="1409" t="s">
        <v>401</v>
      </c>
    </row>
    <row r="55" spans="3:5" ht="15">
      <c r="D55" s="1359"/>
      <c r="E55" s="754"/>
    </row>
    <row r="59" spans="3:5" ht="20.85" customHeight="1">
      <c r="C59" s="739"/>
      <c r="D59" s="775" t="s">
        <v>426</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33"/>
      <c r="G1" s="1333"/>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34"/>
      <c r="G2" s="1334"/>
      <c r="H2" s="823"/>
      <c r="I2" s="823"/>
      <c r="J2" s="823"/>
      <c r="K2" s="823"/>
      <c r="L2" s="823"/>
      <c r="M2" s="823"/>
      <c r="N2" s="823"/>
      <c r="O2" s="823"/>
      <c r="P2" s="823"/>
      <c r="Q2" s="823"/>
      <c r="R2" s="823"/>
      <c r="S2" s="824" t="s">
        <v>519</v>
      </c>
      <c r="U2" s="878"/>
    </row>
    <row r="3" spans="1:31" s="711" customFormat="1">
      <c r="C3" s="879"/>
      <c r="Q3" s="880" t="s">
        <v>521</v>
      </c>
      <c r="R3" s="881" t="s">
        <v>418</v>
      </c>
      <c r="S3" s="882">
        <v>45075</v>
      </c>
    </row>
    <row r="4" spans="1:31" s="711" customFormat="1">
      <c r="C4" s="879"/>
      <c r="R4" s="881" t="s">
        <v>419</v>
      </c>
      <c r="S4" s="882">
        <v>45081</v>
      </c>
    </row>
    <row r="5" spans="1:31" ht="6.6" customHeight="1">
      <c r="C5" s="825"/>
    </row>
    <row r="6" spans="1:31" ht="28.35" customHeight="1">
      <c r="C6" s="1521" t="s">
        <v>420</v>
      </c>
      <c r="D6" s="1521"/>
      <c r="E6" s="1521"/>
      <c r="F6" s="1521"/>
      <c r="G6" s="1521"/>
      <c r="H6" s="1521"/>
      <c r="I6" s="1521"/>
      <c r="J6" s="1521"/>
      <c r="K6" s="1521"/>
      <c r="L6" s="1521"/>
      <c r="M6" s="1521"/>
      <c r="N6" s="1521"/>
      <c r="O6" s="1521"/>
      <c r="P6" s="1521"/>
      <c r="Q6" s="1521"/>
      <c r="R6" s="1521"/>
      <c r="S6" s="1521"/>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122</v>
      </c>
      <c r="E12" s="885">
        <v>97.334100000000007</v>
      </c>
      <c r="F12" s="885">
        <v>169.52</v>
      </c>
      <c r="G12" s="885">
        <v>137.83000000000001</v>
      </c>
      <c r="H12" s="885">
        <v>152.44</v>
      </c>
      <c r="I12" s="885">
        <v>108</v>
      </c>
      <c r="J12" s="885">
        <v>165.63</v>
      </c>
      <c r="K12" s="885">
        <v>165</v>
      </c>
      <c r="L12" s="885">
        <v>150.16</v>
      </c>
      <c r="M12" s="885">
        <v>190.09559999999999</v>
      </c>
      <c r="N12" s="885" t="e">
        <v>#N/A</v>
      </c>
      <c r="O12" s="885">
        <v>52.139400000000002</v>
      </c>
      <c r="P12" s="886" t="e">
        <v>#N/A</v>
      </c>
      <c r="Q12" s="886" t="e">
        <v>#N/A</v>
      </c>
      <c r="R12" s="887">
        <v>144.4658</v>
      </c>
      <c r="S12" s="826"/>
    </row>
    <row r="13" spans="1:31">
      <c r="A13" s="888"/>
      <c r="B13" s="888"/>
      <c r="C13" s="841" t="s">
        <v>382</v>
      </c>
      <c r="D13" s="889">
        <v>118.67</v>
      </c>
      <c r="E13" s="890">
        <v>97.335800000000006</v>
      </c>
      <c r="F13" s="890">
        <v>168.75</v>
      </c>
      <c r="G13" s="890">
        <v>135.03</v>
      </c>
      <c r="H13" s="890">
        <v>150.16</v>
      </c>
      <c r="I13" s="890">
        <v>105.01</v>
      </c>
      <c r="J13" s="890">
        <v>166.08</v>
      </c>
      <c r="K13" s="890">
        <v>163</v>
      </c>
      <c r="L13" s="890">
        <v>114.77</v>
      </c>
      <c r="M13" s="890">
        <v>190.3621</v>
      </c>
      <c r="N13" s="890" t="e">
        <v>#N/A</v>
      </c>
      <c r="O13" s="890">
        <v>34.104300000000002</v>
      </c>
      <c r="P13" s="891" t="e">
        <v>#N/A</v>
      </c>
      <c r="Q13" s="891" t="e">
        <v>#N/A</v>
      </c>
      <c r="R13" s="892">
        <v>141.02420000000001</v>
      </c>
      <c r="S13" s="826"/>
    </row>
    <row r="14" spans="1:31">
      <c r="A14" s="888"/>
      <c r="B14" s="888"/>
      <c r="C14" s="842" t="s">
        <v>383</v>
      </c>
      <c r="D14" s="893">
        <v>-3.3299999999999983</v>
      </c>
      <c r="E14" s="894">
        <v>-1.6999999999995907E-3</v>
      </c>
      <c r="F14" s="894">
        <v>0.77000000000001023</v>
      </c>
      <c r="G14" s="894">
        <v>2.8000000000000114</v>
      </c>
      <c r="H14" s="894">
        <v>2.2800000000000011</v>
      </c>
      <c r="I14" s="894">
        <v>2.9899999999999949</v>
      </c>
      <c r="J14" s="894">
        <v>-0.45000000000001705</v>
      </c>
      <c r="K14" s="894">
        <v>2</v>
      </c>
      <c r="L14" s="894">
        <v>35.39</v>
      </c>
      <c r="M14" s="894">
        <v>-0.26650000000000773</v>
      </c>
      <c r="N14" s="895" t="e">
        <v>#N/A</v>
      </c>
      <c r="O14" s="894">
        <v>18.0351</v>
      </c>
      <c r="P14" s="896"/>
      <c r="Q14" s="897"/>
      <c r="R14" s="898">
        <v>3.441599999999994</v>
      </c>
      <c r="S14" s="826"/>
    </row>
    <row r="15" spans="1:31">
      <c r="A15" s="899"/>
      <c r="B15" s="899"/>
      <c r="C15" s="842" t="s">
        <v>384</v>
      </c>
      <c r="D15" s="843">
        <v>84.449052993857364</v>
      </c>
      <c r="E15" s="844">
        <v>67.375184991880431</v>
      </c>
      <c r="F15" s="844">
        <v>117.34265134031723</v>
      </c>
      <c r="G15" s="844">
        <v>95.40666372248657</v>
      </c>
      <c r="H15" s="844">
        <v>105.51978392117718</v>
      </c>
      <c r="I15" s="844">
        <v>74.758178060136032</v>
      </c>
      <c r="J15" s="844">
        <v>114.6499725194475</v>
      </c>
      <c r="K15" s="844">
        <v>114.21388314743004</v>
      </c>
      <c r="L15" s="844">
        <v>103.94155571768542</v>
      </c>
      <c r="M15" s="844">
        <v>131.58519178933699</v>
      </c>
      <c r="N15" s="844"/>
      <c r="O15" s="844">
        <v>36.09117175137645</v>
      </c>
      <c r="P15" s="845"/>
      <c r="Q15" s="845"/>
      <c r="R15" s="846"/>
      <c r="S15" s="826"/>
    </row>
    <row r="16" spans="1:31">
      <c r="A16" s="710" t="s">
        <v>378</v>
      </c>
      <c r="B16" s="710" t="s">
        <v>386</v>
      </c>
      <c r="C16" s="847" t="s">
        <v>385</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397.5</v>
      </c>
      <c r="E18" s="885">
        <v>164.60220000000001</v>
      </c>
      <c r="F18" s="885">
        <v>263.39999999999998</v>
      </c>
      <c r="G18" s="885">
        <v>204.53</v>
      </c>
      <c r="H18" s="885">
        <v>282.79000000000002</v>
      </c>
      <c r="I18" s="885">
        <v>268.58</v>
      </c>
      <c r="J18" s="885">
        <v>283.61</v>
      </c>
      <c r="K18" s="885">
        <v>285</v>
      </c>
      <c r="L18" s="885">
        <v>422.55</v>
      </c>
      <c r="M18" s="885">
        <v>289.2647</v>
      </c>
      <c r="N18" s="885" t="e">
        <v>#N/A</v>
      </c>
      <c r="O18" s="885">
        <v>349.40960000000001</v>
      </c>
      <c r="P18" s="886"/>
      <c r="Q18" s="886"/>
      <c r="R18" s="887">
        <v>279.81490000000002</v>
      </c>
      <c r="S18" s="826"/>
    </row>
    <row r="19" spans="1:19">
      <c r="A19" s="888"/>
      <c r="B19" s="888"/>
      <c r="C19" s="841" t="s">
        <v>382</v>
      </c>
      <c r="D19" s="889">
        <v>399.17</v>
      </c>
      <c r="E19" s="890">
        <v>164.60220000000001</v>
      </c>
      <c r="F19" s="890">
        <v>260.8</v>
      </c>
      <c r="G19" s="890">
        <v>188.85</v>
      </c>
      <c r="H19" s="890">
        <v>279.05</v>
      </c>
      <c r="I19" s="890">
        <v>266.10000000000002</v>
      </c>
      <c r="J19" s="890">
        <v>281.82</v>
      </c>
      <c r="K19" s="890">
        <v>285</v>
      </c>
      <c r="L19" s="890">
        <v>417.76</v>
      </c>
      <c r="M19" s="890">
        <v>289.67009999999999</v>
      </c>
      <c r="N19" s="890" t="e">
        <v>#N/A</v>
      </c>
      <c r="O19" s="890">
        <v>353.7337</v>
      </c>
      <c r="P19" s="891"/>
      <c r="Q19" s="891"/>
      <c r="R19" s="892">
        <v>276.79340000000002</v>
      </c>
      <c r="S19" s="826"/>
    </row>
    <row r="20" spans="1:19">
      <c r="A20" s="888"/>
      <c r="B20" s="888"/>
      <c r="C20" s="842" t="s">
        <v>383</v>
      </c>
      <c r="D20" s="893">
        <v>1.6700000000000159</v>
      </c>
      <c r="E20" s="895">
        <v>0</v>
      </c>
      <c r="F20" s="894">
        <v>2.5999999999999659</v>
      </c>
      <c r="G20" s="894">
        <v>15.680000000000007</v>
      </c>
      <c r="H20" s="894">
        <v>3.7400000000000091</v>
      </c>
      <c r="I20" s="894">
        <v>2.4799999999999613</v>
      </c>
      <c r="J20" s="894">
        <v>1.7900000000000205</v>
      </c>
      <c r="K20" s="894">
        <v>0</v>
      </c>
      <c r="L20" s="894">
        <v>4.7900000000000205</v>
      </c>
      <c r="M20" s="894">
        <v>-0.40539999999998599</v>
      </c>
      <c r="N20" s="895">
        <v>0</v>
      </c>
      <c r="O20" s="894">
        <v>-4.3240999999999872</v>
      </c>
      <c r="P20" s="896"/>
      <c r="Q20" s="897"/>
      <c r="R20" s="898">
        <v>3.0215000000000032</v>
      </c>
      <c r="S20" s="826"/>
    </row>
    <row r="21" spans="1:19">
      <c r="A21" s="899"/>
      <c r="B21" s="899"/>
      <c r="C21" s="842" t="s">
        <v>384</v>
      </c>
      <c r="D21" s="843">
        <v>142.05819632907324</v>
      </c>
      <c r="E21" s="856">
        <v>58.825387783138062</v>
      </c>
      <c r="F21" s="844">
        <v>94.133657642963243</v>
      </c>
      <c r="G21" s="844">
        <v>73.09474942184994</v>
      </c>
      <c r="H21" s="844">
        <v>101.06323859093993</v>
      </c>
      <c r="I21" s="844">
        <v>95.984881434119472</v>
      </c>
      <c r="J21" s="844">
        <v>101.35628946135462</v>
      </c>
      <c r="K21" s="844">
        <v>101.85304642461854</v>
      </c>
      <c r="L21" s="844">
        <v>151.01054304113183</v>
      </c>
      <c r="M21" s="844">
        <v>103.37716111615214</v>
      </c>
      <c r="N21" s="844"/>
      <c r="O21" s="844">
        <v>124.87169196493824</v>
      </c>
      <c r="P21" s="845"/>
      <c r="Q21" s="845"/>
      <c r="R21" s="846"/>
      <c r="S21" s="826"/>
    </row>
    <row r="22" spans="1:19" ht="13.5" thickBot="1">
      <c r="C22" s="857" t="s">
        <v>385</v>
      </c>
      <c r="D22" s="858">
        <v>3.47</v>
      </c>
      <c r="E22" s="859">
        <v>2.4</v>
      </c>
      <c r="F22" s="859">
        <v>16.829999999999998</v>
      </c>
      <c r="G22" s="859">
        <v>9.07</v>
      </c>
      <c r="H22" s="859">
        <v>10.98</v>
      </c>
      <c r="I22" s="859">
        <v>27.29</v>
      </c>
      <c r="J22" s="859">
        <v>8.31</v>
      </c>
      <c r="K22" s="859">
        <v>6.06</v>
      </c>
      <c r="L22" s="859">
        <v>2.7</v>
      </c>
      <c r="M22" s="859">
        <v>8.67</v>
      </c>
      <c r="N22" s="859">
        <v>0</v>
      </c>
      <c r="O22" s="859">
        <v>4.2300000000000004</v>
      </c>
      <c r="P22" s="860"/>
      <c r="Q22" s="861"/>
      <c r="R22" s="862">
        <v>100.01</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2.7</v>
      </c>
      <c r="H27" s="885">
        <v>3.49</v>
      </c>
      <c r="I27" s="885">
        <v>3.54</v>
      </c>
      <c r="J27" s="885">
        <v>3.49</v>
      </c>
      <c r="K27" s="885"/>
      <c r="L27" s="885">
        <v>2.82</v>
      </c>
      <c r="M27" s="885" t="s">
        <v>372</v>
      </c>
      <c r="N27" s="885">
        <v>3.06</v>
      </c>
      <c r="O27" s="885"/>
      <c r="P27" s="886"/>
      <c r="Q27" s="886">
        <v>2.3199999999999998</v>
      </c>
      <c r="R27" s="887">
        <v>3.3075000000000001</v>
      </c>
      <c r="S27" s="826"/>
    </row>
    <row r="28" spans="1:19">
      <c r="A28" s="888"/>
      <c r="B28" s="888"/>
      <c r="C28" s="841" t="s">
        <v>382</v>
      </c>
      <c r="D28" s="889">
        <v>4.6500000000000004</v>
      </c>
      <c r="E28" s="864"/>
      <c r="F28" s="865"/>
      <c r="G28" s="865">
        <v>2.82</v>
      </c>
      <c r="H28" s="865">
        <v>3.49</v>
      </c>
      <c r="I28" s="865">
        <v>3.54</v>
      </c>
      <c r="J28" s="865">
        <v>3.49</v>
      </c>
      <c r="K28" s="865"/>
      <c r="L28" s="865">
        <v>2.65</v>
      </c>
      <c r="M28" s="865" t="s">
        <v>372</v>
      </c>
      <c r="N28" s="865">
        <v>3.08</v>
      </c>
      <c r="O28" s="865"/>
      <c r="P28" s="866"/>
      <c r="Q28" s="866">
        <v>2.3437999999999999</v>
      </c>
      <c r="R28" s="892">
        <v>3.3268</v>
      </c>
      <c r="S28" s="826"/>
    </row>
    <row r="29" spans="1:19">
      <c r="A29" s="888"/>
      <c r="B29" s="888"/>
      <c r="C29" s="842" t="s">
        <v>383</v>
      </c>
      <c r="D29" s="893">
        <v>0</v>
      </c>
      <c r="E29" s="895"/>
      <c r="F29" s="894"/>
      <c r="G29" s="894">
        <v>-0.11999999999999966</v>
      </c>
      <c r="H29" s="894">
        <v>0</v>
      </c>
      <c r="I29" s="894">
        <v>0</v>
      </c>
      <c r="J29" s="894">
        <v>0</v>
      </c>
      <c r="K29" s="894"/>
      <c r="L29" s="894">
        <v>0.16999999999999993</v>
      </c>
      <c r="M29" s="894" t="e">
        <v>#VALUE!</v>
      </c>
      <c r="N29" s="894">
        <v>-2.0000000000000018E-2</v>
      </c>
      <c r="O29" s="895"/>
      <c r="P29" s="897"/>
      <c r="Q29" s="896">
        <v>-2.3800000000000043E-2</v>
      </c>
      <c r="R29" s="898">
        <v>-1.9299999999999873E-2</v>
      </c>
      <c r="S29" s="826"/>
    </row>
    <row r="30" spans="1:19">
      <c r="A30" s="899"/>
      <c r="B30" s="899"/>
      <c r="C30" s="842" t="s">
        <v>384</v>
      </c>
      <c r="D30" s="843">
        <v>140.58956916099774</v>
      </c>
      <c r="E30" s="856"/>
      <c r="F30" s="844"/>
      <c r="G30" s="844">
        <v>81.632653061224488</v>
      </c>
      <c r="H30" s="844">
        <v>105.51776266061981</v>
      </c>
      <c r="I30" s="844">
        <v>107.02947845804988</v>
      </c>
      <c r="J30" s="844">
        <v>105.51776266061981</v>
      </c>
      <c r="K30" s="844"/>
      <c r="L30" s="844">
        <v>85.260770975056673</v>
      </c>
      <c r="M30" s="844" t="e">
        <v>#VALUE!</v>
      </c>
      <c r="N30" s="844">
        <v>0</v>
      </c>
      <c r="O30" s="844"/>
      <c r="P30" s="845"/>
      <c r="Q30" s="845">
        <v>70.143613000755849</v>
      </c>
      <c r="R30" s="867"/>
      <c r="S30" s="826"/>
    </row>
    <row r="31" spans="1:19">
      <c r="A31" s="710" t="s">
        <v>389</v>
      </c>
      <c r="B31" s="710" t="s">
        <v>393</v>
      </c>
      <c r="C31" s="847" t="s">
        <v>385</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5.58</v>
      </c>
      <c r="G33" s="885">
        <v>2.36</v>
      </c>
      <c r="H33" s="885" t="e">
        <v>#N/A</v>
      </c>
      <c r="I33" s="885">
        <v>3.43</v>
      </c>
      <c r="J33" s="885">
        <v>3.79</v>
      </c>
      <c r="K33" s="885"/>
      <c r="L33" s="885">
        <v>2.44</v>
      </c>
      <c r="M33" s="885"/>
      <c r="N33" s="885">
        <v>2.85</v>
      </c>
      <c r="O33" s="885"/>
      <c r="P33" s="886"/>
      <c r="Q33" s="886">
        <v>2.3010999999999999</v>
      </c>
      <c r="R33" s="887">
        <v>3.6894999999999998</v>
      </c>
      <c r="S33" s="826"/>
    </row>
    <row r="34" spans="1:19">
      <c r="A34" s="888"/>
      <c r="B34" s="888"/>
      <c r="C34" s="841" t="s">
        <v>382</v>
      </c>
      <c r="D34" s="889">
        <v>4.4400000000000004</v>
      </c>
      <c r="E34" s="890"/>
      <c r="F34" s="890">
        <v>5.6</v>
      </c>
      <c r="G34" s="890">
        <v>2.44</v>
      </c>
      <c r="H34" s="890" t="e">
        <v>#N/A</v>
      </c>
      <c r="I34" s="890">
        <v>3.39</v>
      </c>
      <c r="J34" s="890">
        <v>3.77</v>
      </c>
      <c r="K34" s="890"/>
      <c r="L34" s="890">
        <v>2.3199999999999998</v>
      </c>
      <c r="M34" s="890"/>
      <c r="N34" s="890">
        <v>2.87</v>
      </c>
      <c r="O34" s="890"/>
      <c r="P34" s="891"/>
      <c r="Q34" s="891">
        <v>2.3246000000000002</v>
      </c>
      <c r="R34" s="892">
        <v>3.6972</v>
      </c>
      <c r="S34" s="826"/>
    </row>
    <row r="35" spans="1:19">
      <c r="A35" s="888"/>
      <c r="B35" s="888"/>
      <c r="C35" s="842" t="s">
        <v>383</v>
      </c>
      <c r="D35" s="893">
        <v>0</v>
      </c>
      <c r="E35" s="895"/>
      <c r="F35" s="894">
        <v>-1.9999999999999574E-2</v>
      </c>
      <c r="G35" s="894">
        <v>-8.0000000000000071E-2</v>
      </c>
      <c r="H35" s="894" t="e">
        <v>#N/A</v>
      </c>
      <c r="I35" s="894">
        <v>4.0000000000000036E-2</v>
      </c>
      <c r="J35" s="894">
        <v>2.0000000000000018E-2</v>
      </c>
      <c r="K35" s="894"/>
      <c r="L35" s="894">
        <v>0.12000000000000011</v>
      </c>
      <c r="M35" s="894"/>
      <c r="N35" s="894">
        <v>-2.0000000000000018E-2</v>
      </c>
      <c r="O35" s="895"/>
      <c r="P35" s="897"/>
      <c r="Q35" s="896">
        <v>-2.3500000000000298E-2</v>
      </c>
      <c r="R35" s="898">
        <v>-7.7000000000002622E-3</v>
      </c>
      <c r="S35" s="826"/>
    </row>
    <row r="36" spans="1:19">
      <c r="A36" s="899"/>
      <c r="B36" s="899"/>
      <c r="C36" s="842" t="s">
        <v>384</v>
      </c>
      <c r="D36" s="843">
        <v>120.34150968965986</v>
      </c>
      <c r="E36" s="856"/>
      <c r="F36" s="844">
        <v>151.24000542078872</v>
      </c>
      <c r="G36" s="844">
        <v>63.965306952161541</v>
      </c>
      <c r="H36" s="844" t="e">
        <v>#N/A</v>
      </c>
      <c r="I36" s="844">
        <v>92.966526629624624</v>
      </c>
      <c r="J36" s="844">
        <v>102.72394633419164</v>
      </c>
      <c r="K36" s="844"/>
      <c r="L36" s="844">
        <v>66.133622442065317</v>
      </c>
      <c r="M36" s="844"/>
      <c r="N36" s="844">
        <v>0</v>
      </c>
      <c r="O36" s="844"/>
      <c r="P36" s="845"/>
      <c r="Q36" s="845">
        <v>62.368884672719879</v>
      </c>
      <c r="R36" s="846"/>
      <c r="S36" s="826"/>
    </row>
    <row r="37" spans="1:19">
      <c r="A37" s="710" t="s">
        <v>389</v>
      </c>
      <c r="B37" s="710" t="s">
        <v>395</v>
      </c>
      <c r="C37" s="847" t="s">
        <v>385</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3.09</v>
      </c>
      <c r="G39" s="885">
        <v>2.5499999999999998</v>
      </c>
      <c r="H39" s="885" t="e">
        <v>#N/A</v>
      </c>
      <c r="I39" s="885">
        <v>3.08</v>
      </c>
      <c r="J39" s="885">
        <v>2.98</v>
      </c>
      <c r="K39" s="885"/>
      <c r="L39" s="885">
        <v>2.37</v>
      </c>
      <c r="M39" s="885"/>
      <c r="N39" s="885">
        <v>2.76</v>
      </c>
      <c r="O39" s="885"/>
      <c r="P39" s="886"/>
      <c r="Q39" s="886">
        <v>2.2751999999999999</v>
      </c>
      <c r="R39" s="887">
        <v>2.9426999999999999</v>
      </c>
      <c r="S39" s="826"/>
    </row>
    <row r="40" spans="1:19">
      <c r="A40" s="888"/>
      <c r="B40" s="888"/>
      <c r="C40" s="841" t="s">
        <v>382</v>
      </c>
      <c r="D40" s="889">
        <v>3.2</v>
      </c>
      <c r="E40" s="890"/>
      <c r="F40" s="890">
        <v>3.16</v>
      </c>
      <c r="G40" s="890">
        <v>2.5099999999999998</v>
      </c>
      <c r="H40" s="890" t="e">
        <v>#N/A</v>
      </c>
      <c r="I40" s="890">
        <v>3.06</v>
      </c>
      <c r="J40" s="890">
        <v>2.98</v>
      </c>
      <c r="K40" s="890"/>
      <c r="L40" s="890">
        <v>2.31</v>
      </c>
      <c r="M40" s="890"/>
      <c r="N40" s="890">
        <v>2.67</v>
      </c>
      <c r="O40" s="890"/>
      <c r="P40" s="891"/>
      <c r="Q40" s="891">
        <v>2.2984</v>
      </c>
      <c r="R40" s="892">
        <v>2.9445000000000001</v>
      </c>
      <c r="S40" s="826"/>
    </row>
    <row r="41" spans="1:19">
      <c r="A41" s="888"/>
      <c r="B41" s="888"/>
      <c r="C41" s="842" t="s">
        <v>383</v>
      </c>
      <c r="D41" s="893">
        <v>0</v>
      </c>
      <c r="E41" s="895"/>
      <c r="F41" s="894">
        <v>-7.0000000000000284E-2</v>
      </c>
      <c r="G41" s="894">
        <v>4.0000000000000036E-2</v>
      </c>
      <c r="H41" s="894" t="e">
        <v>#N/A</v>
      </c>
      <c r="I41" s="894">
        <v>2.0000000000000018E-2</v>
      </c>
      <c r="J41" s="894">
        <v>0</v>
      </c>
      <c r="K41" s="894"/>
      <c r="L41" s="894">
        <v>6.0000000000000053E-2</v>
      </c>
      <c r="M41" s="894"/>
      <c r="N41" s="894">
        <v>8.9999999999999858E-2</v>
      </c>
      <c r="O41" s="895"/>
      <c r="P41" s="897"/>
      <c r="Q41" s="896">
        <v>-2.3200000000000109E-2</v>
      </c>
      <c r="R41" s="898">
        <v>-1.8000000000002458E-3</v>
      </c>
      <c r="S41" s="826"/>
    </row>
    <row r="42" spans="1:19">
      <c r="A42" s="899"/>
      <c r="B42" s="899"/>
      <c r="C42" s="842" t="s">
        <v>384</v>
      </c>
      <c r="D42" s="843">
        <v>108.74367077853672</v>
      </c>
      <c r="E42" s="856"/>
      <c r="F42" s="844">
        <v>105.00560709552451</v>
      </c>
      <c r="G42" s="844">
        <v>86.655112651646448</v>
      </c>
      <c r="H42" s="844" t="e">
        <v>#N/A</v>
      </c>
      <c r="I42" s="844">
        <v>104.6657831243416</v>
      </c>
      <c r="J42" s="844">
        <v>101.26754341251231</v>
      </c>
      <c r="K42" s="844"/>
      <c r="L42" s="844">
        <v>80.53828117035377</v>
      </c>
      <c r="M42" s="844"/>
      <c r="N42" s="844">
        <v>0</v>
      </c>
      <c r="O42" s="844"/>
      <c r="P42" s="845"/>
      <c r="Q42" s="845">
        <v>77.316749923539604</v>
      </c>
      <c r="R42" s="846"/>
      <c r="S42" s="826"/>
    </row>
    <row r="43" spans="1:19" ht="13.5" thickBot="1">
      <c r="C43" s="857" t="s">
        <v>385</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699.55</v>
      </c>
      <c r="E47" s="870"/>
      <c r="F47" s="871">
        <v>575</v>
      </c>
      <c r="G47" s="871"/>
      <c r="H47" s="871"/>
      <c r="I47" s="871">
        <v>697</v>
      </c>
      <c r="J47" s="871">
        <v>575.83000000000004</v>
      </c>
      <c r="K47" s="870">
        <v>582.63</v>
      </c>
      <c r="L47" s="870"/>
      <c r="M47" s="870"/>
      <c r="N47" s="870">
        <v>468.64</v>
      </c>
      <c r="O47" s="870"/>
      <c r="P47" s="870">
        <v>440.19</v>
      </c>
      <c r="Q47" s="870"/>
      <c r="R47" s="872">
        <v>622.52120000000002</v>
      </c>
      <c r="S47" s="826"/>
    </row>
    <row r="48" spans="1:19">
      <c r="A48" s="888"/>
      <c r="B48" s="888"/>
      <c r="C48" s="873" t="s">
        <v>382</v>
      </c>
      <c r="D48" s="874">
        <v>701.25</v>
      </c>
      <c r="E48" s="875"/>
      <c r="F48" s="875">
        <v>575</v>
      </c>
      <c r="G48" s="875"/>
      <c r="H48" s="875"/>
      <c r="I48" s="875">
        <v>707.6</v>
      </c>
      <c r="J48" s="875">
        <v>575.62</v>
      </c>
      <c r="K48" s="875">
        <v>582.63</v>
      </c>
      <c r="L48" s="875"/>
      <c r="M48" s="875"/>
      <c r="N48" s="875">
        <v>496.57</v>
      </c>
      <c r="O48" s="875"/>
      <c r="P48" s="875">
        <v>442.39</v>
      </c>
      <c r="Q48" s="876"/>
      <c r="R48" s="877">
        <v>626.23419999999999</v>
      </c>
      <c r="S48" s="826"/>
    </row>
    <row r="49" spans="1:19">
      <c r="A49" s="888"/>
      <c r="B49" s="888"/>
      <c r="C49" s="842" t="s">
        <v>383</v>
      </c>
      <c r="D49" s="893">
        <v>-1.7000000000000455</v>
      </c>
      <c r="E49" s="895"/>
      <c r="F49" s="894">
        <v>0</v>
      </c>
      <c r="G49" s="894"/>
      <c r="H49" s="894"/>
      <c r="I49" s="894">
        <v>-10.600000000000023</v>
      </c>
      <c r="J49" s="894">
        <v>0.21000000000003638</v>
      </c>
      <c r="K49" s="894">
        <v>0</v>
      </c>
      <c r="L49" s="894"/>
      <c r="M49" s="894"/>
      <c r="N49" s="894">
        <v>-27.930000000000007</v>
      </c>
      <c r="O49" s="894"/>
      <c r="P49" s="894">
        <v>-2.1999999999999886</v>
      </c>
      <c r="Q49" s="897"/>
      <c r="R49" s="898">
        <v>-3.7129999999999654</v>
      </c>
      <c r="S49" s="826"/>
    </row>
    <row r="50" spans="1:19">
      <c r="A50" s="899"/>
      <c r="B50" s="899"/>
      <c r="C50" s="842" t="s">
        <v>384</v>
      </c>
      <c r="D50" s="843">
        <v>112.37368301673902</v>
      </c>
      <c r="E50" s="844"/>
      <c r="F50" s="844">
        <v>92.366332263061878</v>
      </c>
      <c r="G50" s="844"/>
      <c r="H50" s="844"/>
      <c r="I50" s="844">
        <v>111.9640584127898</v>
      </c>
      <c r="J50" s="844">
        <v>92.499661055719869</v>
      </c>
      <c r="K50" s="844">
        <v>93.591993332917809</v>
      </c>
      <c r="L50" s="844"/>
      <c r="M50" s="844"/>
      <c r="N50" s="844">
        <v>75.280970350889248</v>
      </c>
      <c r="O50" s="844"/>
      <c r="P50" s="844">
        <v>70.710844867612536</v>
      </c>
      <c r="Q50" s="845"/>
      <c r="R50" s="867"/>
      <c r="S50" s="826"/>
    </row>
    <row r="51" spans="1:19" ht="13.5" thickBot="1">
      <c r="C51" s="857" t="s">
        <v>385</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O20" sqref="O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523" t="s">
        <v>527</v>
      </c>
      <c r="B5" s="1523"/>
      <c r="C5" s="1523"/>
      <c r="D5" s="1523"/>
      <c r="E5" s="1523"/>
      <c r="F5" s="1523"/>
      <c r="H5" s="1122" t="s">
        <v>267</v>
      </c>
      <c r="K5" s="3"/>
      <c r="L5" s="3"/>
      <c r="M5" s="3"/>
      <c r="N5" s="3"/>
      <c r="O5" s="3"/>
      <c r="P5" s="3"/>
    </row>
    <row r="6" spans="1:20" ht="15.75" customHeight="1" thickBot="1">
      <c r="A6" s="1524" t="s">
        <v>116</v>
      </c>
      <c r="B6" s="1526" t="s">
        <v>526</v>
      </c>
      <c r="C6" s="1527"/>
      <c r="D6" s="1528"/>
      <c r="E6" s="1529" t="s">
        <v>532</v>
      </c>
      <c r="F6" s="1531" t="s">
        <v>533</v>
      </c>
      <c r="K6" s="3"/>
      <c r="L6" s="3"/>
      <c r="M6" s="3"/>
      <c r="N6" s="3"/>
      <c r="O6" s="3"/>
      <c r="P6" s="3"/>
    </row>
    <row r="7" spans="1:20" ht="21" customHeight="1" thickBot="1">
      <c r="A7" s="1525"/>
      <c r="B7" s="1123" t="s">
        <v>254</v>
      </c>
      <c r="C7" s="1123" t="s">
        <v>257</v>
      </c>
      <c r="D7" s="1123" t="s">
        <v>258</v>
      </c>
      <c r="E7" s="1530"/>
      <c r="F7" s="1532"/>
      <c r="K7"/>
      <c r="L7"/>
      <c r="M7"/>
      <c r="N7"/>
      <c r="O7"/>
      <c r="P7" s="3"/>
    </row>
    <row r="8" spans="1:20" ht="17.25" customHeight="1" thickBot="1">
      <c r="A8" s="1124" t="s">
        <v>117</v>
      </c>
      <c r="B8" s="1125">
        <v>4544.3760000000002</v>
      </c>
      <c r="C8" s="1126">
        <v>3366.6419999999998</v>
      </c>
      <c r="D8" s="1127">
        <f t="shared" ref="D8:D13" si="0">(C8/B8)*100</f>
        <v>74.083702580948398</v>
      </c>
      <c r="E8" s="1126">
        <v>2784.4259999999999</v>
      </c>
      <c r="F8" s="1127">
        <f t="shared" ref="F8:F13" si="1">((B8-E8)/E8)*100</f>
        <v>63.206923078580658</v>
      </c>
      <c r="H8" s="1128" t="s">
        <v>118</v>
      </c>
      <c r="K8"/>
      <c r="L8"/>
      <c r="M8"/>
      <c r="N8"/>
      <c r="O8"/>
      <c r="P8" s="3"/>
    </row>
    <row r="9" spans="1:20" ht="18" customHeight="1" thickBot="1">
      <c r="A9" s="1124" t="s">
        <v>119</v>
      </c>
      <c r="B9" s="1129">
        <v>16105</v>
      </c>
      <c r="C9" s="1126">
        <v>7092</v>
      </c>
      <c r="D9" s="1127">
        <f t="shared" si="0"/>
        <v>44.03601366035393</v>
      </c>
      <c r="E9" s="1130">
        <v>9546</v>
      </c>
      <c r="F9" s="1127">
        <f t="shared" si="1"/>
        <v>68.709407081500103</v>
      </c>
      <c r="H9" s="1131">
        <f>B9-E9</f>
        <v>6559</v>
      </c>
      <c r="K9"/>
      <c r="L9"/>
      <c r="M9"/>
      <c r="N9"/>
      <c r="O9"/>
      <c r="P9" s="3"/>
      <c r="Q9" s="1096"/>
      <c r="R9" s="1096"/>
      <c r="S9" s="1096"/>
      <c r="T9" s="1096"/>
    </row>
    <row r="10" spans="1:20" ht="15" customHeight="1" thickBot="1">
      <c r="A10" s="1132" t="s">
        <v>249</v>
      </c>
      <c r="B10" s="1129">
        <v>6119</v>
      </c>
      <c r="C10" s="1133">
        <v>0</v>
      </c>
      <c r="D10" s="1134">
        <f t="shared" si="0"/>
        <v>0</v>
      </c>
      <c r="E10" s="1133">
        <v>2262</v>
      </c>
      <c r="F10" s="1134">
        <f t="shared" si="1"/>
        <v>170.5128205128205</v>
      </c>
      <c r="K10"/>
      <c r="L10"/>
      <c r="M10"/>
      <c r="N10"/>
      <c r="O10"/>
      <c r="P10" s="1096"/>
      <c r="Q10" s="1096"/>
      <c r="R10" s="1096"/>
      <c r="S10" s="1096"/>
      <c r="T10" s="1096"/>
    </row>
    <row r="11" spans="1:20" ht="17.25" customHeight="1" thickBot="1">
      <c r="A11" s="1124" t="s">
        <v>120</v>
      </c>
      <c r="B11" s="1129">
        <v>92567.402000000002</v>
      </c>
      <c r="C11" s="1135">
        <v>13030.188</v>
      </c>
      <c r="D11" s="1127">
        <f t="shared" si="0"/>
        <v>14.076432651744941</v>
      </c>
      <c r="E11" s="1135">
        <v>85576.326000000001</v>
      </c>
      <c r="F11" s="1127">
        <f t="shared" si="1"/>
        <v>8.1694042345309388</v>
      </c>
      <c r="J11" s="1136"/>
      <c r="K11" s="3"/>
      <c r="L11" s="3"/>
      <c r="M11" s="3"/>
      <c r="N11" s="3"/>
      <c r="O11" s="3"/>
      <c r="P11" s="1096"/>
      <c r="Q11" s="1096"/>
      <c r="R11" s="1096"/>
      <c r="S11" s="1096"/>
      <c r="T11" s="1096"/>
    </row>
    <row r="12" spans="1:20" ht="15" customHeight="1" thickBot="1">
      <c r="A12" s="1137" t="s">
        <v>121</v>
      </c>
      <c r="B12" s="1129">
        <v>35473.603000000003</v>
      </c>
      <c r="C12" s="1138">
        <v>5772.3019999999997</v>
      </c>
      <c r="D12" s="1127">
        <f t="shared" si="0"/>
        <v>16.272105204537578</v>
      </c>
      <c r="E12" s="1138">
        <v>36101.232000000004</v>
      </c>
      <c r="F12" s="1127">
        <f t="shared" si="1"/>
        <v>-1.7385251561497976</v>
      </c>
      <c r="K12" s="3"/>
      <c r="L12" s="3"/>
      <c r="M12" s="3"/>
      <c r="N12" s="3"/>
      <c r="O12" s="3"/>
      <c r="P12" s="1096"/>
      <c r="Q12" s="1096"/>
      <c r="R12" s="1096"/>
      <c r="S12" s="1096"/>
      <c r="T12" s="1096"/>
    </row>
    <row r="13" spans="1:20" ht="15" customHeight="1" thickBot="1">
      <c r="A13" s="1137" t="s">
        <v>122</v>
      </c>
      <c r="B13" s="1129">
        <f>B11+B12</f>
        <v>128041.005</v>
      </c>
      <c r="C13" s="1138">
        <f>C11+C12</f>
        <v>18802.489999999998</v>
      </c>
      <c r="D13" s="1139">
        <f t="shared" si="0"/>
        <v>14.684741032765244</v>
      </c>
      <c r="E13" s="1138">
        <f>E11+E12</f>
        <v>121677.558</v>
      </c>
      <c r="F13" s="1139">
        <f t="shared" si="1"/>
        <v>5.2297622541044095</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523" t="s">
        <v>530</v>
      </c>
      <c r="B18" s="1523"/>
      <c r="C18" s="1523"/>
      <c r="D18" s="1523"/>
      <c r="E18" s="1523"/>
      <c r="F18" s="1523"/>
      <c r="K18" s="3"/>
      <c r="L18" s="3"/>
      <c r="M18" s="3"/>
      <c r="N18" s="3"/>
      <c r="O18" s="1096"/>
      <c r="P18" s="1096"/>
      <c r="Q18" s="1096"/>
      <c r="R18" s="1096"/>
      <c r="S18" s="1096"/>
      <c r="T18" s="1096"/>
    </row>
    <row r="19" spans="1:20" ht="16.5" customHeight="1" thickBot="1">
      <c r="A19" s="1533" t="s">
        <v>498</v>
      </c>
      <c r="B19" s="1526" t="s">
        <v>531</v>
      </c>
      <c r="C19" s="1527"/>
      <c r="D19" s="1528"/>
      <c r="E19" s="1529" t="s">
        <v>532</v>
      </c>
      <c r="F19" s="1531" t="s">
        <v>534</v>
      </c>
      <c r="K19" s="3"/>
      <c r="L19" s="3"/>
      <c r="M19" s="3"/>
      <c r="N19" s="3"/>
      <c r="O19" s="1096"/>
      <c r="P19" s="1096"/>
      <c r="Q19" s="1096"/>
      <c r="R19" s="1096"/>
      <c r="S19" s="1096"/>
      <c r="T19" s="1096"/>
    </row>
    <row r="20" spans="1:20" ht="21" customHeight="1" thickBot="1">
      <c r="A20" s="1534"/>
      <c r="B20" s="1142" t="s">
        <v>254</v>
      </c>
      <c r="C20" s="1142" t="s">
        <v>366</v>
      </c>
      <c r="D20" s="1142" t="s">
        <v>367</v>
      </c>
      <c r="E20" s="1535"/>
      <c r="F20" s="1536"/>
      <c r="K20" s="3"/>
      <c r="L20" s="3"/>
      <c r="M20" s="3"/>
      <c r="N20" s="3"/>
      <c r="O20" s="1096"/>
      <c r="P20" s="1096"/>
      <c r="Q20" s="1096"/>
      <c r="R20" s="1096"/>
      <c r="S20" s="1096"/>
      <c r="T20" s="1096"/>
    </row>
    <row r="21" spans="1:20" ht="15.75" thickBot="1">
      <c r="A21" s="1143" t="s">
        <v>117</v>
      </c>
      <c r="B21" s="1129">
        <v>17390.275000000001</v>
      </c>
      <c r="C21" s="1144">
        <v>0</v>
      </c>
      <c r="D21" s="1145">
        <f t="shared" ref="D21:D26" si="2">(C21/B21)*100</f>
        <v>0</v>
      </c>
      <c r="E21" s="1138">
        <v>25194.538</v>
      </c>
      <c r="F21" s="1145">
        <f t="shared" ref="F21:F26" si="3">((B21-E21)/E21)*100</f>
        <v>-30.976011546629667</v>
      </c>
      <c r="H21" s="1128" t="s">
        <v>124</v>
      </c>
      <c r="K21" s="3"/>
      <c r="L21" s="3"/>
      <c r="M21" s="3"/>
      <c r="N21" s="3"/>
      <c r="O21" s="1096"/>
      <c r="P21" s="1096"/>
      <c r="Q21" s="1096"/>
      <c r="R21" s="1096"/>
      <c r="S21" s="1096"/>
      <c r="T21" s="1096"/>
    </row>
    <row r="22" spans="1:20" ht="15.75" thickBot="1">
      <c r="A22" s="1143" t="s">
        <v>119</v>
      </c>
      <c r="B22" s="1129">
        <v>73296</v>
      </c>
      <c r="C22" s="1144">
        <v>0</v>
      </c>
      <c r="D22" s="1127">
        <f t="shared" si="2"/>
        <v>0</v>
      </c>
      <c r="E22" s="1138">
        <v>95541</v>
      </c>
      <c r="F22" s="1127">
        <f t="shared" si="3"/>
        <v>-23.283197789430716</v>
      </c>
      <c r="H22" s="1131">
        <f>B22-E22</f>
        <v>-22245</v>
      </c>
      <c r="K22" s="1096"/>
      <c r="L22" s="1096"/>
      <c r="M22" s="1096"/>
      <c r="O22" s="1096"/>
      <c r="P22" s="1096"/>
      <c r="Q22" s="1096"/>
      <c r="R22" s="1096"/>
      <c r="S22" s="1096"/>
      <c r="T22" s="1096"/>
    </row>
    <row r="23" spans="1:20" ht="15.75" thickBot="1">
      <c r="A23" s="1146" t="s">
        <v>249</v>
      </c>
      <c r="B23" s="1129">
        <v>24577</v>
      </c>
      <c r="C23" s="1147">
        <v>0</v>
      </c>
      <c r="D23" s="1127">
        <f t="shared" si="2"/>
        <v>0</v>
      </c>
      <c r="E23" s="1133">
        <v>31760</v>
      </c>
      <c r="F23" s="1127">
        <f t="shared" si="3"/>
        <v>-22.616498740554157</v>
      </c>
      <c r="N23" s="1096"/>
      <c r="O23" s="1096"/>
      <c r="P23" s="1096"/>
      <c r="Q23" s="1096"/>
      <c r="R23" s="1096"/>
      <c r="S23" s="1096"/>
      <c r="T23" s="1096"/>
    </row>
    <row r="24" spans="1:20" ht="15.75" thickBot="1">
      <c r="A24" s="1143" t="s">
        <v>120</v>
      </c>
      <c r="B24" s="1129">
        <v>4527.0439999999999</v>
      </c>
      <c r="C24" s="1148">
        <v>125.313</v>
      </c>
      <c r="D24" s="1134">
        <f t="shared" si="2"/>
        <v>2.7680976814009322</v>
      </c>
      <c r="E24" s="1138">
        <v>4460.9139999999998</v>
      </c>
      <c r="F24" s="1134">
        <f t="shared" si="3"/>
        <v>1.4824316272405187</v>
      </c>
      <c r="N24" s="1096"/>
      <c r="O24" s="1096"/>
      <c r="P24" s="1096"/>
      <c r="Q24" s="1096"/>
      <c r="R24" s="1096"/>
      <c r="S24" s="1096"/>
      <c r="T24" s="1096"/>
    </row>
    <row r="25" spans="1:20" ht="15.75" thickBot="1">
      <c r="A25" s="1143" t="s">
        <v>121</v>
      </c>
      <c r="B25" s="1129">
        <v>2733.1570000000002</v>
      </c>
      <c r="C25" s="1148">
        <v>122.69799999999999</v>
      </c>
      <c r="D25" s="1127">
        <f t="shared" si="2"/>
        <v>4.4892408302925881</v>
      </c>
      <c r="E25" s="1138">
        <v>3516.962</v>
      </c>
      <c r="F25" s="1127">
        <f t="shared" si="3"/>
        <v>-22.28642220188901</v>
      </c>
      <c r="N25" s="1096"/>
      <c r="O25" s="1096"/>
      <c r="P25" s="1096"/>
      <c r="Q25" s="1096"/>
      <c r="R25" s="1096"/>
      <c r="S25" s="1096"/>
      <c r="T25" s="1096"/>
    </row>
    <row r="26" spans="1:20" ht="15.75" thickBot="1">
      <c r="A26" s="1143" t="s">
        <v>122</v>
      </c>
      <c r="B26" s="1129">
        <f>B24+B25</f>
        <v>7260.201</v>
      </c>
      <c r="C26" s="1138">
        <f>C24+C25</f>
        <v>248.011</v>
      </c>
      <c r="D26" s="1139">
        <f t="shared" si="2"/>
        <v>3.4160349004111592</v>
      </c>
      <c r="E26" s="1138">
        <f>E24+E25</f>
        <v>7977.8760000000002</v>
      </c>
      <c r="F26" s="1139">
        <f t="shared" si="3"/>
        <v>-8.9958154275649331</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522"/>
      <c r="D30" s="1522"/>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522"/>
      <c r="C41" s="1522"/>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U28" sqref="U28"/>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9.57031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537" t="s">
        <v>523</v>
      </c>
      <c r="B2" s="1537"/>
      <c r="C2" s="1537"/>
      <c r="D2" s="1537"/>
      <c r="E2" s="1537"/>
      <c r="F2" s="1537"/>
      <c r="G2" s="1537"/>
      <c r="H2" s="1537"/>
      <c r="I2" s="1537"/>
      <c r="J2" s="1537"/>
      <c r="K2" s="1537"/>
      <c r="L2" s="1537"/>
      <c r="M2" s="1537"/>
      <c r="N2" s="1537"/>
      <c r="O2" s="1537"/>
      <c r="P2" s="1537"/>
      <c r="Q2" s="1537"/>
      <c r="R2" s="1537"/>
      <c r="S2" s="1537"/>
      <c r="T2" s="1537"/>
      <c r="U2" s="1537"/>
      <c r="V2" s="1537"/>
      <c r="W2" s="1537"/>
      <c r="X2" s="1537"/>
    </row>
    <row r="3" spans="1:24" ht="15.75" customHeight="1">
      <c r="A3" s="1538" t="s">
        <v>524</v>
      </c>
      <c r="B3" s="1538"/>
      <c r="C3" s="1538"/>
      <c r="D3" s="1538"/>
      <c r="E3" s="1538"/>
      <c r="F3" s="1538"/>
      <c r="P3" s="1152"/>
    </row>
    <row r="4" spans="1:24" ht="4.5" customHeight="1">
      <c r="A4" s="1166"/>
      <c r="B4" s="1166"/>
      <c r="C4" s="1167"/>
      <c r="D4" s="1167"/>
    </row>
    <row r="5" spans="1:24" ht="15.75" thickBot="1">
      <c r="A5" s="1168" t="s">
        <v>125</v>
      </c>
      <c r="B5" s="1539" t="s">
        <v>126</v>
      </c>
      <c r="C5" s="1539"/>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512</v>
      </c>
      <c r="R6" s="1181" t="s">
        <v>137</v>
      </c>
      <c r="S6" s="1182" t="s">
        <v>136</v>
      </c>
    </row>
    <row r="7" spans="1:24" ht="15.75">
      <c r="A7" s="1186" t="s">
        <v>370</v>
      </c>
      <c r="B7" s="1187">
        <v>11439.869000000001</v>
      </c>
      <c r="C7" s="1187">
        <v>5102</v>
      </c>
      <c r="D7" s="1188">
        <v>4.5827392195233339</v>
      </c>
      <c r="F7" s="1186" t="s">
        <v>138</v>
      </c>
      <c r="G7" s="1187">
        <v>909.07299999999998</v>
      </c>
      <c r="H7" s="1187">
        <v>5382</v>
      </c>
      <c r="I7" s="1188">
        <v>2.7904077842749051</v>
      </c>
      <c r="K7" s="1183" t="s">
        <v>138</v>
      </c>
      <c r="L7" s="1184">
        <v>124628.82799999999</v>
      </c>
      <c r="M7" s="1184">
        <v>21788.291000000001</v>
      </c>
      <c r="N7" s="1185">
        <v>5.7199909804766236</v>
      </c>
      <c r="O7" s="1096"/>
      <c r="P7" s="1183" t="s">
        <v>139</v>
      </c>
      <c r="Q7" s="1184">
        <v>34498.699999999997</v>
      </c>
      <c r="R7" s="1184">
        <v>6100.98</v>
      </c>
      <c r="S7" s="1185">
        <v>5.6546161436359403</v>
      </c>
    </row>
    <row r="8" spans="1:24" ht="16.5" thickBot="1">
      <c r="A8" s="1183" t="s">
        <v>402</v>
      </c>
      <c r="B8" s="1184">
        <v>2357.38</v>
      </c>
      <c r="C8" s="1184">
        <v>996</v>
      </c>
      <c r="D8" s="1185">
        <v>5.0215463528830364</v>
      </c>
      <c r="F8" s="1202" t="s">
        <v>140</v>
      </c>
      <c r="G8" s="1203">
        <v>169.001</v>
      </c>
      <c r="H8" s="1203">
        <v>438</v>
      </c>
      <c r="I8" s="1204">
        <v>5.442340514604064</v>
      </c>
      <c r="K8" s="1183" t="s">
        <v>141</v>
      </c>
      <c r="L8" s="1184">
        <v>99822.115000000005</v>
      </c>
      <c r="M8" s="1184">
        <v>18622.227999999999</v>
      </c>
      <c r="N8" s="1185">
        <v>5.3603744406952814</v>
      </c>
      <c r="O8" s="1096"/>
      <c r="P8" s="1183" t="s">
        <v>140</v>
      </c>
      <c r="Q8" s="1184">
        <v>25694.848999999998</v>
      </c>
      <c r="R8" s="1184">
        <v>5169.2160000000003</v>
      </c>
      <c r="S8" s="1185">
        <v>4.9707439193873881</v>
      </c>
    </row>
    <row r="9" spans="1:24" ht="16.5" thickBot="1">
      <c r="A9" s="1183" t="s">
        <v>138</v>
      </c>
      <c r="B9" s="1184">
        <v>1325.4780000000001</v>
      </c>
      <c r="C9" s="1184">
        <v>6379</v>
      </c>
      <c r="D9" s="1185">
        <v>3.1600306114420995</v>
      </c>
      <c r="F9" s="1189" t="s">
        <v>259</v>
      </c>
      <c r="G9" s="1190">
        <v>1123.3019999999999</v>
      </c>
      <c r="H9" s="1190">
        <v>6119</v>
      </c>
      <c r="I9" s="1191">
        <v>2.9833714454173865</v>
      </c>
      <c r="K9" s="1183" t="s">
        <v>371</v>
      </c>
      <c r="L9" s="1184">
        <v>47402.61</v>
      </c>
      <c r="M9" s="1184">
        <v>10409.632</v>
      </c>
      <c r="N9" s="1185">
        <v>4.5537258185495899</v>
      </c>
      <c r="O9" s="1096"/>
      <c r="P9" s="1183" t="s">
        <v>141</v>
      </c>
      <c r="Q9" s="1184">
        <v>19696.346000000001</v>
      </c>
      <c r="R9" s="1184">
        <v>3809.7339999999999</v>
      </c>
      <c r="S9" s="1185">
        <v>5.1700055699426786</v>
      </c>
    </row>
    <row r="10" spans="1:24" ht="15.75">
      <c r="A10" s="1183" t="s">
        <v>148</v>
      </c>
      <c r="B10" s="1184">
        <v>792.96900000000005</v>
      </c>
      <c r="C10" s="1184">
        <v>432</v>
      </c>
      <c r="D10" s="1185">
        <v>3.4459832952362746</v>
      </c>
      <c r="K10" s="1183" t="s">
        <v>140</v>
      </c>
      <c r="L10" s="1184">
        <v>40989.754999999997</v>
      </c>
      <c r="M10" s="1184">
        <v>7010.8549999999996</v>
      </c>
      <c r="N10" s="1185">
        <v>5.8466128596298166</v>
      </c>
      <c r="O10" s="1096"/>
      <c r="P10" s="1183" t="s">
        <v>371</v>
      </c>
      <c r="Q10" s="1184">
        <v>14180.985000000001</v>
      </c>
      <c r="R10" s="1184">
        <v>2973.9380000000001</v>
      </c>
      <c r="S10" s="1185">
        <v>4.7684198527339845</v>
      </c>
    </row>
    <row r="11" spans="1:24" ht="15.75">
      <c r="A11" s="1183" t="s">
        <v>146</v>
      </c>
      <c r="B11" s="1184">
        <v>739.02700000000004</v>
      </c>
      <c r="C11" s="1184">
        <v>780</v>
      </c>
      <c r="D11" s="1185">
        <v>3.3371580553975093</v>
      </c>
      <c r="K11" s="1183" t="s">
        <v>147</v>
      </c>
      <c r="L11" s="1184">
        <v>31677.37</v>
      </c>
      <c r="M11" s="1184">
        <v>4670.8540000000003</v>
      </c>
      <c r="N11" s="1185">
        <v>6.7819225349368653</v>
      </c>
      <c r="O11" s="1096"/>
      <c r="P11" s="1183" t="s">
        <v>145</v>
      </c>
      <c r="Q11" s="1184">
        <v>13585.588</v>
      </c>
      <c r="R11" s="1184">
        <v>1696.2170000000001</v>
      </c>
      <c r="S11" s="1185">
        <v>8.0093455023738116</v>
      </c>
    </row>
    <row r="12" spans="1:24" ht="15.75">
      <c r="A12" s="1183" t="s">
        <v>471</v>
      </c>
      <c r="B12" s="1184">
        <v>600.21</v>
      </c>
      <c r="C12" s="1184">
        <v>247</v>
      </c>
      <c r="D12" s="1185">
        <v>5.5060086230621046</v>
      </c>
      <c r="F12" s="3"/>
      <c r="G12" s="3"/>
      <c r="H12" s="3"/>
      <c r="I12" s="3"/>
      <c r="K12" s="1183" t="s">
        <v>525</v>
      </c>
      <c r="L12" s="1184">
        <v>26105.09</v>
      </c>
      <c r="M12" s="1184">
        <v>4763.0140000000001</v>
      </c>
      <c r="N12" s="1185">
        <v>5.4807922042639383</v>
      </c>
      <c r="O12" s="1096"/>
      <c r="P12" s="1183" t="s">
        <v>142</v>
      </c>
      <c r="Q12" s="1184">
        <v>12438.941999999999</v>
      </c>
      <c r="R12" s="1184">
        <v>2106.54</v>
      </c>
      <c r="S12" s="1185">
        <v>5.9049161183742056</v>
      </c>
    </row>
    <row r="13" spans="1:24" ht="15.75">
      <c r="A13" s="1183" t="s">
        <v>500</v>
      </c>
      <c r="B13" s="1184">
        <v>502.64</v>
      </c>
      <c r="C13" s="1184">
        <v>190</v>
      </c>
      <c r="D13" s="1185">
        <v>4.7306848876716447</v>
      </c>
      <c r="K13" s="1183" t="s">
        <v>145</v>
      </c>
      <c r="L13" s="1184">
        <v>21538.06</v>
      </c>
      <c r="M13" s="1184">
        <v>2506.2730000000001</v>
      </c>
      <c r="N13" s="1185">
        <v>8.593660786354878</v>
      </c>
      <c r="O13" s="1096"/>
      <c r="P13" s="1183" t="s">
        <v>138</v>
      </c>
      <c r="Q13" s="1184">
        <v>12349.218000000001</v>
      </c>
      <c r="R13" s="1184">
        <v>2453.2429999999999</v>
      </c>
      <c r="S13" s="1185">
        <v>5.0338339903548084</v>
      </c>
    </row>
    <row r="14" spans="1:24" ht="15.75">
      <c r="A14" s="1183" t="s">
        <v>151</v>
      </c>
      <c r="B14" s="1184">
        <v>358.30900000000003</v>
      </c>
      <c r="C14" s="1184">
        <v>198</v>
      </c>
      <c r="D14" s="1185">
        <v>3.1399214820267454</v>
      </c>
      <c r="F14" s="1096"/>
      <c r="K14" s="1183" t="s">
        <v>148</v>
      </c>
      <c r="L14" s="1184">
        <v>20109.397000000001</v>
      </c>
      <c r="M14" s="1184">
        <v>3431.0450000000001</v>
      </c>
      <c r="N14" s="1185">
        <v>5.8610123154898872</v>
      </c>
      <c r="O14" s="1096"/>
      <c r="P14" s="1183" t="s">
        <v>147</v>
      </c>
      <c r="Q14" s="1184">
        <v>9469.3760000000002</v>
      </c>
      <c r="R14" s="1184">
        <v>1952.1790000000001</v>
      </c>
      <c r="S14" s="1185">
        <v>4.8506699436885654</v>
      </c>
    </row>
    <row r="15" spans="1:24" ht="15.75">
      <c r="A15" s="1183" t="s">
        <v>501</v>
      </c>
      <c r="B15" s="1184">
        <v>242.8</v>
      </c>
      <c r="C15" s="1184">
        <v>64</v>
      </c>
      <c r="D15" s="1185">
        <v>7.2770867675708075</v>
      </c>
      <c r="E15" s="1192"/>
      <c r="F15" s="1096"/>
      <c r="K15" s="1183" t="s">
        <v>143</v>
      </c>
      <c r="L15" s="1184">
        <v>17880.835999999999</v>
      </c>
      <c r="M15" s="1184">
        <v>3100.7689999999998</v>
      </c>
      <c r="N15" s="1185">
        <v>5.7665811287458046</v>
      </c>
      <c r="O15" s="1096"/>
      <c r="P15" s="1183" t="s">
        <v>148</v>
      </c>
      <c r="Q15" s="1184">
        <v>5865.0879999999997</v>
      </c>
      <c r="R15" s="1184">
        <v>1066.817</v>
      </c>
      <c r="S15" s="1185">
        <v>5.4977451615412951</v>
      </c>
    </row>
    <row r="16" spans="1:24" ht="15.75">
      <c r="A16" s="1183" t="s">
        <v>154</v>
      </c>
      <c r="B16" s="1184">
        <v>235.98</v>
      </c>
      <c r="C16" s="1184">
        <v>193</v>
      </c>
      <c r="D16" s="1185">
        <v>3.9186316838259714</v>
      </c>
      <c r="E16" s="1193"/>
      <c r="F16" s="1096"/>
      <c r="K16" s="1183" t="s">
        <v>139</v>
      </c>
      <c r="L16" s="1184">
        <v>17474.446</v>
      </c>
      <c r="M16" s="1184">
        <v>2563.5279999999998</v>
      </c>
      <c r="N16" s="1185">
        <v>6.8165613950774091</v>
      </c>
      <c r="O16" s="1096"/>
      <c r="P16" s="1183" t="s">
        <v>275</v>
      </c>
      <c r="Q16" s="1184">
        <v>5092.5029999999997</v>
      </c>
      <c r="R16" s="1184">
        <v>928.745</v>
      </c>
      <c r="S16" s="1185">
        <v>5.4832090616907756</v>
      </c>
    </row>
    <row r="17" spans="1:19" ht="15.75">
      <c r="A17" s="1183" t="s">
        <v>287</v>
      </c>
      <c r="B17" s="1184">
        <v>188.619</v>
      </c>
      <c r="C17" s="1184">
        <v>203</v>
      </c>
      <c r="D17" s="1185">
        <v>3.8202863913474978</v>
      </c>
      <c r="K17" s="1183" t="s">
        <v>286</v>
      </c>
      <c r="L17" s="1184">
        <v>14242.114</v>
      </c>
      <c r="M17" s="1184">
        <v>2015.627</v>
      </c>
      <c r="N17" s="1185">
        <v>7.0658479966779568</v>
      </c>
      <c r="O17" s="1096"/>
      <c r="P17" s="1183" t="s">
        <v>285</v>
      </c>
      <c r="Q17" s="1184">
        <v>4974.9530000000004</v>
      </c>
      <c r="R17" s="1184">
        <v>918.38499999999999</v>
      </c>
      <c r="S17" s="1185">
        <v>5.417066916380386</v>
      </c>
    </row>
    <row r="18" spans="1:19" ht="15.75">
      <c r="A18" s="1183" t="s">
        <v>491</v>
      </c>
      <c r="B18" s="1184">
        <v>184.78</v>
      </c>
      <c r="C18" s="1184">
        <v>66</v>
      </c>
      <c r="D18" s="1185">
        <v>5.3652729384436704</v>
      </c>
      <c r="K18" s="1183" t="s">
        <v>155</v>
      </c>
      <c r="L18" s="1184">
        <v>10699.43</v>
      </c>
      <c r="M18" s="1184">
        <v>2037.5260000000001</v>
      </c>
      <c r="N18" s="1185">
        <v>5.2511869787183088</v>
      </c>
      <c r="O18" s="1096"/>
      <c r="P18" s="1183" t="s">
        <v>154</v>
      </c>
      <c r="Q18" s="1184">
        <v>3116.7379999999998</v>
      </c>
      <c r="R18" s="1184">
        <v>707.34699999999998</v>
      </c>
      <c r="S18" s="1185">
        <v>4.4062362602796084</v>
      </c>
    </row>
    <row r="19" spans="1:19" ht="15.75">
      <c r="A19" s="1183" t="s">
        <v>144</v>
      </c>
      <c r="B19" s="1184">
        <v>178.185</v>
      </c>
      <c r="C19" s="1184">
        <v>319</v>
      </c>
      <c r="D19" s="1185">
        <v>2.9293253107121719</v>
      </c>
      <c r="E19"/>
      <c r="K19" s="1183" t="s">
        <v>146</v>
      </c>
      <c r="L19" s="1184">
        <v>8750.5550000000003</v>
      </c>
      <c r="M19" s="1184">
        <v>1846.098</v>
      </c>
      <c r="N19" s="1185">
        <v>4.7400273441604943</v>
      </c>
      <c r="O19" s="1096"/>
      <c r="P19" s="1183" t="s">
        <v>152</v>
      </c>
      <c r="Q19" s="1184">
        <v>2190.3850000000002</v>
      </c>
      <c r="R19" s="1184">
        <v>455.495</v>
      </c>
      <c r="S19" s="1185">
        <v>4.8088014138464752</v>
      </c>
    </row>
    <row r="20" spans="1:19" ht="15.75">
      <c r="A20" s="1183" t="s">
        <v>140</v>
      </c>
      <c r="B20" s="1184">
        <v>169.001</v>
      </c>
      <c r="C20" s="1184">
        <v>438</v>
      </c>
      <c r="D20" s="1185">
        <v>5.442340514604064</v>
      </c>
      <c r="E20"/>
      <c r="K20" s="1183" t="s">
        <v>285</v>
      </c>
      <c r="L20" s="1184">
        <v>6820.7669999999998</v>
      </c>
      <c r="M20" s="1184">
        <v>1163.1420000000001</v>
      </c>
      <c r="N20" s="1185">
        <v>5.864087961744997</v>
      </c>
      <c r="O20" s="1096"/>
      <c r="P20" s="1183" t="s">
        <v>156</v>
      </c>
      <c r="Q20" s="1184">
        <v>2071.5459999999998</v>
      </c>
      <c r="R20" s="1184">
        <v>469.726</v>
      </c>
      <c r="S20" s="1185">
        <v>4.4101156844628564</v>
      </c>
    </row>
    <row r="21" spans="1:19" ht="15.75">
      <c r="A21" s="1183" t="s">
        <v>141</v>
      </c>
      <c r="B21" s="1184">
        <v>148.22399999999999</v>
      </c>
      <c r="C21" s="1184">
        <v>91</v>
      </c>
      <c r="D21" s="1185">
        <v>4.5929598413485371</v>
      </c>
      <c r="E21"/>
      <c r="K21" s="1183" t="s">
        <v>152</v>
      </c>
      <c r="L21" s="1184">
        <v>6343.64</v>
      </c>
      <c r="M21" s="1184">
        <v>958.13099999999997</v>
      </c>
      <c r="N21" s="1185">
        <v>6.6208482973622607</v>
      </c>
      <c r="O21" s="1096"/>
      <c r="P21" s="1183" t="s">
        <v>158</v>
      </c>
      <c r="Q21" s="1184">
        <v>1963.413</v>
      </c>
      <c r="R21" s="1184">
        <v>569.89400000000001</v>
      </c>
      <c r="S21" s="1185">
        <v>3.4452249014729053</v>
      </c>
    </row>
    <row r="22" spans="1:19" ht="16.5" thickBot="1">
      <c r="A22" s="1183" t="s">
        <v>375</v>
      </c>
      <c r="B22" s="1184">
        <v>115.92</v>
      </c>
      <c r="C22" s="1184">
        <v>66</v>
      </c>
      <c r="D22" s="1185">
        <v>3.2699576868829334</v>
      </c>
      <c r="E22"/>
      <c r="H22" s="1120"/>
      <c r="K22" s="1183" t="s">
        <v>153</v>
      </c>
      <c r="L22" s="1184">
        <v>6175.6220000000003</v>
      </c>
      <c r="M22" s="1184">
        <v>1075.855</v>
      </c>
      <c r="N22" s="1185">
        <v>5.7401991904113476</v>
      </c>
      <c r="O22" s="1096"/>
      <c r="P22" s="1183" t="s">
        <v>143</v>
      </c>
      <c r="Q22" s="1184">
        <v>1928.2529999999999</v>
      </c>
      <c r="R22" s="1184">
        <v>522.20699999999999</v>
      </c>
      <c r="S22" s="1185">
        <v>3.6925069943528142</v>
      </c>
    </row>
    <row r="23" spans="1:19" ht="16.5" thickBot="1">
      <c r="A23" s="1189" t="s">
        <v>259</v>
      </c>
      <c r="B23" s="1190">
        <v>19700.436000000002</v>
      </c>
      <c r="C23" s="1190">
        <v>16105</v>
      </c>
      <c r="D23" s="1191">
        <v>4.3351245583552069</v>
      </c>
      <c r="E23"/>
      <c r="H23" s="1120"/>
      <c r="K23" s="1183" t="s">
        <v>142</v>
      </c>
      <c r="L23" s="1184">
        <v>5182.0249999999996</v>
      </c>
      <c r="M23" s="1184">
        <v>810.44</v>
      </c>
      <c r="N23" s="1185">
        <v>6.394088396426632</v>
      </c>
      <c r="O23" s="1096"/>
      <c r="P23" s="1183" t="s">
        <v>286</v>
      </c>
      <c r="Q23" s="1184">
        <v>1857.453</v>
      </c>
      <c r="R23" s="1184">
        <v>239.61099999999999</v>
      </c>
      <c r="S23" s="1185">
        <v>7.7519521223983876</v>
      </c>
    </row>
    <row r="24" spans="1:19" ht="15.75">
      <c r="A24"/>
      <c r="B24"/>
      <c r="C24"/>
      <c r="D24"/>
      <c r="E24"/>
      <c r="H24" s="1120"/>
      <c r="K24" s="1183" t="s">
        <v>287</v>
      </c>
      <c r="L24" s="1184">
        <v>4510.3440000000001</v>
      </c>
      <c r="M24" s="1184">
        <v>850.39200000000005</v>
      </c>
      <c r="N24" s="1185">
        <v>5.3038410521265487</v>
      </c>
      <c r="O24" s="1096"/>
      <c r="P24" s="1183" t="s">
        <v>151</v>
      </c>
      <c r="Q24" s="1184">
        <v>1721.6590000000001</v>
      </c>
      <c r="R24" s="1184">
        <v>376.27699999999999</v>
      </c>
      <c r="S24" s="1185">
        <v>4.5755095315419227</v>
      </c>
    </row>
    <row r="25" spans="1:19" ht="15.75">
      <c r="A25"/>
      <c r="B25"/>
      <c r="C25"/>
      <c r="D25"/>
      <c r="E25"/>
      <c r="H25" s="1120"/>
      <c r="K25" s="1183" t="s">
        <v>144</v>
      </c>
      <c r="L25" s="1184">
        <v>3449.4140000000002</v>
      </c>
      <c r="M25" s="1184">
        <v>853.21600000000001</v>
      </c>
      <c r="N25" s="1185">
        <v>4.0428379214642014</v>
      </c>
      <c r="O25" s="1096"/>
      <c r="P25" s="1183" t="s">
        <v>409</v>
      </c>
      <c r="Q25" s="1184">
        <v>1422.652</v>
      </c>
      <c r="R25" s="1184">
        <v>213.483</v>
      </c>
      <c r="S25" s="1185">
        <v>6.6640060332672864</v>
      </c>
    </row>
    <row r="26" spans="1:19" ht="15.75">
      <c r="A26"/>
      <c r="B26"/>
      <c r="C26"/>
      <c r="D26"/>
      <c r="E26"/>
      <c r="H26" s="1120"/>
      <c r="K26" s="1183" t="s">
        <v>156</v>
      </c>
      <c r="L26" s="1184">
        <v>3095.5459999999998</v>
      </c>
      <c r="M26" s="1184">
        <v>757.74599999999998</v>
      </c>
      <c r="N26" s="1185">
        <v>4.0852026932507721</v>
      </c>
      <c r="O26" s="1096"/>
      <c r="P26" s="1183" t="s">
        <v>157</v>
      </c>
      <c r="Q26" s="1184">
        <v>1412.337</v>
      </c>
      <c r="R26" s="1184">
        <v>276.43200000000002</v>
      </c>
      <c r="S26" s="1185">
        <v>5.1091660878624756</v>
      </c>
    </row>
    <row r="27" spans="1:19" ht="15.75">
      <c r="E27"/>
      <c r="H27" s="1120"/>
      <c r="K27" s="1183" t="s">
        <v>412</v>
      </c>
      <c r="L27" s="1184">
        <v>1640.671</v>
      </c>
      <c r="M27" s="1184">
        <v>180.50299999999999</v>
      </c>
      <c r="N27" s="1185">
        <v>9.0894389566932414</v>
      </c>
      <c r="O27" s="1096"/>
      <c r="P27" s="1183" t="s">
        <v>153</v>
      </c>
      <c r="Q27" s="1184">
        <v>1060.0450000000001</v>
      </c>
      <c r="R27" s="1184">
        <v>204.28100000000001</v>
      </c>
      <c r="S27" s="1185">
        <v>5.1891512181749651</v>
      </c>
    </row>
    <row r="28" spans="1:19" ht="16.5" thickBot="1">
      <c r="A28"/>
      <c r="B28"/>
      <c r="C28"/>
      <c r="D28"/>
      <c r="E28"/>
      <c r="H28" s="1120"/>
      <c r="K28" s="1183" t="s">
        <v>159</v>
      </c>
      <c r="L28" s="1184">
        <v>1330.7149999999999</v>
      </c>
      <c r="M28" s="1184">
        <v>332.85599999999999</v>
      </c>
      <c r="N28" s="1185">
        <v>3.9978699497680679</v>
      </c>
      <c r="O28" s="1096"/>
      <c r="P28" s="1183" t="s">
        <v>159</v>
      </c>
      <c r="Q28" s="1184">
        <v>1023.652</v>
      </c>
      <c r="R28" s="1184">
        <v>250.52600000000001</v>
      </c>
      <c r="S28" s="1185">
        <v>4.0860110327870158</v>
      </c>
    </row>
    <row r="29" spans="1:19" ht="16.5" thickBot="1">
      <c r="A29"/>
      <c r="B29"/>
      <c r="C29"/>
      <c r="D29"/>
      <c r="E29"/>
      <c r="H29" s="1120"/>
      <c r="K29" s="1183" t="s">
        <v>151</v>
      </c>
      <c r="L29" s="1184">
        <v>1291.4110000000001</v>
      </c>
      <c r="M29" s="1184">
        <v>189.63200000000001</v>
      </c>
      <c r="N29" s="1185">
        <v>6.8100900691866357</v>
      </c>
      <c r="O29" s="1096"/>
      <c r="P29" s="1189" t="s">
        <v>259</v>
      </c>
      <c r="Q29" s="1190">
        <v>185417.98699999999</v>
      </c>
      <c r="R29" s="1190">
        <v>35473.603000000003</v>
      </c>
      <c r="S29" s="1191">
        <v>5.2269285135767003</v>
      </c>
    </row>
    <row r="30" spans="1:19" ht="15.75">
      <c r="A30"/>
      <c r="B30"/>
      <c r="C30"/>
      <c r="D30"/>
      <c r="E30"/>
      <c r="F30" s="1096"/>
      <c r="G30" s="1096"/>
      <c r="H30" s="1096"/>
      <c r="I30" s="1096"/>
      <c r="J30" s="1096"/>
      <c r="K30" s="1183" t="s">
        <v>160</v>
      </c>
      <c r="L30" s="1184">
        <v>1148.9970000000001</v>
      </c>
      <c r="M30" s="1184">
        <v>123.852</v>
      </c>
      <c r="N30" s="1185">
        <v>9.2771775990698586</v>
      </c>
      <c r="O30" s="1096"/>
      <c r="P30"/>
      <c r="Q30"/>
      <c r="R30"/>
      <c r="S30"/>
    </row>
    <row r="31" spans="1:19" ht="16.5" thickBot="1">
      <c r="A31"/>
      <c r="B31"/>
      <c r="C31"/>
      <c r="D31"/>
      <c r="E31"/>
      <c r="F31" s="1096"/>
      <c r="G31" s="1096"/>
      <c r="H31" s="1096"/>
      <c r="I31" s="1096"/>
      <c r="J31" s="1096"/>
      <c r="K31" s="1202" t="s">
        <v>158</v>
      </c>
      <c r="L31" s="1203">
        <v>1024.8109999999999</v>
      </c>
      <c r="M31" s="1203">
        <v>190.56700000000001</v>
      </c>
      <c r="N31" s="1204">
        <v>5.377693934416766</v>
      </c>
      <c r="O31" s="1096"/>
      <c r="P31"/>
      <c r="Q31"/>
      <c r="R31"/>
      <c r="S31"/>
    </row>
    <row r="32" spans="1:19" ht="16.5" thickBot="1">
      <c r="A32" s="1096"/>
      <c r="B32" s="1096"/>
      <c r="C32" s="1096"/>
      <c r="D32" s="1096"/>
      <c r="E32" s="1096"/>
      <c r="F32" s="1096"/>
      <c r="G32" s="1096"/>
      <c r="H32" s="1096"/>
      <c r="I32" s="1096"/>
      <c r="J32" s="1096"/>
      <c r="K32" s="1189" t="s">
        <v>259</v>
      </c>
      <c r="L32" s="1190">
        <v>524820.00800000003</v>
      </c>
      <c r="M32" s="1190">
        <v>92567.402000000002</v>
      </c>
      <c r="N32" s="1191">
        <v>5.669598548309696</v>
      </c>
      <c r="O32" s="1096"/>
      <c r="P32"/>
      <c r="Q32"/>
      <c r="R32"/>
      <c r="S32"/>
    </row>
    <row r="33" spans="1:19">
      <c r="A33" s="1194"/>
      <c r="B33" s="1194"/>
      <c r="C33" s="1096"/>
      <c r="D33" s="1096"/>
      <c r="E33" s="1096"/>
      <c r="F33" s="1096"/>
      <c r="G33" s="1096"/>
      <c r="H33" s="1096"/>
      <c r="I33" s="1096"/>
      <c r="J33" s="1096"/>
      <c r="K33"/>
      <c r="L33"/>
      <c r="M33"/>
      <c r="N33"/>
      <c r="O33" s="1096"/>
      <c r="P33"/>
      <c r="Q33"/>
      <c r="R33"/>
      <c r="S33"/>
    </row>
    <row r="34" spans="1:19">
      <c r="A34" s="1149"/>
      <c r="C34" s="1096"/>
      <c r="D34" s="1096"/>
      <c r="E34" s="1096"/>
      <c r="F34" s="1096"/>
      <c r="G34" s="1096"/>
      <c r="H34" s="1096"/>
      <c r="I34" s="1096"/>
      <c r="J34" s="1096"/>
      <c r="K34"/>
      <c r="L34"/>
      <c r="M34"/>
      <c r="N34"/>
      <c r="O34" s="1096"/>
      <c r="P34"/>
      <c r="Q34"/>
      <c r="R34"/>
      <c r="S34"/>
    </row>
    <row r="35" spans="1:19">
      <c r="A35" s="1096"/>
      <c r="B35" s="1096"/>
      <c r="C35" s="1096"/>
      <c r="D35" s="1096"/>
      <c r="E35" s="1096"/>
      <c r="F35" s="1096"/>
      <c r="G35" s="1096"/>
      <c r="H35" s="1096"/>
      <c r="I35" s="1096"/>
      <c r="J35" s="1096"/>
      <c r="K35"/>
      <c r="L35"/>
      <c r="M35"/>
      <c r="N35"/>
      <c r="O35" s="1096"/>
    </row>
    <row r="36" spans="1:19" ht="15.75" customHeight="1">
      <c r="A36"/>
      <c r="B36"/>
      <c r="C36"/>
      <c r="D36"/>
      <c r="E36"/>
      <c r="F36"/>
      <c r="G36"/>
      <c r="H36"/>
      <c r="I36"/>
      <c r="J36"/>
      <c r="K36"/>
      <c r="L36"/>
      <c r="M36"/>
      <c r="N36"/>
      <c r="O36" s="1096"/>
      <c r="P36"/>
      <c r="Q36"/>
      <c r="R36"/>
      <c r="S36"/>
    </row>
    <row r="37" spans="1:19" ht="17.25" customHeight="1">
      <c r="A37" s="2" t="s">
        <v>369</v>
      </c>
      <c r="B37" s="2"/>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417"/>
      <c r="M43" s="1417"/>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417"/>
      <c r="M45" s="1417"/>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417"/>
      <c r="M49" s="1417"/>
      <c r="N49" s="3"/>
      <c r="O49" s="3"/>
      <c r="P49"/>
      <c r="Q49"/>
      <c r="R49"/>
      <c r="S49"/>
    </row>
    <row r="50" spans="1:19" ht="15.75">
      <c r="A50"/>
      <c r="B50"/>
      <c r="C50"/>
      <c r="D50"/>
      <c r="E50"/>
      <c r="F50"/>
      <c r="G50"/>
      <c r="H50"/>
      <c r="I50"/>
      <c r="J50"/>
      <c r="K50"/>
      <c r="L50" s="1417"/>
      <c r="M50" s="1417"/>
      <c r="N50" s="3"/>
      <c r="O50" s="3"/>
      <c r="P50"/>
      <c r="Q50"/>
      <c r="R50"/>
      <c r="S50"/>
    </row>
    <row r="51" spans="1:19" ht="15.75">
      <c r="A51"/>
      <c r="B51"/>
      <c r="C51"/>
      <c r="D51"/>
      <c r="E51"/>
      <c r="F51"/>
      <c r="G51"/>
      <c r="H51"/>
      <c r="I51"/>
      <c r="J51"/>
      <c r="K51"/>
      <c r="L51" s="1417"/>
      <c r="M51" s="1417"/>
      <c r="N51" s="3"/>
      <c r="O51" s="3"/>
      <c r="P51"/>
      <c r="Q51"/>
      <c r="R51"/>
      <c r="S51"/>
    </row>
    <row r="52" spans="1:19" ht="15.75">
      <c r="A52"/>
      <c r="B52"/>
      <c r="C52"/>
      <c r="D52"/>
      <c r="E52"/>
      <c r="F52"/>
      <c r="G52"/>
      <c r="H52"/>
      <c r="I52"/>
      <c r="J52"/>
      <c r="K52"/>
      <c r="L52" s="1417"/>
      <c r="M52" s="1417"/>
      <c r="N52" s="3"/>
      <c r="O52" s="3"/>
      <c r="P52"/>
      <c r="Q52"/>
      <c r="R52"/>
      <c r="S52"/>
    </row>
    <row r="53" spans="1:19" ht="15.75">
      <c r="A53"/>
      <c r="B53"/>
      <c r="C53"/>
      <c r="D53"/>
      <c r="E53"/>
      <c r="F53"/>
      <c r="G53"/>
      <c r="H53"/>
      <c r="I53"/>
      <c r="J53"/>
      <c r="K53"/>
      <c r="L53" s="1417"/>
      <c r="M53" s="1417"/>
      <c r="N53" s="3"/>
      <c r="O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c r="B83"/>
      <c r="C83"/>
      <c r="D83"/>
      <c r="E83"/>
      <c r="F83"/>
      <c r="G83"/>
      <c r="H83"/>
      <c r="I83"/>
      <c r="J83"/>
      <c r="K83"/>
      <c r="L83" s="3"/>
      <c r="M83" s="3"/>
      <c r="N83" s="3"/>
      <c r="O83" s="3"/>
      <c r="P83" s="3"/>
      <c r="Q83" s="1096"/>
      <c r="R83" s="1096"/>
    </row>
    <row r="84" spans="1:18">
      <c r="A84"/>
      <c r="B84"/>
      <c r="C84"/>
      <c r="D84"/>
      <c r="E84"/>
      <c r="F84"/>
      <c r="G84"/>
      <c r="H84"/>
      <c r="I84"/>
      <c r="J84"/>
      <c r="K84"/>
      <c r="L84" s="3"/>
      <c r="M84" s="3"/>
      <c r="N84" s="3"/>
      <c r="O84" s="3"/>
      <c r="P84" s="3"/>
      <c r="Q84" s="1096"/>
      <c r="R84" s="1096"/>
    </row>
    <row r="85" spans="1:18">
      <c r="A85"/>
      <c r="B85"/>
      <c r="C85"/>
      <c r="D85"/>
      <c r="E85"/>
      <c r="F85"/>
      <c r="G85"/>
      <c r="H85"/>
      <c r="I85"/>
      <c r="J85"/>
      <c r="K85"/>
      <c r="L85" s="3"/>
      <c r="M85" s="3"/>
      <c r="N85" s="3"/>
      <c r="O85" s="3"/>
      <c r="P85" s="3"/>
      <c r="Q85" s="1096"/>
      <c r="R85" s="1096"/>
    </row>
    <row r="86" spans="1:18">
      <c r="A86"/>
      <c r="B86"/>
      <c r="C86"/>
      <c r="D86"/>
      <c r="E86"/>
      <c r="F86"/>
      <c r="G86"/>
      <c r="H86"/>
      <c r="I86"/>
      <c r="J86"/>
      <c r="K86"/>
      <c r="L86" s="3"/>
      <c r="M86" s="3"/>
      <c r="N86" s="3"/>
      <c r="O86" s="3"/>
      <c r="P86" s="3"/>
      <c r="Q86" s="1096"/>
      <c r="R86" s="1096"/>
    </row>
    <row r="87" spans="1:18">
      <c r="A87"/>
      <c r="B87"/>
      <c r="C87"/>
      <c r="D87"/>
      <c r="E87"/>
      <c r="F87"/>
      <c r="G87"/>
      <c r="H87"/>
      <c r="I87"/>
      <c r="J87"/>
      <c r="K87"/>
      <c r="L87" s="3"/>
      <c r="M87" s="3"/>
      <c r="N87" s="3"/>
      <c r="O87" s="3"/>
      <c r="P87" s="3"/>
      <c r="Q87" s="1096"/>
      <c r="R87" s="1096"/>
    </row>
    <row r="88" spans="1:18">
      <c r="A88"/>
      <c r="B88"/>
      <c r="C88"/>
      <c r="D88"/>
      <c r="E88"/>
      <c r="F88"/>
      <c r="G88"/>
      <c r="H88"/>
      <c r="I88"/>
      <c r="J88"/>
      <c r="K88"/>
      <c r="L88" s="3"/>
      <c r="M88" s="3"/>
      <c r="N88" s="3"/>
      <c r="O88" s="3"/>
      <c r="P88" s="3"/>
      <c r="Q88" s="1096"/>
      <c r="R88" s="1096"/>
    </row>
    <row r="89" spans="1:18">
      <c r="A89"/>
      <c r="B89"/>
      <c r="C89"/>
      <c r="D89"/>
      <c r="E89"/>
      <c r="F89"/>
      <c r="G89"/>
      <c r="H89"/>
      <c r="I89"/>
      <c r="J89"/>
      <c r="K89"/>
      <c r="L89" s="3"/>
      <c r="M89" s="3"/>
      <c r="N89" s="3"/>
      <c r="O89" s="3"/>
      <c r="P89" s="3"/>
      <c r="Q89" s="1096"/>
      <c r="R89" s="1096"/>
    </row>
    <row r="90" spans="1:18">
      <c r="A90"/>
      <c r="B90"/>
      <c r="C90"/>
      <c r="D90"/>
      <c r="E90"/>
      <c r="F90"/>
      <c r="G90"/>
      <c r="H90"/>
      <c r="I90"/>
      <c r="J90"/>
      <c r="K90"/>
      <c r="L90" s="3"/>
      <c r="M90" s="3"/>
      <c r="N90" s="3"/>
      <c r="O90" s="3"/>
      <c r="P90" s="3"/>
      <c r="Q90" s="1096"/>
      <c r="R90" s="1096"/>
    </row>
    <row r="91" spans="1:18">
      <c r="A91"/>
      <c r="B91"/>
      <c r="C91"/>
      <c r="D91"/>
      <c r="E91"/>
      <c r="F91"/>
      <c r="G91"/>
      <c r="H91"/>
      <c r="I91"/>
      <c r="J91"/>
      <c r="K91"/>
      <c r="L91" s="3"/>
      <c r="M91" s="3"/>
      <c r="N91" s="3"/>
      <c r="O91" s="3"/>
      <c r="P91" s="3"/>
      <c r="Q91" s="1096"/>
      <c r="R91" s="1096"/>
    </row>
    <row r="92" spans="1:18">
      <c r="A92"/>
      <c r="B92"/>
      <c r="C92"/>
      <c r="D92"/>
      <c r="E92"/>
      <c r="F92"/>
      <c r="G92"/>
      <c r="H92"/>
      <c r="I92"/>
      <c r="J92"/>
      <c r="K92"/>
      <c r="L92" s="3"/>
      <c r="M92" s="3"/>
      <c r="N92" s="3"/>
      <c r="O92" s="3"/>
      <c r="P92" s="3"/>
      <c r="Q92" s="1096"/>
      <c r="R92" s="1096"/>
    </row>
    <row r="93" spans="1:18">
      <c r="A93"/>
      <c r="B93"/>
      <c r="C93"/>
      <c r="D93"/>
      <c r="E93"/>
      <c r="F93"/>
      <c r="G93"/>
      <c r="H93"/>
      <c r="I93"/>
      <c r="J93"/>
      <c r="K93"/>
      <c r="L93" s="3"/>
      <c r="M93" s="3"/>
      <c r="N93" s="3"/>
      <c r="O93" s="3"/>
      <c r="P93" s="3"/>
      <c r="Q93" s="1096"/>
      <c r="R93" s="1096"/>
    </row>
    <row r="94" spans="1:18">
      <c r="A94"/>
      <c r="B94"/>
      <c r="C94"/>
      <c r="D94"/>
      <c r="E94"/>
      <c r="F94"/>
      <c r="G94"/>
      <c r="H94"/>
      <c r="I94"/>
      <c r="J94"/>
      <c r="K94"/>
      <c r="L94" s="3"/>
      <c r="M94" s="3"/>
      <c r="N94" s="3"/>
      <c r="O94" s="3"/>
      <c r="P94" s="3"/>
      <c r="Q94" s="1096"/>
      <c r="R94" s="1096"/>
    </row>
    <row r="95" spans="1:18">
      <c r="A95"/>
      <c r="B95"/>
      <c r="C95"/>
      <c r="D95"/>
      <c r="E95"/>
      <c r="F95"/>
      <c r="G95"/>
      <c r="H95"/>
      <c r="I95"/>
      <c r="J95"/>
      <c r="K95"/>
      <c r="L95" s="3"/>
      <c r="M95" s="3"/>
      <c r="N95" s="3"/>
      <c r="O95" s="3"/>
      <c r="P95" s="3"/>
      <c r="Q95" s="1096"/>
      <c r="R95" s="1096"/>
    </row>
    <row r="96" spans="1:18">
      <c r="A96"/>
      <c r="B96"/>
      <c r="C96"/>
      <c r="D96"/>
      <c r="E96"/>
      <c r="F96"/>
      <c r="G96"/>
      <c r="H96"/>
      <c r="I96"/>
      <c r="J96"/>
      <c r="K96"/>
      <c r="L96" s="3"/>
      <c r="M96" s="3"/>
      <c r="N96" s="3"/>
      <c r="O96" s="3"/>
      <c r="P96" s="3"/>
      <c r="Q96" s="1096"/>
      <c r="R96" s="109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2">
    <sortCondition descending="1" ref="Q7:Q52"/>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G29" sqref="G29"/>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537" t="s">
        <v>528</v>
      </c>
      <c r="B2" s="1537"/>
      <c r="C2" s="1537"/>
      <c r="D2" s="1537"/>
      <c r="E2" s="1537"/>
      <c r="F2" s="1537"/>
      <c r="G2" s="1537"/>
      <c r="H2" s="1537"/>
      <c r="I2" s="1537"/>
      <c r="J2" s="1537"/>
      <c r="K2" s="1537"/>
      <c r="L2" s="1537"/>
      <c r="M2" s="1537"/>
      <c r="N2" s="1537"/>
      <c r="O2" s="1537"/>
      <c r="P2" s="1537"/>
      <c r="Q2" s="1537"/>
      <c r="R2" s="1537"/>
      <c r="S2" s="1537"/>
      <c r="T2" s="1537"/>
      <c r="U2" s="1537"/>
      <c r="V2" s="1537"/>
      <c r="W2" s="1537"/>
      <c r="X2" s="1537"/>
      <c r="Y2" s="1537"/>
      <c r="Z2" s="1537"/>
      <c r="AA2" s="1537"/>
    </row>
    <row r="3" spans="1:27" ht="18" customHeight="1">
      <c r="A3" s="1540" t="s">
        <v>529</v>
      </c>
      <c r="B3" s="1540"/>
      <c r="C3" s="1540"/>
      <c r="D3" s="1540"/>
      <c r="E3" s="1540"/>
      <c r="F3" s="1540"/>
      <c r="G3" s="1540"/>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12894.388000000001</v>
      </c>
      <c r="C8" s="1184">
        <v>15090</v>
      </c>
      <c r="D8" s="1185">
        <v>2.6945846830405724</v>
      </c>
      <c r="E8" s="1200"/>
      <c r="F8" s="1183" t="s">
        <v>371</v>
      </c>
      <c r="G8" s="1184">
        <v>2369.7080000000001</v>
      </c>
      <c r="H8" s="1184">
        <v>7121</v>
      </c>
      <c r="I8" s="1185">
        <v>4.3178945028434192</v>
      </c>
      <c r="J8" s="1193"/>
      <c r="K8" s="1186" t="s">
        <v>141</v>
      </c>
      <c r="L8" s="1187">
        <v>7991.1679999999997</v>
      </c>
      <c r="M8" s="1187">
        <v>1920.5050000000001</v>
      </c>
      <c r="N8" s="1188">
        <v>4.160972244279499</v>
      </c>
      <c r="O8" s="1193"/>
      <c r="P8" s="1186" t="s">
        <v>155</v>
      </c>
      <c r="Q8" s="1187">
        <v>2477.0129999999999</v>
      </c>
      <c r="R8" s="1187">
        <v>427.94200000000001</v>
      </c>
      <c r="S8" s="1188">
        <v>5.7881979333648017</v>
      </c>
    </row>
    <row r="9" spans="1:27" ht="15.75">
      <c r="A9" s="1183" t="s">
        <v>143</v>
      </c>
      <c r="B9" s="1184">
        <v>7301.7439999999997</v>
      </c>
      <c r="C9" s="1184">
        <v>5140</v>
      </c>
      <c r="D9" s="1185">
        <v>3.2689462941913061</v>
      </c>
      <c r="E9" s="1201"/>
      <c r="F9" s="1183" t="s">
        <v>156</v>
      </c>
      <c r="G9" s="1184">
        <v>1902.808</v>
      </c>
      <c r="H9" s="1184">
        <v>11446</v>
      </c>
      <c r="I9" s="1185">
        <v>2.4918714625081519</v>
      </c>
      <c r="J9" s="1193"/>
      <c r="K9" s="1183" t="s">
        <v>158</v>
      </c>
      <c r="L9" s="1184">
        <v>2348.0169999999998</v>
      </c>
      <c r="M9" s="1184">
        <v>364.35300000000001</v>
      </c>
      <c r="N9" s="1185">
        <v>6.4443465540286473</v>
      </c>
      <c r="O9" s="1193"/>
      <c r="P9" s="1183" t="s">
        <v>285</v>
      </c>
      <c r="Q9" s="1184">
        <v>17.349</v>
      </c>
      <c r="R9" s="1184">
        <v>21.285</v>
      </c>
      <c r="S9" s="1185">
        <v>0.81508104298801975</v>
      </c>
    </row>
    <row r="10" spans="1:27" ht="15.75">
      <c r="A10" s="1183" t="s">
        <v>371</v>
      </c>
      <c r="B10" s="1184">
        <v>6760.8410000000003</v>
      </c>
      <c r="C10" s="1184">
        <v>14463</v>
      </c>
      <c r="D10" s="1185">
        <v>3.8641480813404869</v>
      </c>
      <c r="E10" s="1200"/>
      <c r="F10" s="1183" t="s">
        <v>138</v>
      </c>
      <c r="G10" s="1184">
        <v>909.38199999999995</v>
      </c>
      <c r="H10" s="1184">
        <v>4223</v>
      </c>
      <c r="I10" s="1185">
        <v>3.2225761983904522</v>
      </c>
      <c r="J10" s="1193"/>
      <c r="K10" s="1183" t="s">
        <v>143</v>
      </c>
      <c r="L10" s="1184">
        <v>2262.9679999999998</v>
      </c>
      <c r="M10" s="1184">
        <v>389.697</v>
      </c>
      <c r="N10" s="1185">
        <v>5.8069936386474614</v>
      </c>
      <c r="O10" s="1193"/>
      <c r="P10" s="1183" t="s">
        <v>516</v>
      </c>
      <c r="Q10" s="1184">
        <v>3.5609999999999999</v>
      </c>
      <c r="R10" s="1184">
        <v>0.32200000000000001</v>
      </c>
      <c r="S10" s="1185">
        <v>11.059006211180124</v>
      </c>
    </row>
    <row r="11" spans="1:27" ht="15.75">
      <c r="A11" s="1183" t="s">
        <v>160</v>
      </c>
      <c r="B11" s="1184">
        <v>4497.8500000000004</v>
      </c>
      <c r="C11" s="1184">
        <v>8191</v>
      </c>
      <c r="D11" s="1185">
        <v>2.5112572058679845</v>
      </c>
      <c r="E11" s="1201"/>
      <c r="F11" s="1183" t="s">
        <v>153</v>
      </c>
      <c r="G11" s="1184">
        <v>895.87300000000005</v>
      </c>
      <c r="H11" s="1184">
        <v>4192</v>
      </c>
      <c r="I11" s="1185">
        <v>2.9948385198854046</v>
      </c>
      <c r="J11" s="1193"/>
      <c r="K11" s="1183" t="s">
        <v>155</v>
      </c>
      <c r="L11" s="1184">
        <v>2008.9380000000001</v>
      </c>
      <c r="M11" s="1184">
        <v>376.44900000000001</v>
      </c>
      <c r="N11" s="1185">
        <v>5.3365475801502997</v>
      </c>
      <c r="O11" s="1193"/>
      <c r="P11" s="1183" t="s">
        <v>152</v>
      </c>
      <c r="Q11" s="1184">
        <v>131.06100000000001</v>
      </c>
      <c r="R11" s="1184">
        <v>62.860999999999997</v>
      </c>
      <c r="S11" s="1185">
        <v>2.0849334245398579</v>
      </c>
    </row>
    <row r="12" spans="1:27" ht="15.75">
      <c r="A12" s="1183" t="s">
        <v>157</v>
      </c>
      <c r="B12" s="1184">
        <v>4328.2259999999997</v>
      </c>
      <c r="C12" s="1184">
        <v>7343</v>
      </c>
      <c r="D12" s="1185">
        <v>2.8005525755585605</v>
      </c>
      <c r="E12" s="1201"/>
      <c r="F12" s="1183" t="s">
        <v>160</v>
      </c>
      <c r="G12" s="1184">
        <v>306.15199999999999</v>
      </c>
      <c r="H12" s="1184">
        <v>2558</v>
      </c>
      <c r="I12" s="1185">
        <v>2.0337190609679947</v>
      </c>
      <c r="J12" s="1193"/>
      <c r="K12" s="1183" t="s">
        <v>371</v>
      </c>
      <c r="L12" s="1184">
        <v>1846.999</v>
      </c>
      <c r="M12" s="1184">
        <v>210.87</v>
      </c>
      <c r="N12" s="1185">
        <v>8.7589462702138761</v>
      </c>
      <c r="O12" s="1193"/>
      <c r="P12" s="1183" t="s">
        <v>157</v>
      </c>
      <c r="Q12" s="1184">
        <v>10.061</v>
      </c>
      <c r="R12" s="1184">
        <v>1.552</v>
      </c>
      <c r="S12" s="1185">
        <v>6.4826030927835046</v>
      </c>
    </row>
    <row r="13" spans="1:27" ht="15.75">
      <c r="A13" s="1183" t="s">
        <v>156</v>
      </c>
      <c r="B13" s="1184">
        <v>4303.7669999999998</v>
      </c>
      <c r="C13" s="1184">
        <v>10197</v>
      </c>
      <c r="D13" s="1185">
        <v>2.0841123350876205</v>
      </c>
      <c r="E13" s="1201"/>
      <c r="F13" s="1183" t="s">
        <v>143</v>
      </c>
      <c r="G13" s="1184">
        <v>183.54599999999999</v>
      </c>
      <c r="H13" s="1184">
        <v>656</v>
      </c>
      <c r="I13" s="1185">
        <v>3.8304186318293749</v>
      </c>
      <c r="J13" s="1193"/>
      <c r="K13" s="1183" t="s">
        <v>140</v>
      </c>
      <c r="L13" s="1184">
        <v>847.67200000000003</v>
      </c>
      <c r="M13" s="1184">
        <v>186.26599999999999</v>
      </c>
      <c r="N13" s="1185">
        <v>4.5508681133432836</v>
      </c>
      <c r="O13" s="1193"/>
      <c r="P13" s="1183" t="s">
        <v>413</v>
      </c>
      <c r="Q13" s="1184">
        <v>27.542000000000002</v>
      </c>
      <c r="R13" s="1184">
        <v>39.779000000000003</v>
      </c>
      <c r="S13" s="1185">
        <v>0.69237537394102411</v>
      </c>
    </row>
    <row r="14" spans="1:27" ht="16.5" thickBot="1">
      <c r="A14" s="1183" t="s">
        <v>151</v>
      </c>
      <c r="B14" s="1184">
        <v>3809.8609999999999</v>
      </c>
      <c r="C14" s="1184">
        <v>3024</v>
      </c>
      <c r="D14" s="1185">
        <v>2.4172849156552512</v>
      </c>
      <c r="E14" s="1201"/>
      <c r="F14" s="1183" t="s">
        <v>158</v>
      </c>
      <c r="G14" s="1184">
        <v>134.4</v>
      </c>
      <c r="H14" s="1184">
        <v>582</v>
      </c>
      <c r="I14" s="1185">
        <v>3.560264900662252</v>
      </c>
      <c r="J14" s="1193"/>
      <c r="K14" s="1183" t="s">
        <v>146</v>
      </c>
      <c r="L14" s="1184">
        <v>764.61400000000003</v>
      </c>
      <c r="M14" s="1184">
        <v>210.71700000000001</v>
      </c>
      <c r="N14" s="1185">
        <v>3.628629868496609</v>
      </c>
      <c r="O14" s="1193"/>
      <c r="P14" s="1183" t="s">
        <v>139</v>
      </c>
      <c r="Q14" s="1184">
        <v>50.015000000000001</v>
      </c>
      <c r="R14" s="1184">
        <v>41.481999999999999</v>
      </c>
      <c r="S14" s="1185">
        <v>1.2057036787040163</v>
      </c>
    </row>
    <row r="15" spans="1:27" ht="16.5" thickBot="1">
      <c r="A15" s="1183" t="s">
        <v>138</v>
      </c>
      <c r="B15" s="1184">
        <v>1799.232</v>
      </c>
      <c r="C15" s="1184">
        <v>6238</v>
      </c>
      <c r="D15" s="1185">
        <v>3.6504759817885231</v>
      </c>
      <c r="E15" s="1201"/>
      <c r="F15" s="1189" t="s">
        <v>259</v>
      </c>
      <c r="G15" s="1190">
        <v>6885.4889999999996</v>
      </c>
      <c r="H15" s="1190">
        <v>31760</v>
      </c>
      <c r="I15" s="1191">
        <v>3.1376560798990552</v>
      </c>
      <c r="J15" s="1193"/>
      <c r="K15" s="1183" t="s">
        <v>138</v>
      </c>
      <c r="L15" s="1184">
        <v>745.37599999999998</v>
      </c>
      <c r="M15" s="1184">
        <v>215.566</v>
      </c>
      <c r="N15" s="1185">
        <v>3.4577623558446136</v>
      </c>
      <c r="O15" s="1193"/>
      <c r="P15" s="1183" t="s">
        <v>148</v>
      </c>
      <c r="Q15" s="1184">
        <v>1.694</v>
      </c>
      <c r="R15" s="1184">
        <v>0.19800000000000001</v>
      </c>
      <c r="S15" s="1185">
        <v>8.5555555555555554</v>
      </c>
      <c r="U15" s="1096"/>
      <c r="V15" s="1096"/>
      <c r="W15" s="1096"/>
      <c r="X15" s="1096"/>
    </row>
    <row r="16" spans="1:27" ht="15.75">
      <c r="A16" s="1183" t="s">
        <v>141</v>
      </c>
      <c r="B16" s="1184">
        <v>1495.14</v>
      </c>
      <c r="C16" s="1184">
        <v>1334</v>
      </c>
      <c r="D16" s="1185">
        <v>3.8960998350501499</v>
      </c>
      <c r="E16" s="1201"/>
      <c r="F16"/>
      <c r="G16"/>
      <c r="H16"/>
      <c r="I16"/>
      <c r="J16" s="1193"/>
      <c r="K16" s="1183" t="s">
        <v>156</v>
      </c>
      <c r="L16" s="1184">
        <v>517.63199999999995</v>
      </c>
      <c r="M16" s="1184">
        <v>135.501</v>
      </c>
      <c r="N16" s="1185">
        <v>3.8201341687515216</v>
      </c>
      <c r="O16" s="1193"/>
      <c r="P16" s="1183" t="s">
        <v>140</v>
      </c>
      <c r="Q16" s="1184">
        <v>1449.521</v>
      </c>
      <c r="R16" s="1184">
        <v>305.03399999999999</v>
      </c>
      <c r="S16" s="1185">
        <v>4.7519981379124951</v>
      </c>
      <c r="U16" s="1096"/>
      <c r="V16" s="1096"/>
      <c r="W16" s="1096"/>
      <c r="X16" s="1096"/>
    </row>
    <row r="17" spans="1:24" ht="15.75">
      <c r="A17" s="1183" t="s">
        <v>152</v>
      </c>
      <c r="B17" s="1184">
        <v>1345.374</v>
      </c>
      <c r="C17" s="1184">
        <v>762</v>
      </c>
      <c r="D17" s="1185">
        <v>3.6457826362655887</v>
      </c>
      <c r="E17" s="1200"/>
      <c r="F17"/>
      <c r="G17"/>
      <c r="H17"/>
      <c r="I17"/>
      <c r="J17" s="1193"/>
      <c r="K17" s="1183" t="s">
        <v>499</v>
      </c>
      <c r="L17" s="1184">
        <v>462.767</v>
      </c>
      <c r="M17" s="1184">
        <v>15.817</v>
      </c>
      <c r="N17" s="1185">
        <v>29.257570967945881</v>
      </c>
      <c r="O17" s="1193"/>
      <c r="P17" s="1183" t="s">
        <v>158</v>
      </c>
      <c r="Q17" s="1184">
        <v>357.86599999999999</v>
      </c>
      <c r="R17" s="1184">
        <v>62.716999999999999</v>
      </c>
      <c r="S17" s="1185">
        <v>5.7060446131033054</v>
      </c>
      <c r="U17" s="1096"/>
      <c r="V17" s="1096"/>
      <c r="W17" s="1096"/>
      <c r="X17" s="1096"/>
    </row>
    <row r="18" spans="1:24" ht="16.5" thickBot="1">
      <c r="A18" s="1202" t="s">
        <v>146</v>
      </c>
      <c r="B18" s="1203">
        <v>1050.9860000000001</v>
      </c>
      <c r="C18" s="1203">
        <v>320</v>
      </c>
      <c r="D18" s="1204">
        <v>6.0073163342878875</v>
      </c>
      <c r="E18" s="1205"/>
      <c r="K18" s="1183" t="s">
        <v>159</v>
      </c>
      <c r="L18" s="1184">
        <v>457.74299999999999</v>
      </c>
      <c r="M18" s="1184">
        <v>130.99199999999999</v>
      </c>
      <c r="N18" s="1185">
        <v>3.4944347746427264</v>
      </c>
      <c r="O18" s="1193"/>
      <c r="P18" s="1183" t="s">
        <v>156</v>
      </c>
      <c r="Q18" s="1184">
        <v>153.405</v>
      </c>
      <c r="R18" s="1184">
        <v>37.747999999999998</v>
      </c>
      <c r="S18" s="1185">
        <v>4.0639239164988874</v>
      </c>
      <c r="U18" s="1096"/>
      <c r="V18" s="1096"/>
      <c r="W18" s="1096"/>
      <c r="X18" s="1096"/>
    </row>
    <row r="19" spans="1:24" ht="16.5" thickBot="1">
      <c r="A19" s="1189" t="s">
        <v>259</v>
      </c>
      <c r="B19" s="1190">
        <v>50262.264999999999</v>
      </c>
      <c r="C19" s="1190">
        <v>73296</v>
      </c>
      <c r="D19" s="1191">
        <v>2.8902513042490701</v>
      </c>
      <c r="E19" s="1206"/>
      <c r="J19" s="1193"/>
      <c r="K19" s="1183" t="s">
        <v>147</v>
      </c>
      <c r="L19" s="1184">
        <v>445.49599999999998</v>
      </c>
      <c r="M19" s="1184">
        <v>91.13</v>
      </c>
      <c r="N19" s="1185">
        <v>4.8885767584769013</v>
      </c>
      <c r="O19" s="1193"/>
      <c r="P19" s="1183" t="s">
        <v>160</v>
      </c>
      <c r="Q19" s="1184">
        <v>22.044</v>
      </c>
      <c r="R19" s="1184">
        <v>3.2440000000000002</v>
      </c>
      <c r="S19" s="1185">
        <v>6.7953144266337855</v>
      </c>
      <c r="U19" s="1096"/>
      <c r="V19" s="1096"/>
      <c r="W19" s="1096"/>
      <c r="X19" s="1096"/>
    </row>
    <row r="20" spans="1:24" ht="15" customHeight="1">
      <c r="A20"/>
      <c r="B20"/>
      <c r="C20"/>
      <c r="D20"/>
      <c r="E20" s="1206"/>
      <c r="F20" s="1096"/>
      <c r="G20" s="1096"/>
      <c r="H20" s="1096"/>
      <c r="J20" s="1193"/>
      <c r="K20" s="1183" t="s">
        <v>139</v>
      </c>
      <c r="L20" s="1184">
        <v>365.60599999999999</v>
      </c>
      <c r="M20" s="1184">
        <v>57.226999999999997</v>
      </c>
      <c r="N20" s="1185">
        <v>6.3886976427210938</v>
      </c>
      <c r="O20" s="1193"/>
      <c r="P20" s="1183" t="s">
        <v>141</v>
      </c>
      <c r="Q20" s="1184">
        <v>1039.981</v>
      </c>
      <c r="R20" s="1184">
        <v>233.333</v>
      </c>
      <c r="S20" s="1185">
        <v>4.4570677958111373</v>
      </c>
      <c r="U20" s="1096"/>
      <c r="V20" s="1096"/>
      <c r="W20" s="1096"/>
      <c r="X20" s="1096"/>
    </row>
    <row r="21" spans="1:24" ht="15.75">
      <c r="A21"/>
      <c r="B21"/>
      <c r="C21"/>
      <c r="D21"/>
      <c r="F21" s="1096"/>
      <c r="G21" s="1096"/>
      <c r="H21" s="1096"/>
      <c r="J21" s="1193"/>
      <c r="K21" s="1183" t="s">
        <v>151</v>
      </c>
      <c r="L21" s="1184">
        <v>298.34899999999999</v>
      </c>
      <c r="M21" s="1184">
        <v>55.323</v>
      </c>
      <c r="N21" s="1185">
        <v>5.3928564972976876</v>
      </c>
      <c r="P21" s="1183" t="s">
        <v>517</v>
      </c>
      <c r="Q21" s="1184">
        <v>31.548999999999999</v>
      </c>
      <c r="R21" s="1184">
        <v>2.8820000000000001</v>
      </c>
      <c r="S21" s="1185">
        <v>10.946911866759194</v>
      </c>
    </row>
    <row r="22" spans="1:24" ht="15.75">
      <c r="A22"/>
      <c r="B22"/>
      <c r="C22"/>
      <c r="D22"/>
      <c r="E22" s="1096"/>
      <c r="F22" s="1096"/>
      <c r="G22" s="1096"/>
      <c r="H22" s="1096"/>
      <c r="I22" s="1096"/>
      <c r="J22" s="1096"/>
      <c r="K22" s="1183" t="s">
        <v>287</v>
      </c>
      <c r="L22" s="1184">
        <v>239.27500000000001</v>
      </c>
      <c r="M22" s="1184">
        <v>65.775000000000006</v>
      </c>
      <c r="N22" s="1185">
        <v>3.6377803116685667</v>
      </c>
      <c r="P22" s="1183" t="s">
        <v>143</v>
      </c>
      <c r="Q22" s="1184">
        <v>2320.48</v>
      </c>
      <c r="R22" s="1184">
        <v>470.23099999999999</v>
      </c>
      <c r="S22" s="1185">
        <v>4.9347661043189408</v>
      </c>
    </row>
    <row r="23" spans="1:24" ht="15.75">
      <c r="E23" s="1096"/>
      <c r="F23" s="1096"/>
      <c r="G23" s="1096"/>
      <c r="H23" s="1096"/>
      <c r="I23" s="1096"/>
      <c r="J23" s="1096"/>
      <c r="K23" s="1183" t="s">
        <v>405</v>
      </c>
      <c r="L23" s="1184">
        <v>238.70400000000001</v>
      </c>
      <c r="M23" s="1184">
        <v>11.867000000000001</v>
      </c>
      <c r="N23" s="1185">
        <v>20.114940591556415</v>
      </c>
      <c r="P23" s="1183" t="s">
        <v>159</v>
      </c>
      <c r="Q23" s="1184">
        <v>297.83199999999999</v>
      </c>
      <c r="R23" s="1184">
        <v>129.62899999999999</v>
      </c>
      <c r="S23" s="1185">
        <v>2.2975723024940407</v>
      </c>
    </row>
    <row r="24" spans="1:24" ht="15.75">
      <c r="A24"/>
      <c r="B24"/>
      <c r="C24"/>
      <c r="D24"/>
      <c r="E24" s="1096"/>
      <c r="F24" s="1096"/>
      <c r="G24" s="1096"/>
      <c r="H24" s="1096"/>
      <c r="I24" s="1096"/>
      <c r="J24" s="1096"/>
      <c r="K24" s="1183" t="s">
        <v>153</v>
      </c>
      <c r="L24" s="1184">
        <v>199.67099999999999</v>
      </c>
      <c r="M24" s="1184">
        <v>52.683999999999997</v>
      </c>
      <c r="N24" s="1185">
        <v>3.7899741857110318</v>
      </c>
      <c r="O24"/>
      <c r="P24" s="1183" t="s">
        <v>499</v>
      </c>
      <c r="Q24" s="1184">
        <v>4.6040000000000001</v>
      </c>
      <c r="R24" s="1184">
        <v>0.122</v>
      </c>
      <c r="S24" s="1185">
        <v>37.73770491803279</v>
      </c>
      <c r="T24"/>
    </row>
    <row r="25" spans="1:24" ht="15.75">
      <c r="A25"/>
      <c r="B25"/>
      <c r="C25"/>
      <c r="D25"/>
      <c r="E25" s="1096"/>
      <c r="F25" s="1096"/>
      <c r="G25" s="1096"/>
      <c r="H25" s="1096"/>
      <c r="I25" s="1096"/>
      <c r="J25" s="1096"/>
      <c r="K25" s="1183" t="s">
        <v>275</v>
      </c>
      <c r="L25" s="1184">
        <v>121.614</v>
      </c>
      <c r="M25" s="1184">
        <v>1.54</v>
      </c>
      <c r="N25" s="1185">
        <v>78.970129870129867</v>
      </c>
      <c r="O25"/>
      <c r="P25" s="1183" t="s">
        <v>151</v>
      </c>
      <c r="Q25" s="1184">
        <v>155.25899999999999</v>
      </c>
      <c r="R25" s="1184">
        <v>28.105</v>
      </c>
      <c r="S25" s="1185">
        <v>5.5242483543853398</v>
      </c>
      <c r="T25"/>
    </row>
    <row r="26" spans="1:24" ht="16.5" thickBot="1">
      <c r="A26"/>
      <c r="B26"/>
      <c r="C26"/>
      <c r="D26"/>
      <c r="E26"/>
      <c r="F26"/>
      <c r="G26"/>
      <c r="H26"/>
      <c r="I26"/>
      <c r="J26" s="1096"/>
      <c r="K26" s="1202" t="s">
        <v>285</v>
      </c>
      <c r="L26" s="1203">
        <v>107.02800000000001</v>
      </c>
      <c r="M26" s="1203">
        <v>16.823</v>
      </c>
      <c r="N26" s="1204">
        <v>6.3620043987398205</v>
      </c>
      <c r="O26"/>
      <c r="P26" s="1183" t="s">
        <v>147</v>
      </c>
      <c r="Q26" s="1184">
        <v>519.476</v>
      </c>
      <c r="R26" s="1184">
        <v>119.372</v>
      </c>
      <c r="S26" s="1185">
        <v>4.3517407767315621</v>
      </c>
      <c r="T26"/>
    </row>
    <row r="27" spans="1:24" ht="16.5" thickBot="1">
      <c r="E27"/>
      <c r="F27"/>
      <c r="G27"/>
      <c r="H27"/>
      <c r="I27"/>
      <c r="J27" s="1096"/>
      <c r="K27" s="1189" t="s">
        <v>259</v>
      </c>
      <c r="L27" s="1190">
        <v>22467.987000000001</v>
      </c>
      <c r="M27" s="1190">
        <v>4527.0439999999999</v>
      </c>
      <c r="N27" s="1191">
        <v>4.9630591176052192</v>
      </c>
      <c r="O27"/>
      <c r="P27" s="1183" t="s">
        <v>138</v>
      </c>
      <c r="Q27" s="1184">
        <v>871.93700000000001</v>
      </c>
      <c r="R27" s="1184">
        <v>263.50299999999999</v>
      </c>
      <c r="S27" s="1185">
        <v>3.3090211496643303</v>
      </c>
      <c r="T27"/>
    </row>
    <row r="28" spans="1:24" ht="16.5" thickBot="1">
      <c r="A28"/>
      <c r="B28"/>
      <c r="C28"/>
      <c r="D28"/>
      <c r="E28"/>
      <c r="F28"/>
      <c r="G28"/>
      <c r="H28"/>
      <c r="I28"/>
      <c r="J28" s="1096"/>
      <c r="K28"/>
      <c r="L28"/>
      <c r="M28"/>
      <c r="N28"/>
      <c r="O28"/>
      <c r="P28" s="1202" t="s">
        <v>371</v>
      </c>
      <c r="Q28" s="1203">
        <v>2565.9920000000002</v>
      </c>
      <c r="R28" s="1203">
        <v>481.81599999999997</v>
      </c>
      <c r="S28" s="1204">
        <v>5.3256678898168603</v>
      </c>
      <c r="T28"/>
    </row>
    <row r="29" spans="1:24" ht="16.5" thickBot="1">
      <c r="A29"/>
      <c r="B29"/>
      <c r="C29"/>
      <c r="D29"/>
      <c r="E29"/>
      <c r="F29"/>
      <c r="G29"/>
      <c r="H29"/>
      <c r="I29"/>
      <c r="J29" s="1096"/>
      <c r="K29"/>
      <c r="L29"/>
      <c r="M29"/>
      <c r="N29"/>
      <c r="O29"/>
      <c r="P29" s="1189" t="s">
        <v>259</v>
      </c>
      <c r="Q29" s="1190">
        <v>12508.242</v>
      </c>
      <c r="R29" s="1190">
        <v>2733.1570000000002</v>
      </c>
      <c r="S29" s="1191">
        <v>4.5764813364179222</v>
      </c>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A8:D22">
    <sortCondition descending="1" ref="B8:B22"/>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523" t="s">
        <v>505</v>
      </c>
      <c r="B5" s="1523"/>
      <c r="C5" s="1523"/>
      <c r="D5" s="1523"/>
      <c r="E5" s="1523"/>
      <c r="F5" s="1523"/>
      <c r="H5" s="1122" t="s">
        <v>267</v>
      </c>
      <c r="K5"/>
      <c r="L5"/>
      <c r="M5"/>
      <c r="N5"/>
      <c r="O5"/>
      <c r="P5"/>
    </row>
    <row r="6" spans="1:20" ht="15.75" customHeight="1" thickBot="1">
      <c r="A6" s="1524" t="s">
        <v>116</v>
      </c>
      <c r="B6" s="1526" t="s">
        <v>504</v>
      </c>
      <c r="C6" s="1527"/>
      <c r="D6" s="1528"/>
      <c r="E6" s="1529" t="s">
        <v>507</v>
      </c>
      <c r="F6" s="1531" t="s">
        <v>509</v>
      </c>
      <c r="K6"/>
      <c r="L6"/>
      <c r="M6"/>
      <c r="N6"/>
      <c r="O6"/>
      <c r="P6"/>
    </row>
    <row r="7" spans="1:20" ht="21" customHeight="1" thickBot="1">
      <c r="A7" s="1525"/>
      <c r="B7" s="1123" t="s">
        <v>254</v>
      </c>
      <c r="C7" s="1123" t="s">
        <v>257</v>
      </c>
      <c r="D7" s="1123" t="s">
        <v>258</v>
      </c>
      <c r="E7" s="1530"/>
      <c r="F7" s="1532"/>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523" t="s">
        <v>506</v>
      </c>
      <c r="B18" s="1523"/>
      <c r="C18" s="1523"/>
      <c r="D18" s="1523"/>
      <c r="E18" s="1523"/>
      <c r="F18" s="1523"/>
      <c r="K18"/>
      <c r="L18"/>
      <c r="M18"/>
      <c r="N18"/>
      <c r="O18" s="1096"/>
      <c r="P18" s="1096"/>
      <c r="Q18" s="1096"/>
      <c r="R18" s="1096"/>
      <c r="S18" s="1096"/>
      <c r="T18" s="1096"/>
    </row>
    <row r="19" spans="1:20" ht="16.5" customHeight="1" thickBot="1">
      <c r="A19" s="1533" t="s">
        <v>498</v>
      </c>
      <c r="B19" s="1526" t="s">
        <v>504</v>
      </c>
      <c r="C19" s="1527"/>
      <c r="D19" s="1528"/>
      <c r="E19" s="1529" t="s">
        <v>507</v>
      </c>
      <c r="F19" s="1531" t="s">
        <v>508</v>
      </c>
      <c r="K19"/>
      <c r="L19"/>
      <c r="M19"/>
      <c r="N19"/>
      <c r="O19" s="1096"/>
      <c r="P19" s="1096"/>
      <c r="Q19" s="1096"/>
      <c r="R19" s="1096"/>
      <c r="S19" s="1096"/>
      <c r="T19" s="1096"/>
    </row>
    <row r="20" spans="1:20" ht="21" customHeight="1" thickBot="1">
      <c r="A20" s="1534"/>
      <c r="B20" s="1142" t="s">
        <v>254</v>
      </c>
      <c r="C20" s="1142" t="s">
        <v>366</v>
      </c>
      <c r="D20" s="1142" t="s">
        <v>367</v>
      </c>
      <c r="E20" s="1535"/>
      <c r="F20" s="1536"/>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522"/>
      <c r="D30" s="1522"/>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522"/>
      <c r="C41" s="1522"/>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537" t="s">
        <v>502</v>
      </c>
      <c r="B2" s="1537"/>
      <c r="C2" s="1537"/>
      <c r="D2" s="1537"/>
      <c r="E2" s="1537"/>
      <c r="F2" s="1537"/>
      <c r="G2" s="1537"/>
      <c r="H2" s="1537"/>
      <c r="I2" s="1537"/>
      <c r="J2" s="1537"/>
      <c r="K2" s="1537"/>
      <c r="L2" s="1537"/>
      <c r="M2" s="1537"/>
      <c r="N2" s="1537"/>
      <c r="O2" s="1537"/>
      <c r="P2" s="1537"/>
      <c r="Q2" s="1537"/>
      <c r="R2" s="1537"/>
      <c r="S2" s="1537"/>
      <c r="T2" s="1537"/>
      <c r="U2" s="1537"/>
      <c r="V2" s="1537"/>
      <c r="W2" s="1537"/>
      <c r="X2" s="1537"/>
    </row>
    <row r="3" spans="1:24" ht="15.75" customHeight="1">
      <c r="A3" s="1538" t="s">
        <v>503</v>
      </c>
      <c r="B3" s="1538"/>
      <c r="C3" s="1538"/>
      <c r="D3" s="1538"/>
      <c r="E3" s="1538"/>
      <c r="F3" s="1538"/>
      <c r="P3" s="1152"/>
    </row>
    <row r="4" spans="1:24" ht="4.5" customHeight="1">
      <c r="A4" s="1166"/>
      <c r="B4" s="1166"/>
      <c r="C4" s="1167"/>
      <c r="D4" s="1167"/>
    </row>
    <row r="5" spans="1:24" ht="15.75" thickBot="1">
      <c r="A5" s="1168" t="s">
        <v>125</v>
      </c>
      <c r="B5" s="1539" t="s">
        <v>126</v>
      </c>
      <c r="C5" s="1539"/>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25">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402</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375</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491</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451</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500</v>
      </c>
      <c r="B25" s="1184">
        <v>167.43</v>
      </c>
      <c r="C25" s="1184">
        <v>64</v>
      </c>
      <c r="D25" s="1185">
        <v>4.8001720183486238</v>
      </c>
      <c r="H25" s="1120"/>
      <c r="K25" s="1183" t="s">
        <v>151</v>
      </c>
      <c r="L25" s="1184">
        <v>10283.674000000001</v>
      </c>
      <c r="M25" s="1184">
        <v>1900.873</v>
      </c>
      <c r="N25" s="1185">
        <v>5.4099742591956437</v>
      </c>
      <c r="O25" s="1096"/>
      <c r="P25" s="1183" t="s">
        <v>413</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501</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411</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471</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375</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409</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537" t="s">
        <v>510</v>
      </c>
      <c r="B2" s="1537"/>
      <c r="C2" s="1537"/>
      <c r="D2" s="1537"/>
      <c r="E2" s="1537"/>
      <c r="F2" s="1537"/>
      <c r="G2" s="1537"/>
      <c r="H2" s="1537"/>
      <c r="I2" s="1537"/>
      <c r="J2" s="1537"/>
      <c r="K2" s="1537"/>
      <c r="L2" s="1537"/>
      <c r="M2" s="1537"/>
      <c r="N2" s="1537"/>
      <c r="O2" s="1537"/>
      <c r="P2" s="1537"/>
      <c r="Q2" s="1537"/>
      <c r="R2" s="1537"/>
      <c r="S2" s="1537"/>
      <c r="T2" s="1537"/>
      <c r="U2" s="1537"/>
      <c r="V2" s="1537"/>
      <c r="W2" s="1537"/>
      <c r="X2" s="1537"/>
      <c r="Y2" s="1537"/>
      <c r="Z2" s="1537"/>
      <c r="AA2" s="1537"/>
    </row>
    <row r="3" spans="1:27" ht="18" customHeight="1">
      <c r="A3" s="1540" t="s">
        <v>503</v>
      </c>
      <c r="B3" s="1540"/>
      <c r="C3" s="1540"/>
      <c r="D3" s="1540"/>
      <c r="E3" s="1540"/>
      <c r="F3" s="1540"/>
      <c r="G3" s="1540"/>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450</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499</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405</v>
      </c>
      <c r="L24" s="1203">
        <v>599.28099999999995</v>
      </c>
      <c r="M24" s="1203">
        <v>26.681999999999999</v>
      </c>
      <c r="N24" s="1204">
        <v>22.460122929315641</v>
      </c>
      <c r="P24" s="1183" t="s">
        <v>375</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452" t="s">
        <v>64</v>
      </c>
      <c r="B1" s="1452"/>
      <c r="C1" s="1452"/>
      <c r="D1" s="1452"/>
      <c r="E1" s="1452"/>
      <c r="F1" s="1452"/>
      <c r="G1" s="1452"/>
      <c r="H1" s="1452"/>
      <c r="I1" s="1452"/>
      <c r="J1" s="1452"/>
      <c r="K1" s="1452"/>
      <c r="L1" s="1452"/>
      <c r="M1" s="920"/>
    </row>
    <row r="2" spans="1:18" ht="16.5" thickBot="1">
      <c r="A2" s="984"/>
      <c r="B2" s="985"/>
      <c r="C2" s="985"/>
      <c r="D2" s="985"/>
      <c r="E2" s="986" t="s">
        <v>4</v>
      </c>
      <c r="F2" s="987"/>
      <c r="G2" s="985"/>
      <c r="H2" s="985"/>
      <c r="I2" s="985"/>
      <c r="J2" s="985"/>
      <c r="K2" s="985"/>
      <c r="L2" s="988"/>
      <c r="M2" s="989"/>
    </row>
    <row r="3" spans="1:18" ht="39" customHeight="1" thickBot="1">
      <c r="A3" s="921"/>
      <c r="B3" s="1458" t="s">
        <v>72</v>
      </c>
      <c r="C3" s="1459"/>
      <c r="D3" s="1459"/>
      <c r="E3" s="1459"/>
      <c r="F3" s="1459"/>
      <c r="G3" s="1460"/>
      <c r="H3" s="1454" t="s">
        <v>51</v>
      </c>
      <c r="I3" s="1455"/>
      <c r="J3" s="1461" t="s">
        <v>479</v>
      </c>
      <c r="K3" s="1456" t="s">
        <v>52</v>
      </c>
      <c r="L3" s="1457"/>
      <c r="M3" s="989"/>
    </row>
    <row r="4" spans="1:18" ht="31.5">
      <c r="A4" s="922" t="s">
        <v>53</v>
      </c>
      <c r="B4" s="923" t="s">
        <v>54</v>
      </c>
      <c r="C4" s="924" t="s">
        <v>61</v>
      </c>
      <c r="D4" s="924" t="s">
        <v>62</v>
      </c>
      <c r="E4" s="925"/>
      <c r="F4" s="926" t="s">
        <v>374</v>
      </c>
      <c r="G4" s="927"/>
      <c r="H4" s="928" t="s">
        <v>55</v>
      </c>
      <c r="I4" s="929" t="s">
        <v>66</v>
      </c>
      <c r="J4" s="1462"/>
      <c r="K4" s="930" t="s">
        <v>50</v>
      </c>
      <c r="L4" s="931" t="s">
        <v>58</v>
      </c>
      <c r="M4" s="989"/>
      <c r="O4" s="989"/>
    </row>
    <row r="5" spans="1:18" ht="21" customHeight="1" thickBot="1">
      <c r="A5" s="932"/>
      <c r="B5" s="1263" t="s">
        <v>539</v>
      </c>
      <c r="C5" s="1263" t="s">
        <v>539</v>
      </c>
      <c r="D5" s="1263" t="s">
        <v>539</v>
      </c>
      <c r="E5" s="933" t="s">
        <v>98</v>
      </c>
      <c r="F5" s="934" t="s">
        <v>373</v>
      </c>
      <c r="G5" s="935" t="s">
        <v>56</v>
      </c>
      <c r="H5" s="1263" t="s">
        <v>539</v>
      </c>
      <c r="I5" s="936" t="s">
        <v>65</v>
      </c>
      <c r="J5" s="937"/>
      <c r="K5" s="1263" t="s">
        <v>539</v>
      </c>
      <c r="L5" s="938" t="s">
        <v>57</v>
      </c>
      <c r="M5" s="989"/>
    </row>
    <row r="6" spans="1:18" ht="28.5" customHeight="1" thickBot="1">
      <c r="A6" s="991" t="s">
        <v>18</v>
      </c>
      <c r="B6" s="939">
        <v>10.438276938492198</v>
      </c>
      <c r="C6" s="940">
        <v>20151.113780872969</v>
      </c>
      <c r="D6" s="940">
        <v>20554.136056490428</v>
      </c>
      <c r="E6" s="941">
        <v>0.46315694179400563</v>
      </c>
      <c r="F6" s="942">
        <v>-1.7949923995877199</v>
      </c>
      <c r="G6" s="943">
        <v>-5.2980780251969843</v>
      </c>
      <c r="H6" s="944">
        <v>318.36476324689966</v>
      </c>
      <c r="I6" s="941">
        <v>4.308160522681332E-2</v>
      </c>
      <c r="J6" s="944">
        <v>40.95026219609089</v>
      </c>
      <c r="K6" s="945">
        <v>100</v>
      </c>
      <c r="L6" s="946" t="s">
        <v>19</v>
      </c>
    </row>
    <row r="7" spans="1:18" ht="25.5" customHeight="1">
      <c r="A7" s="992" t="s">
        <v>75</v>
      </c>
      <c r="B7" s="947">
        <v>10.609124812753929</v>
      </c>
      <c r="C7" s="948">
        <v>19682.977389153857</v>
      </c>
      <c r="D7" s="948">
        <v>20076.636936936935</v>
      </c>
      <c r="E7" s="949">
        <v>-3.309026825636467</v>
      </c>
      <c r="F7" s="950">
        <v>2.4265686697899125</v>
      </c>
      <c r="G7" s="951">
        <v>0.32068637859993449</v>
      </c>
      <c r="H7" s="952">
        <v>221.98000000000002</v>
      </c>
      <c r="I7" s="950">
        <v>-11.600884955752207</v>
      </c>
      <c r="J7" s="953">
        <v>11.111111111111111</v>
      </c>
      <c r="K7" s="953">
        <v>5.6369785794813977E-2</v>
      </c>
      <c r="L7" s="954">
        <v>-1.5138238994634616E-2</v>
      </c>
    </row>
    <row r="8" spans="1:18" ht="24" customHeight="1">
      <c r="A8" s="993" t="s">
        <v>76</v>
      </c>
      <c r="B8" s="955">
        <v>11.142875352345168</v>
      </c>
      <c r="C8" s="956">
        <v>20905.957509090371</v>
      </c>
      <c r="D8" s="956">
        <v>21324.076659272177</v>
      </c>
      <c r="E8" s="957">
        <v>0.65378755246602949</v>
      </c>
      <c r="F8" s="958">
        <v>-1.7390462058776157</v>
      </c>
      <c r="G8" s="959">
        <v>-4.6169079954397985</v>
      </c>
      <c r="H8" s="960">
        <v>350.86166365280292</v>
      </c>
      <c r="I8" s="961">
        <v>0.20909502264457921</v>
      </c>
      <c r="J8" s="962">
        <v>48.15807099799062</v>
      </c>
      <c r="K8" s="962">
        <v>37.406989853438553</v>
      </c>
      <c r="L8" s="963">
        <v>1.8198295165563039</v>
      </c>
      <c r="R8" s="989"/>
    </row>
    <row r="9" spans="1:18" ht="24" customHeight="1">
      <c r="A9" s="993" t="s">
        <v>77</v>
      </c>
      <c r="B9" s="955">
        <v>11.020737607078699</v>
      </c>
      <c r="C9" s="956">
        <v>20676.806017033206</v>
      </c>
      <c r="D9" s="956">
        <v>21090.342137373871</v>
      </c>
      <c r="E9" s="957">
        <v>1.0554375739031732</v>
      </c>
      <c r="F9" s="958">
        <v>-2.4400546078135887</v>
      </c>
      <c r="G9" s="959">
        <v>-4.4421773003455733</v>
      </c>
      <c r="H9" s="964">
        <v>398.79844179651695</v>
      </c>
      <c r="I9" s="958">
        <v>-4.0073032350589735</v>
      </c>
      <c r="J9" s="965">
        <v>46.246648793565683</v>
      </c>
      <c r="K9" s="965">
        <v>6.1499436302142048</v>
      </c>
      <c r="L9" s="966">
        <v>0.22272290877768786</v>
      </c>
    </row>
    <row r="10" spans="1:18" ht="24" customHeight="1">
      <c r="A10" s="993" t="s">
        <v>78</v>
      </c>
      <c r="B10" s="967" t="s">
        <v>73</v>
      </c>
      <c r="C10" s="968" t="s">
        <v>518</v>
      </c>
      <c r="D10" s="968" t="s">
        <v>518</v>
      </c>
      <c r="E10" s="969" t="s">
        <v>73</v>
      </c>
      <c r="F10" s="970" t="s">
        <v>73</v>
      </c>
      <c r="G10" s="971" t="s">
        <v>73</v>
      </c>
      <c r="H10" s="972" t="s">
        <v>518</v>
      </c>
      <c r="I10" s="969" t="s">
        <v>73</v>
      </c>
      <c r="J10" s="973" t="s">
        <v>73</v>
      </c>
      <c r="K10" s="973">
        <v>0.11273957158962795</v>
      </c>
      <c r="L10" s="974" t="s">
        <v>73</v>
      </c>
    </row>
    <row r="11" spans="1:18" ht="24" customHeight="1">
      <c r="A11" s="993" t="s">
        <v>71</v>
      </c>
      <c r="B11" s="955">
        <v>8.5387282174952386</v>
      </c>
      <c r="C11" s="956">
        <v>17533.322828532317</v>
      </c>
      <c r="D11" s="956">
        <v>17883.989285102962</v>
      </c>
      <c r="E11" s="957">
        <v>-0.2968591416857006</v>
      </c>
      <c r="F11" s="958">
        <v>-2.8845447886536308</v>
      </c>
      <c r="G11" s="959">
        <v>-11.443461590223537</v>
      </c>
      <c r="H11" s="964">
        <v>283.11234782608699</v>
      </c>
      <c r="I11" s="958">
        <v>0.17927682951441626</v>
      </c>
      <c r="J11" s="965">
        <v>38.517130620985014</v>
      </c>
      <c r="K11" s="965">
        <v>29.171364148816238</v>
      </c>
      <c r="L11" s="966">
        <v>-0.51241147489264094</v>
      </c>
    </row>
    <row r="12" spans="1:18" ht="24" customHeight="1" thickBot="1">
      <c r="A12" s="994" t="s">
        <v>79</v>
      </c>
      <c r="B12" s="975">
        <v>11.118722221202971</v>
      </c>
      <c r="C12" s="976">
        <v>21464.714712747045</v>
      </c>
      <c r="D12" s="976">
        <v>21894.009007001987</v>
      </c>
      <c r="E12" s="977">
        <v>0.49094942906295747</v>
      </c>
      <c r="F12" s="978">
        <v>-2.2456700776941991</v>
      </c>
      <c r="G12" s="979">
        <v>-1.4945922428932141</v>
      </c>
      <c r="H12" s="980">
        <v>293.17955490848584</v>
      </c>
      <c r="I12" s="978">
        <v>-0.4978775389993445</v>
      </c>
      <c r="J12" s="981">
        <v>34.942464215548696</v>
      </c>
      <c r="K12" s="981">
        <v>27.102593010146563</v>
      </c>
      <c r="L12" s="982">
        <v>-1.206639470387362</v>
      </c>
    </row>
    <row r="13" spans="1:18">
      <c r="A13" s="995"/>
      <c r="B13" s="996"/>
    </row>
    <row r="14" spans="1:18" ht="46.5" customHeight="1">
      <c r="A14" s="1453" t="s">
        <v>488</v>
      </c>
      <c r="B14" s="1453"/>
      <c r="C14" s="1453"/>
      <c r="D14" s="1453"/>
      <c r="E14" s="1453"/>
      <c r="F14" s="1453"/>
      <c r="G14" s="1453"/>
      <c r="H14" s="1453"/>
      <c r="I14" s="1453"/>
      <c r="J14" s="1453"/>
      <c r="K14" s="1453"/>
      <c r="L14" s="1453"/>
    </row>
    <row r="15" spans="1:18" ht="33.75" customHeight="1">
      <c r="A15" s="1453" t="s">
        <v>489</v>
      </c>
      <c r="B15" s="1453"/>
      <c r="C15" s="1453"/>
      <c r="D15" s="1453"/>
      <c r="E15" s="1453"/>
      <c r="F15" s="1453"/>
      <c r="G15" s="1453"/>
      <c r="H15" s="1453"/>
      <c r="I15" s="1453"/>
      <c r="J15" s="1453"/>
      <c r="K15" s="1453"/>
      <c r="L15" s="1453"/>
    </row>
    <row r="16" spans="1:18">
      <c r="A16" s="1453" t="s">
        <v>115</v>
      </c>
      <c r="B16" s="1453"/>
      <c r="C16" s="1453"/>
      <c r="D16" s="1453"/>
      <c r="E16" s="1453"/>
      <c r="F16" s="1453"/>
      <c r="G16" s="1453"/>
      <c r="H16" s="1453"/>
      <c r="I16" s="1453"/>
      <c r="J16" s="1453"/>
      <c r="K16" s="1453"/>
      <c r="L16" s="1453"/>
    </row>
    <row r="17" spans="1:7">
      <c r="A17" s="997" t="s">
        <v>490</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551" t="s">
        <v>452</v>
      </c>
      <c r="B5" s="1551"/>
      <c r="C5" s="1551"/>
      <c r="D5" s="1551"/>
      <c r="E5" s="1551"/>
      <c r="F5" s="1551"/>
      <c r="H5" s="474" t="s">
        <v>267</v>
      </c>
    </row>
    <row r="6" spans="1:20" ht="15.75" customHeight="1" thickBot="1">
      <c r="A6" s="1552" t="s">
        <v>116</v>
      </c>
      <c r="B6" s="1544" t="s">
        <v>453</v>
      </c>
      <c r="C6" s="1545"/>
      <c r="D6" s="1546"/>
      <c r="E6" s="1547" t="s">
        <v>454</v>
      </c>
      <c r="F6" s="1549" t="s">
        <v>455</v>
      </c>
    </row>
    <row r="7" spans="1:20" ht="21" customHeight="1" thickBot="1">
      <c r="A7" s="1553"/>
      <c r="B7" s="782" t="s">
        <v>254</v>
      </c>
      <c r="C7" s="782" t="s">
        <v>257</v>
      </c>
      <c r="D7" s="782" t="s">
        <v>258</v>
      </c>
      <c r="E7" s="1554"/>
      <c r="F7" s="1555"/>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51" t="s">
        <v>458</v>
      </c>
      <c r="B18" s="1551"/>
      <c r="C18" s="1551"/>
      <c r="D18" s="1551"/>
      <c r="E18" s="1551"/>
      <c r="F18" s="1551"/>
      <c r="K18"/>
      <c r="L18"/>
      <c r="M18"/>
      <c r="O18" s="3"/>
      <c r="P18" s="3"/>
      <c r="Q18" s="3"/>
      <c r="R18" s="3"/>
      <c r="S18" s="3"/>
      <c r="T18" s="3"/>
    </row>
    <row r="19" spans="1:20" ht="16.5" customHeight="1" thickBot="1">
      <c r="A19" s="1542" t="s">
        <v>123</v>
      </c>
      <c r="B19" s="1544" t="s">
        <v>453</v>
      </c>
      <c r="C19" s="1545"/>
      <c r="D19" s="1546"/>
      <c r="E19" s="1547" t="s">
        <v>454</v>
      </c>
      <c r="F19" s="1549" t="s">
        <v>455</v>
      </c>
      <c r="K19"/>
      <c r="L19"/>
      <c r="M19"/>
      <c r="O19" s="3"/>
      <c r="P19" s="3"/>
      <c r="Q19" s="3"/>
      <c r="R19" s="3"/>
      <c r="S19" s="3"/>
      <c r="T19" s="3"/>
    </row>
    <row r="20" spans="1:20" ht="21" customHeight="1" thickBot="1">
      <c r="A20" s="1543"/>
      <c r="B20" s="570" t="s">
        <v>254</v>
      </c>
      <c r="C20" s="570" t="s">
        <v>366</v>
      </c>
      <c r="D20" s="570" t="s">
        <v>367</v>
      </c>
      <c r="E20" s="1548"/>
      <c r="F20" s="1550"/>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41"/>
      <c r="D30" s="1541"/>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41"/>
      <c r="C41" s="1541"/>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56" t="s">
        <v>456</v>
      </c>
      <c r="B2" s="1556"/>
      <c r="C2" s="1556"/>
      <c r="D2" s="1556"/>
      <c r="E2" s="1556"/>
      <c r="F2" s="1556"/>
      <c r="G2" s="1556"/>
      <c r="H2" s="1556"/>
      <c r="I2" s="1556"/>
      <c r="J2" s="1556"/>
      <c r="K2" s="1556"/>
      <c r="L2" s="1556"/>
      <c r="M2" s="1556"/>
      <c r="N2" s="1556"/>
      <c r="O2" s="1556"/>
      <c r="P2" s="1556"/>
      <c r="Q2" s="1556"/>
      <c r="R2" s="1556"/>
      <c r="S2" s="1556"/>
      <c r="T2" s="1556"/>
      <c r="U2" s="1556"/>
      <c r="V2" s="1556"/>
      <c r="W2" s="1556"/>
      <c r="X2" s="1556"/>
    </row>
    <row r="3" spans="1:24" ht="15.75" customHeight="1">
      <c r="A3" s="1557" t="s">
        <v>457</v>
      </c>
      <c r="B3" s="1557"/>
      <c r="C3" s="1557"/>
      <c r="D3" s="1557"/>
      <c r="E3" s="1557"/>
      <c r="F3" s="1557"/>
      <c r="P3" s="448"/>
    </row>
    <row r="4" spans="1:24" ht="4.5" customHeight="1">
      <c r="A4" s="449"/>
      <c r="B4" s="449"/>
      <c r="C4" s="447"/>
      <c r="D4" s="447"/>
    </row>
    <row r="5" spans="1:24" ht="15.75" thickBot="1">
      <c r="A5" s="450" t="s">
        <v>125</v>
      </c>
      <c r="B5" s="1558" t="s">
        <v>126</v>
      </c>
      <c r="C5" s="155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556" t="s">
        <v>459</v>
      </c>
      <c r="B2" s="1556"/>
      <c r="C2" s="1556"/>
      <c r="D2" s="1556"/>
      <c r="E2" s="1556"/>
      <c r="F2" s="1556"/>
      <c r="G2" s="1556"/>
      <c r="H2" s="1556"/>
      <c r="I2" s="1556"/>
      <c r="J2" s="1556"/>
      <c r="K2" s="1556"/>
      <c r="L2" s="1556"/>
      <c r="M2" s="1556"/>
      <c r="N2" s="1556"/>
      <c r="O2" s="1556"/>
      <c r="P2" s="1556"/>
      <c r="Q2" s="1556"/>
      <c r="R2" s="1556"/>
      <c r="S2" s="1556"/>
      <c r="T2" s="1556"/>
      <c r="U2" s="1556"/>
      <c r="V2" s="1556"/>
      <c r="W2" s="1556"/>
      <c r="X2" s="1556"/>
      <c r="Y2" s="1556"/>
      <c r="Z2" s="1556"/>
      <c r="AA2" s="1556"/>
    </row>
    <row r="3" spans="1:27" ht="18" customHeight="1">
      <c r="A3" s="1559" t="s">
        <v>457</v>
      </c>
      <c r="B3" s="1559"/>
      <c r="C3" s="1559"/>
      <c r="D3" s="1559"/>
      <c r="E3" s="1559"/>
      <c r="F3" s="1559"/>
      <c r="G3" s="155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51" t="s">
        <v>462</v>
      </c>
      <c r="B5" s="1551"/>
      <c r="C5" s="1551"/>
      <c r="D5" s="1551"/>
      <c r="E5" s="1551"/>
      <c r="F5" s="1551"/>
      <c r="H5" s="474" t="s">
        <v>267</v>
      </c>
    </row>
    <row r="6" spans="1:20" ht="15.75" customHeight="1" thickBot="1">
      <c r="A6" s="1552" t="s">
        <v>116</v>
      </c>
      <c r="B6" s="1544" t="s">
        <v>464</v>
      </c>
      <c r="C6" s="1545"/>
      <c r="D6" s="1546"/>
      <c r="E6" s="1547" t="s">
        <v>407</v>
      </c>
      <c r="F6" s="1549" t="s">
        <v>408</v>
      </c>
    </row>
    <row r="7" spans="1:20" ht="21" customHeight="1" thickBot="1">
      <c r="A7" s="1560"/>
      <c r="B7" s="677" t="s">
        <v>254</v>
      </c>
      <c r="C7" s="677" t="s">
        <v>257</v>
      </c>
      <c r="D7" s="677" t="s">
        <v>258</v>
      </c>
      <c r="E7" s="1548"/>
      <c r="F7" s="1550"/>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51" t="s">
        <v>463</v>
      </c>
      <c r="B18" s="1551"/>
      <c r="C18" s="1551"/>
      <c r="D18" s="1551"/>
      <c r="E18" s="1551"/>
      <c r="F18" s="1551"/>
      <c r="K18" s="3"/>
      <c r="L18" s="3"/>
      <c r="M18" s="3"/>
      <c r="N18" s="3"/>
      <c r="O18" s="3"/>
      <c r="P18" s="3"/>
      <c r="Q18"/>
      <c r="R18"/>
      <c r="S18"/>
      <c r="T18"/>
    </row>
    <row r="19" spans="1:20" ht="16.5" customHeight="1" thickBot="1">
      <c r="A19" s="1542" t="s">
        <v>123</v>
      </c>
      <c r="B19" s="1544" t="s">
        <v>464</v>
      </c>
      <c r="C19" s="1545"/>
      <c r="D19" s="1546"/>
      <c r="E19" s="1547" t="s">
        <v>407</v>
      </c>
      <c r="F19" s="1549" t="s">
        <v>408</v>
      </c>
      <c r="I19"/>
      <c r="J19"/>
      <c r="K19"/>
      <c r="L19" s="3"/>
      <c r="M19" s="3"/>
      <c r="N19" s="3"/>
      <c r="O19" s="3"/>
      <c r="P19" s="3"/>
      <c r="Q19"/>
      <c r="R19"/>
      <c r="S19"/>
      <c r="T19"/>
    </row>
    <row r="20" spans="1:20" ht="21" customHeight="1" thickBot="1">
      <c r="A20" s="1543"/>
      <c r="B20" s="570" t="s">
        <v>254</v>
      </c>
      <c r="C20" s="570" t="s">
        <v>366</v>
      </c>
      <c r="D20" s="570" t="s">
        <v>367</v>
      </c>
      <c r="E20" s="1548"/>
      <c r="F20" s="1550"/>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61"/>
      <c r="B27" s="1561"/>
      <c r="C27" s="1561"/>
      <c r="D27" s="1561"/>
      <c r="E27" s="1561"/>
      <c r="F27" s="1561"/>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41"/>
      <c r="D32" s="1541"/>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41"/>
      <c r="C43" s="154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56" t="s">
        <v>460</v>
      </c>
      <c r="B2" s="1556"/>
      <c r="C2" s="1556"/>
      <c r="D2" s="1556"/>
      <c r="E2" s="1556"/>
      <c r="F2" s="1556"/>
      <c r="G2" s="1556"/>
      <c r="H2" s="1556"/>
      <c r="I2" s="1556"/>
      <c r="J2" s="1556"/>
      <c r="K2" s="1556"/>
      <c r="L2" s="1556"/>
      <c r="M2" s="1556"/>
      <c r="N2" s="1556"/>
      <c r="O2" s="1556"/>
      <c r="P2" s="1556"/>
      <c r="Q2" s="1556"/>
      <c r="R2" s="1556"/>
      <c r="S2" s="1556"/>
      <c r="T2" s="1556"/>
      <c r="U2" s="1556"/>
      <c r="V2" s="1556"/>
      <c r="W2" s="1556"/>
      <c r="X2" s="1556"/>
    </row>
    <row r="3" spans="1:24" ht="15.75" customHeight="1">
      <c r="A3" s="1557" t="s">
        <v>461</v>
      </c>
      <c r="B3" s="1557"/>
      <c r="C3" s="1557"/>
      <c r="D3" s="1557"/>
      <c r="E3" s="1557"/>
      <c r="F3" s="1557"/>
      <c r="P3" s="448"/>
    </row>
    <row r="4" spans="1:24" ht="4.5" customHeight="1">
      <c r="A4" s="449"/>
      <c r="B4" s="449"/>
      <c r="C4" s="447"/>
      <c r="D4" s="447"/>
    </row>
    <row r="5" spans="1:24" ht="15.75" thickBot="1">
      <c r="A5" s="450" t="s">
        <v>125</v>
      </c>
      <c r="B5" s="1558" t="s">
        <v>126</v>
      </c>
      <c r="C5" s="155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56" t="s">
        <v>465</v>
      </c>
      <c r="B2" s="1556"/>
      <c r="C2" s="1556"/>
      <c r="D2" s="1556"/>
      <c r="E2" s="1556"/>
      <c r="F2" s="1556"/>
      <c r="G2" s="1556"/>
      <c r="H2" s="1556"/>
      <c r="I2" s="1556"/>
      <c r="J2" s="1556"/>
      <c r="K2" s="1556"/>
      <c r="L2" s="1556"/>
      <c r="M2" s="1556"/>
      <c r="N2" s="1556"/>
      <c r="O2" s="1556"/>
      <c r="P2" s="1556"/>
      <c r="Q2" s="1556"/>
      <c r="R2" s="1556"/>
      <c r="S2" s="1556"/>
      <c r="T2" s="1556"/>
      <c r="U2" s="1556"/>
      <c r="V2" s="1556"/>
      <c r="W2" s="1556"/>
      <c r="X2" s="1556"/>
      <c r="Y2" s="1556"/>
      <c r="Z2" s="1556"/>
      <c r="AA2" s="1556"/>
    </row>
    <row r="3" spans="1:27" ht="18" customHeight="1">
      <c r="A3" s="1562" t="s">
        <v>466</v>
      </c>
      <c r="B3" s="1562"/>
      <c r="C3" s="1562"/>
      <c r="D3" s="1562"/>
      <c r="E3" s="1562"/>
      <c r="F3" s="1562"/>
      <c r="G3" s="156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51" t="s">
        <v>444</v>
      </c>
      <c r="B5" s="1551"/>
      <c r="C5" s="1551"/>
      <c r="D5" s="1551"/>
      <c r="E5" s="1551"/>
      <c r="F5" s="1551"/>
      <c r="H5" s="474" t="s">
        <v>267</v>
      </c>
    </row>
    <row r="6" spans="1:20" ht="15.75" customHeight="1" thickBot="1">
      <c r="A6" s="1552" t="s">
        <v>116</v>
      </c>
      <c r="B6" s="1544" t="s">
        <v>443</v>
      </c>
      <c r="C6" s="1545"/>
      <c r="D6" s="1546"/>
      <c r="E6" s="1547" t="s">
        <v>437</v>
      </c>
      <c r="F6" s="1549" t="s">
        <v>438</v>
      </c>
    </row>
    <row r="7" spans="1:20" ht="21" customHeight="1" thickBot="1">
      <c r="A7" s="1560"/>
      <c r="B7" s="677" t="s">
        <v>254</v>
      </c>
      <c r="C7" s="677" t="s">
        <v>257</v>
      </c>
      <c r="D7" s="677" t="s">
        <v>258</v>
      </c>
      <c r="E7" s="1548"/>
      <c r="F7" s="1550"/>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51" t="s">
        <v>445</v>
      </c>
      <c r="B18" s="1551"/>
      <c r="C18" s="1551"/>
      <c r="D18" s="1551"/>
      <c r="E18" s="1551"/>
      <c r="F18" s="1551"/>
      <c r="O18" s="3"/>
      <c r="P18" s="3"/>
      <c r="Q18" s="3"/>
      <c r="R18" s="3"/>
      <c r="S18" s="3"/>
      <c r="T18" s="3"/>
    </row>
    <row r="19" spans="1:20" ht="16.5" customHeight="1" thickBot="1">
      <c r="A19" s="1542" t="s">
        <v>123</v>
      </c>
      <c r="B19" s="1544" t="s">
        <v>443</v>
      </c>
      <c r="C19" s="1545"/>
      <c r="D19" s="1546"/>
      <c r="E19" s="1547" t="s">
        <v>437</v>
      </c>
      <c r="F19" s="1549" t="s">
        <v>438</v>
      </c>
      <c r="K19" s="3"/>
      <c r="L19" s="3"/>
      <c r="M19" s="3"/>
      <c r="O19" s="3"/>
      <c r="P19" s="3"/>
      <c r="Q19" s="3"/>
      <c r="R19" s="3"/>
      <c r="S19" s="3"/>
      <c r="T19" s="3"/>
    </row>
    <row r="20" spans="1:20" ht="21" customHeight="1" thickBot="1">
      <c r="A20" s="1543"/>
      <c r="B20" s="570" t="s">
        <v>254</v>
      </c>
      <c r="C20" s="570" t="s">
        <v>366</v>
      </c>
      <c r="D20" s="570" t="s">
        <v>367</v>
      </c>
      <c r="E20" s="1548"/>
      <c r="F20" s="1550"/>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61"/>
      <c r="B27" s="1561"/>
      <c r="C27" s="1561"/>
      <c r="D27" s="1561"/>
      <c r="E27" s="1561"/>
      <c r="F27" s="1561"/>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41"/>
      <c r="D32" s="1541"/>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41"/>
      <c r="C43" s="154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56" t="s">
        <v>436</v>
      </c>
      <c r="B2" s="1556"/>
      <c r="C2" s="1556"/>
      <c r="D2" s="1556"/>
      <c r="E2" s="1556"/>
      <c r="F2" s="1556"/>
      <c r="G2" s="1556"/>
      <c r="H2" s="1556"/>
      <c r="I2" s="1556"/>
      <c r="J2" s="1556"/>
      <c r="K2" s="1556"/>
      <c r="L2" s="1556"/>
      <c r="M2" s="1556"/>
      <c r="N2" s="1556"/>
      <c r="O2" s="1556"/>
      <c r="P2" s="1556"/>
      <c r="Q2" s="1556"/>
      <c r="R2" s="1556"/>
      <c r="S2" s="1556"/>
      <c r="T2" s="1556"/>
      <c r="U2" s="1556"/>
      <c r="V2" s="1556"/>
      <c r="W2" s="1556"/>
      <c r="X2" s="1556"/>
    </row>
    <row r="3" spans="1:24" ht="15.75" customHeight="1">
      <c r="A3" s="1557" t="s">
        <v>435</v>
      </c>
      <c r="B3" s="1557"/>
      <c r="C3" s="1557"/>
      <c r="D3" s="1557"/>
      <c r="E3" s="1557"/>
      <c r="F3" s="1557"/>
      <c r="P3" s="448"/>
    </row>
    <row r="4" spans="1:24" ht="4.5" customHeight="1">
      <c r="A4" s="449"/>
      <c r="B4" s="449"/>
      <c r="C4" s="447"/>
      <c r="D4" s="447"/>
    </row>
    <row r="5" spans="1:24" ht="15.75" thickBot="1">
      <c r="A5" s="450" t="s">
        <v>125</v>
      </c>
      <c r="B5" s="1558" t="s">
        <v>126</v>
      </c>
      <c r="C5" s="155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56" t="s">
        <v>440</v>
      </c>
      <c r="B2" s="1556"/>
      <c r="C2" s="1556"/>
      <c r="D2" s="1556"/>
      <c r="E2" s="1556"/>
      <c r="F2" s="1556"/>
      <c r="G2" s="1556"/>
      <c r="H2" s="1556"/>
      <c r="I2" s="1556"/>
      <c r="J2" s="1556"/>
      <c r="K2" s="1556"/>
      <c r="L2" s="1556"/>
      <c r="M2" s="1556"/>
      <c r="N2" s="1556"/>
      <c r="O2" s="1556"/>
      <c r="P2" s="1556"/>
      <c r="Q2" s="1556"/>
      <c r="R2" s="1556"/>
      <c r="S2" s="1556"/>
      <c r="T2" s="1556"/>
      <c r="U2" s="1556"/>
      <c r="V2" s="1556"/>
      <c r="W2" s="1556"/>
      <c r="X2" s="1556"/>
      <c r="Y2" s="1556"/>
      <c r="Z2" s="1556"/>
      <c r="AA2" s="1556"/>
    </row>
    <row r="3" spans="1:27" ht="18" customHeight="1">
      <c r="A3" s="1562" t="s">
        <v>441</v>
      </c>
      <c r="B3" s="1562"/>
      <c r="C3" s="1562"/>
      <c r="D3" s="1562"/>
      <c r="E3" s="1562"/>
      <c r="F3" s="1562"/>
      <c r="G3" s="156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27" zoomScale="80" zoomScaleNormal="80" workbookViewId="0">
      <selection activeCell="M881" sqref="M88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54" t="s">
        <v>201</v>
      </c>
      <c r="C5" s="1654"/>
      <c r="D5" s="1654"/>
      <c r="E5" s="1654"/>
      <c r="F5" s="1654"/>
      <c r="G5" s="1654"/>
      <c r="H5" s="1654"/>
      <c r="I5" s="1654"/>
      <c r="J5" s="1654"/>
      <c r="K5" s="1654"/>
      <c r="L5" s="1654"/>
    </row>
    <row r="6" spans="2:13" ht="18">
      <c r="B6" s="484"/>
      <c r="C6" s="484"/>
      <c r="D6" s="484"/>
      <c r="E6" s="484"/>
      <c r="F6" s="300" t="s">
        <v>202</v>
      </c>
      <c r="G6" s="484"/>
      <c r="H6" s="484"/>
      <c r="I6" s="484"/>
      <c r="J6" s="484"/>
      <c r="K6" s="484"/>
      <c r="L6" s="484"/>
    </row>
    <row r="7" spans="2:13" s="301" customFormat="1" ht="15">
      <c r="B7" s="1655" t="s">
        <v>203</v>
      </c>
      <c r="C7" s="1647" t="s">
        <v>18</v>
      </c>
      <c r="D7" s="1647" t="s">
        <v>204</v>
      </c>
      <c r="E7" s="1658" t="s">
        <v>205</v>
      </c>
      <c r="F7" s="1659"/>
      <c r="G7" s="1660"/>
      <c r="H7" s="1661" t="s">
        <v>206</v>
      </c>
      <c r="I7" s="1663" t="s">
        <v>207</v>
      </c>
      <c r="J7" s="1664"/>
      <c r="K7" s="1664"/>
      <c r="L7" s="1655"/>
    </row>
    <row r="8" spans="2:13">
      <c r="B8" s="1656"/>
      <c r="C8" s="1657"/>
      <c r="D8" s="1657"/>
      <c r="E8" s="1649" t="s">
        <v>208</v>
      </c>
      <c r="F8" s="1647" t="s">
        <v>209</v>
      </c>
      <c r="G8" s="1647" t="s">
        <v>210</v>
      </c>
      <c r="H8" s="1662"/>
      <c r="I8" s="1649" t="s">
        <v>211</v>
      </c>
      <c r="J8" s="1649" t="s">
        <v>20</v>
      </c>
      <c r="K8" s="1647" t="s">
        <v>212</v>
      </c>
      <c r="L8" s="1649" t="s">
        <v>213</v>
      </c>
    </row>
    <row r="9" spans="2:13">
      <c r="B9" s="1656"/>
      <c r="C9" s="1657"/>
      <c r="D9" s="1657"/>
      <c r="E9" s="1650"/>
      <c r="F9" s="1657"/>
      <c r="G9" s="1657"/>
      <c r="H9" s="1662"/>
      <c r="I9" s="1650"/>
      <c r="J9" s="1650"/>
      <c r="K9" s="1648"/>
      <c r="L9" s="1650"/>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53"/>
      <c r="O105" s="1653"/>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53"/>
      <c r="O121" s="1653"/>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53"/>
      <c r="O145" s="1653"/>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53"/>
      <c r="O171" s="1653"/>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16" t="s">
        <v>239</v>
      </c>
      <c r="D177" s="1616"/>
      <c r="E177" s="1616"/>
      <c r="F177" s="1616"/>
      <c r="G177" s="1616"/>
      <c r="H177" s="1616"/>
      <c r="I177" s="1616"/>
      <c r="J177" s="1616"/>
      <c r="K177" s="1616"/>
      <c r="L177" s="1645"/>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65" t="s">
        <v>203</v>
      </c>
      <c r="C194" s="1620" t="s">
        <v>18</v>
      </c>
      <c r="D194" s="1620" t="s">
        <v>204</v>
      </c>
      <c r="E194" s="1622" t="s">
        <v>205</v>
      </c>
      <c r="F194" s="1623"/>
      <c r="G194" s="1624"/>
      <c r="H194" s="1625" t="s">
        <v>206</v>
      </c>
      <c r="I194" s="1627" t="s">
        <v>207</v>
      </c>
      <c r="J194" s="1628"/>
      <c r="K194" s="1628"/>
      <c r="L194" s="1667"/>
    </row>
    <row r="195" spans="2:12" ht="12.75" customHeight="1">
      <c r="B195" s="1666"/>
      <c r="C195" s="1621"/>
      <c r="D195" s="1621"/>
      <c r="E195" s="1635" t="s">
        <v>208</v>
      </c>
      <c r="F195" s="1620" t="s">
        <v>209</v>
      </c>
      <c r="G195" s="1620" t="s">
        <v>210</v>
      </c>
      <c r="H195" s="1626"/>
      <c r="I195" s="1635" t="s">
        <v>211</v>
      </c>
      <c r="J195" s="1635" t="s">
        <v>20</v>
      </c>
      <c r="K195" s="1620" t="s">
        <v>212</v>
      </c>
      <c r="L195" s="1651" t="s">
        <v>213</v>
      </c>
    </row>
    <row r="196" spans="2:12" ht="12.75" customHeight="1">
      <c r="B196" s="1666"/>
      <c r="C196" s="1621"/>
      <c r="D196" s="1621"/>
      <c r="E196" s="1642"/>
      <c r="F196" s="1621"/>
      <c r="G196" s="1621"/>
      <c r="H196" s="1626"/>
      <c r="I196" s="1636"/>
      <c r="J196" s="1636"/>
      <c r="K196" s="1637"/>
      <c r="L196" s="1652"/>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16" t="s">
        <v>240</v>
      </c>
      <c r="D199" s="1616"/>
      <c r="E199" s="1616"/>
      <c r="F199" s="1616"/>
      <c r="G199" s="1616"/>
      <c r="H199" s="1616"/>
      <c r="I199" s="1616"/>
      <c r="J199" s="1616"/>
      <c r="K199" s="1616"/>
      <c r="L199" s="1645"/>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29" t="s">
        <v>203</v>
      </c>
      <c r="C234" s="1620" t="s">
        <v>18</v>
      </c>
      <c r="D234" s="1620" t="s">
        <v>204</v>
      </c>
      <c r="E234" s="1622" t="s">
        <v>205</v>
      </c>
      <c r="F234" s="1623"/>
      <c r="G234" s="1624"/>
      <c r="H234" s="1625" t="s">
        <v>206</v>
      </c>
      <c r="I234" s="1622" t="s">
        <v>207</v>
      </c>
      <c r="J234" s="1623"/>
      <c r="K234" s="1623"/>
      <c r="L234" s="1623"/>
    </row>
    <row r="235" spans="2:12">
      <c r="B235" s="1646"/>
      <c r="C235" s="1621"/>
      <c r="D235" s="1621"/>
      <c r="E235" s="1635" t="s">
        <v>208</v>
      </c>
      <c r="F235" s="1620" t="s">
        <v>209</v>
      </c>
      <c r="G235" s="1620" t="s">
        <v>210</v>
      </c>
      <c r="H235" s="1626"/>
      <c r="I235" s="1635" t="s">
        <v>211</v>
      </c>
      <c r="J235" s="1635" t="s">
        <v>20</v>
      </c>
      <c r="K235" s="1620" t="s">
        <v>212</v>
      </c>
      <c r="L235" s="1627" t="s">
        <v>213</v>
      </c>
    </row>
    <row r="236" spans="2:12">
      <c r="B236" s="1646"/>
      <c r="C236" s="1621"/>
      <c r="D236" s="1621"/>
      <c r="E236" s="1642"/>
      <c r="F236" s="1621"/>
      <c r="G236" s="1621"/>
      <c r="H236" s="1626"/>
      <c r="I236" s="1642"/>
      <c r="J236" s="1642"/>
      <c r="K236" s="1621"/>
      <c r="L236" s="1641"/>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39" t="s">
        <v>214</v>
      </c>
      <c r="D239" s="1639"/>
      <c r="E239" s="1639"/>
      <c r="F239" s="1639"/>
      <c r="G239" s="1639"/>
      <c r="H239" s="1639"/>
      <c r="I239" s="1639"/>
      <c r="J239" s="1639"/>
      <c r="K239" s="1639"/>
      <c r="L239" s="1639"/>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16" t="s">
        <v>239</v>
      </c>
      <c r="D256" s="1616"/>
      <c r="E256" s="1616"/>
      <c r="F256" s="1616"/>
      <c r="G256" s="1616"/>
      <c r="H256" s="1616"/>
      <c r="I256" s="1616"/>
      <c r="J256" s="1616"/>
      <c r="K256" s="1616"/>
      <c r="L256" s="1616"/>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43" t="s">
        <v>203</v>
      </c>
      <c r="C273" s="1620" t="s">
        <v>18</v>
      </c>
      <c r="D273" s="1620" t="s">
        <v>204</v>
      </c>
      <c r="E273" s="1622" t="s">
        <v>205</v>
      </c>
      <c r="F273" s="1623"/>
      <c r="G273" s="1624"/>
      <c r="H273" s="1625" t="s">
        <v>206</v>
      </c>
      <c r="I273" s="1627" t="s">
        <v>207</v>
      </c>
      <c r="J273" s="1628"/>
      <c r="K273" s="1628"/>
      <c r="L273" s="1628"/>
    </row>
    <row r="274" spans="2:12" ht="11.25" customHeight="1">
      <c r="B274" s="1644"/>
      <c r="C274" s="1621"/>
      <c r="D274" s="1621"/>
      <c r="E274" s="1635" t="s">
        <v>208</v>
      </c>
      <c r="F274" s="1620" t="s">
        <v>209</v>
      </c>
      <c r="G274" s="1620" t="s">
        <v>210</v>
      </c>
      <c r="H274" s="1626"/>
      <c r="I274" s="1635" t="s">
        <v>211</v>
      </c>
      <c r="J274" s="1635" t="s">
        <v>20</v>
      </c>
      <c r="K274" s="1620" t="s">
        <v>212</v>
      </c>
      <c r="L274" s="1627" t="s">
        <v>213</v>
      </c>
    </row>
    <row r="275" spans="2:12" ht="11.25" customHeight="1">
      <c r="B275" s="1644"/>
      <c r="C275" s="1621"/>
      <c r="D275" s="1621"/>
      <c r="E275" s="1642"/>
      <c r="F275" s="1621"/>
      <c r="G275" s="1621"/>
      <c r="H275" s="1626"/>
      <c r="I275" s="1636"/>
      <c r="J275" s="1636"/>
      <c r="K275" s="1637"/>
      <c r="L275" s="1641"/>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16" t="s">
        <v>240</v>
      </c>
      <c r="D278" s="1616"/>
      <c r="E278" s="1616"/>
      <c r="F278" s="1616"/>
      <c r="G278" s="1616"/>
      <c r="H278" s="1616"/>
      <c r="I278" s="1616"/>
      <c r="J278" s="1616"/>
      <c r="K278" s="1616"/>
      <c r="L278" s="1616"/>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35" t="s">
        <v>203</v>
      </c>
      <c r="C313" s="1620" t="s">
        <v>18</v>
      </c>
      <c r="D313" s="1620" t="s">
        <v>204</v>
      </c>
      <c r="E313" s="1622" t="s">
        <v>205</v>
      </c>
      <c r="F313" s="1623"/>
      <c r="G313" s="1624"/>
      <c r="H313" s="1620" t="s">
        <v>206</v>
      </c>
      <c r="I313" s="1622" t="s">
        <v>207</v>
      </c>
      <c r="J313" s="1623"/>
      <c r="K313" s="1623"/>
      <c r="L313" s="1624"/>
    </row>
    <row r="314" spans="2:12" ht="11.25" customHeight="1">
      <c r="B314" s="1642"/>
      <c r="C314" s="1621"/>
      <c r="D314" s="1621"/>
      <c r="E314" s="1630" t="s">
        <v>244</v>
      </c>
      <c r="F314" s="1633" t="s">
        <v>245</v>
      </c>
      <c r="G314" s="1633" t="s">
        <v>246</v>
      </c>
      <c r="H314" s="1621"/>
      <c r="I314" s="1635" t="s">
        <v>211</v>
      </c>
      <c r="J314" s="1635" t="s">
        <v>20</v>
      </c>
      <c r="K314" s="1620" t="s">
        <v>212</v>
      </c>
      <c r="L314" s="1635" t="s">
        <v>213</v>
      </c>
    </row>
    <row r="315" spans="2:12" ht="11.25" customHeight="1">
      <c r="B315" s="1636"/>
      <c r="C315" s="1637"/>
      <c r="D315" s="1637"/>
      <c r="E315" s="1632"/>
      <c r="F315" s="1634"/>
      <c r="G315" s="1634"/>
      <c r="H315" s="1637"/>
      <c r="I315" s="1636"/>
      <c r="J315" s="1636"/>
      <c r="K315" s="1637"/>
      <c r="L315" s="1636"/>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39" t="s">
        <v>214</v>
      </c>
      <c r="D318" s="1639"/>
      <c r="E318" s="1639"/>
      <c r="F318" s="1639"/>
      <c r="G318" s="1639"/>
      <c r="H318" s="1639"/>
      <c r="I318" s="1639"/>
      <c r="J318" s="1639"/>
      <c r="K318" s="1639"/>
      <c r="L318" s="1640"/>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16" t="s">
        <v>239</v>
      </c>
      <c r="D335" s="1616"/>
      <c r="E335" s="1616"/>
      <c r="F335" s="1616"/>
      <c r="G335" s="1616"/>
      <c r="H335" s="1616"/>
      <c r="I335" s="1616"/>
      <c r="J335" s="1616"/>
      <c r="K335" s="1616"/>
      <c r="L335" s="1617"/>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18" t="s">
        <v>203</v>
      </c>
      <c r="C352" s="1620" t="s">
        <v>18</v>
      </c>
      <c r="D352" s="1620" t="s">
        <v>204</v>
      </c>
      <c r="E352" s="1622" t="s">
        <v>205</v>
      </c>
      <c r="F352" s="1623"/>
      <c r="G352" s="1624"/>
      <c r="H352" s="1625" t="s">
        <v>206</v>
      </c>
      <c r="I352" s="1627" t="s">
        <v>207</v>
      </c>
      <c r="J352" s="1628"/>
      <c r="K352" s="1628"/>
      <c r="L352" s="1629"/>
    </row>
    <row r="353" spans="2:12" ht="11.25" customHeight="1">
      <c r="B353" s="1619"/>
      <c r="C353" s="1621"/>
      <c r="D353" s="1621"/>
      <c r="E353" s="1630" t="s">
        <v>244</v>
      </c>
      <c r="F353" s="1633" t="s">
        <v>245</v>
      </c>
      <c r="G353" s="1633" t="s">
        <v>246</v>
      </c>
      <c r="H353" s="1626"/>
      <c r="I353" s="1635" t="s">
        <v>211</v>
      </c>
      <c r="J353" s="1635" t="s">
        <v>20</v>
      </c>
      <c r="K353" s="1620" t="s">
        <v>212</v>
      </c>
      <c r="L353" s="1635" t="s">
        <v>213</v>
      </c>
    </row>
    <row r="354" spans="2:12" ht="11.25" customHeight="1">
      <c r="B354" s="1619"/>
      <c r="C354" s="1621"/>
      <c r="D354" s="1621"/>
      <c r="E354" s="1631"/>
      <c r="F354" s="1638"/>
      <c r="G354" s="1638"/>
      <c r="H354" s="1626"/>
      <c r="I354" s="1636"/>
      <c r="J354" s="1636"/>
      <c r="K354" s="1637"/>
      <c r="L354" s="1636"/>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16" t="s">
        <v>240</v>
      </c>
      <c r="D357" s="1616"/>
      <c r="E357" s="1616"/>
      <c r="F357" s="1616"/>
      <c r="G357" s="1616"/>
      <c r="H357" s="1616"/>
      <c r="I357" s="1616"/>
      <c r="J357" s="1616"/>
      <c r="K357" s="1616"/>
      <c r="L357" s="1617"/>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579" t="s">
        <v>203</v>
      </c>
      <c r="C393" s="1569" t="s">
        <v>18</v>
      </c>
      <c r="D393" s="1569" t="s">
        <v>204</v>
      </c>
      <c r="E393" s="1571" t="s">
        <v>205</v>
      </c>
      <c r="F393" s="1572"/>
      <c r="G393" s="1573"/>
      <c r="H393" s="1574" t="s">
        <v>206</v>
      </c>
      <c r="I393" s="1571" t="s">
        <v>207</v>
      </c>
      <c r="J393" s="1572"/>
      <c r="K393" s="1572"/>
      <c r="L393" s="1573"/>
    </row>
    <row r="394" spans="2:12" ht="11.25" customHeight="1">
      <c r="B394" s="1580"/>
      <c r="C394" s="1570"/>
      <c r="D394" s="1570"/>
      <c r="E394" s="1612" t="s">
        <v>244</v>
      </c>
      <c r="F394" s="1614" t="s">
        <v>245</v>
      </c>
      <c r="G394" s="1614" t="s">
        <v>246</v>
      </c>
      <c r="H394" s="1575"/>
      <c r="I394" s="1579" t="s">
        <v>211</v>
      </c>
      <c r="J394" s="1579" t="s">
        <v>20</v>
      </c>
      <c r="K394" s="1569" t="s">
        <v>212</v>
      </c>
      <c r="L394" s="1579" t="s">
        <v>213</v>
      </c>
    </row>
    <row r="395" spans="2:12" ht="11.25" customHeight="1">
      <c r="B395" s="1580"/>
      <c r="C395" s="1570"/>
      <c r="D395" s="1570"/>
      <c r="E395" s="1613"/>
      <c r="F395" s="1615"/>
      <c r="G395" s="1615"/>
      <c r="H395" s="1575"/>
      <c r="I395" s="1580"/>
      <c r="J395" s="1580"/>
      <c r="K395" s="1570"/>
      <c r="L395" s="1581"/>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65" t="s">
        <v>214</v>
      </c>
      <c r="D398" s="1565"/>
      <c r="E398" s="1565"/>
      <c r="F398" s="1565"/>
      <c r="G398" s="1565"/>
      <c r="H398" s="1565"/>
      <c r="I398" s="1565"/>
      <c r="J398" s="1565"/>
      <c r="K398" s="1565"/>
      <c r="L398" s="1609"/>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63" t="s">
        <v>239</v>
      </c>
      <c r="D415" s="1563"/>
      <c r="E415" s="1563"/>
      <c r="F415" s="1563"/>
      <c r="G415" s="1563"/>
      <c r="H415" s="1563"/>
      <c r="I415" s="1563"/>
      <c r="J415" s="1563"/>
      <c r="K415" s="1563"/>
      <c r="L415" s="1608"/>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10" t="s">
        <v>203</v>
      </c>
      <c r="C432" s="1569" t="s">
        <v>18</v>
      </c>
      <c r="D432" s="1569" t="s">
        <v>204</v>
      </c>
      <c r="E432" s="1571" t="s">
        <v>205</v>
      </c>
      <c r="F432" s="1572"/>
      <c r="G432" s="1573"/>
      <c r="H432" s="1574" t="s">
        <v>206</v>
      </c>
      <c r="I432" s="1576" t="s">
        <v>207</v>
      </c>
      <c r="J432" s="1577"/>
      <c r="K432" s="1577"/>
      <c r="L432" s="1606"/>
    </row>
    <row r="433" spans="2:12" ht="11.25" customHeight="1">
      <c r="B433" s="1611"/>
      <c r="C433" s="1570"/>
      <c r="D433" s="1570"/>
      <c r="E433" s="1612" t="s">
        <v>244</v>
      </c>
      <c r="F433" s="1614" t="s">
        <v>245</v>
      </c>
      <c r="G433" s="1614" t="s">
        <v>246</v>
      </c>
      <c r="H433" s="1575"/>
      <c r="I433" s="1579" t="s">
        <v>211</v>
      </c>
      <c r="J433" s="1579" t="s">
        <v>20</v>
      </c>
      <c r="K433" s="1569" t="s">
        <v>212</v>
      </c>
      <c r="L433" s="1579" t="s">
        <v>213</v>
      </c>
    </row>
    <row r="434" spans="2:12" ht="11.25" customHeight="1">
      <c r="B434" s="1611"/>
      <c r="C434" s="1570"/>
      <c r="D434" s="1570"/>
      <c r="E434" s="1613"/>
      <c r="F434" s="1615"/>
      <c r="G434" s="1615"/>
      <c r="H434" s="1575"/>
      <c r="I434" s="1581"/>
      <c r="J434" s="1581"/>
      <c r="K434" s="1605"/>
      <c r="L434" s="1581"/>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63" t="s">
        <v>240</v>
      </c>
      <c r="D437" s="1563"/>
      <c r="E437" s="1563"/>
      <c r="F437" s="1563"/>
      <c r="G437" s="1563"/>
      <c r="H437" s="1563"/>
      <c r="I437" s="1563"/>
      <c r="J437" s="1563"/>
      <c r="K437" s="1563"/>
      <c r="L437" s="1608"/>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579" t="s">
        <v>203</v>
      </c>
      <c r="C475" s="1569" t="s">
        <v>18</v>
      </c>
      <c r="D475" s="1569" t="s">
        <v>204</v>
      </c>
      <c r="E475" s="1571" t="s">
        <v>205</v>
      </c>
      <c r="F475" s="1572"/>
      <c r="G475" s="1573"/>
      <c r="H475" s="1574" t="s">
        <v>206</v>
      </c>
      <c r="I475" s="1571" t="s">
        <v>207</v>
      </c>
      <c r="J475" s="1572"/>
      <c r="K475" s="1572"/>
      <c r="L475" s="1573"/>
    </row>
    <row r="476" spans="2:12" ht="11.25" customHeight="1">
      <c r="B476" s="1580"/>
      <c r="C476" s="1570"/>
      <c r="D476" s="1570"/>
      <c r="E476" s="1612" t="s">
        <v>244</v>
      </c>
      <c r="F476" s="1614" t="s">
        <v>245</v>
      </c>
      <c r="G476" s="1614" t="s">
        <v>246</v>
      </c>
      <c r="H476" s="1575"/>
      <c r="I476" s="1579" t="s">
        <v>211</v>
      </c>
      <c r="J476" s="1579" t="s">
        <v>20</v>
      </c>
      <c r="K476" s="1569" t="s">
        <v>212</v>
      </c>
      <c r="L476" s="1579" t="s">
        <v>213</v>
      </c>
    </row>
    <row r="477" spans="2:12" ht="11.25" customHeight="1">
      <c r="B477" s="1580"/>
      <c r="C477" s="1570"/>
      <c r="D477" s="1570"/>
      <c r="E477" s="1613"/>
      <c r="F477" s="1615"/>
      <c r="G477" s="1615"/>
      <c r="H477" s="1575"/>
      <c r="I477" s="1580"/>
      <c r="J477" s="1580"/>
      <c r="K477" s="1570"/>
      <c r="L477" s="1581"/>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65" t="s">
        <v>214</v>
      </c>
      <c r="D480" s="1565"/>
      <c r="E480" s="1565"/>
      <c r="F480" s="1565"/>
      <c r="G480" s="1565"/>
      <c r="H480" s="1565"/>
      <c r="I480" s="1565"/>
      <c r="J480" s="1565"/>
      <c r="K480" s="1565"/>
      <c r="L480" s="1609"/>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63" t="s">
        <v>239</v>
      </c>
      <c r="D497" s="1563"/>
      <c r="E497" s="1563"/>
      <c r="F497" s="1563"/>
      <c r="G497" s="1563"/>
      <c r="H497" s="1563"/>
      <c r="I497" s="1563"/>
      <c r="J497" s="1563"/>
      <c r="K497" s="1563"/>
      <c r="L497" s="1608"/>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10" t="s">
        <v>203</v>
      </c>
      <c r="C514" s="1569" t="s">
        <v>18</v>
      </c>
      <c r="D514" s="1569" t="s">
        <v>204</v>
      </c>
      <c r="E514" s="1571" t="s">
        <v>205</v>
      </c>
      <c r="F514" s="1572"/>
      <c r="G514" s="1573"/>
      <c r="H514" s="1574" t="s">
        <v>206</v>
      </c>
      <c r="I514" s="1576" t="s">
        <v>207</v>
      </c>
      <c r="J514" s="1577"/>
      <c r="K514" s="1577"/>
      <c r="L514" s="1606"/>
    </row>
    <row r="515" spans="2:12" ht="11.25" customHeight="1">
      <c r="B515" s="1611"/>
      <c r="C515" s="1570"/>
      <c r="D515" s="1570"/>
      <c r="E515" s="1612" t="s">
        <v>244</v>
      </c>
      <c r="F515" s="1614" t="s">
        <v>245</v>
      </c>
      <c r="G515" s="1614" t="s">
        <v>246</v>
      </c>
      <c r="H515" s="1575"/>
      <c r="I515" s="1579" t="s">
        <v>211</v>
      </c>
      <c r="J515" s="1579" t="s">
        <v>20</v>
      </c>
      <c r="K515" s="1569" t="s">
        <v>212</v>
      </c>
      <c r="L515" s="1579" t="s">
        <v>213</v>
      </c>
    </row>
    <row r="516" spans="2:12" ht="11.25" customHeight="1">
      <c r="B516" s="1611"/>
      <c r="C516" s="1570"/>
      <c r="D516" s="1570"/>
      <c r="E516" s="1613"/>
      <c r="F516" s="1615"/>
      <c r="G516" s="1615"/>
      <c r="H516" s="1575"/>
      <c r="I516" s="1581"/>
      <c r="J516" s="1581"/>
      <c r="K516" s="1605"/>
      <c r="L516" s="1581"/>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63" t="s">
        <v>240</v>
      </c>
      <c r="D519" s="1563"/>
      <c r="E519" s="1563"/>
      <c r="F519" s="1563"/>
      <c r="G519" s="1563"/>
      <c r="H519" s="1563"/>
      <c r="I519" s="1563"/>
      <c r="J519" s="1563"/>
      <c r="K519" s="1563"/>
      <c r="L519" s="1608"/>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606" t="s">
        <v>203</v>
      </c>
      <c r="C558" s="1569" t="s">
        <v>18</v>
      </c>
      <c r="D558" s="1569" t="s">
        <v>204</v>
      </c>
      <c r="E558" s="1571" t="s">
        <v>205</v>
      </c>
      <c r="F558" s="1572"/>
      <c r="G558" s="1573"/>
      <c r="H558" s="1574" t="s">
        <v>206</v>
      </c>
      <c r="I558" s="1571" t="s">
        <v>207</v>
      </c>
      <c r="J558" s="1572"/>
      <c r="K558" s="1572"/>
      <c r="L558"/>
    </row>
    <row r="559" spans="2:12" ht="12.75" customHeight="1">
      <c r="B559" s="1607"/>
      <c r="C559" s="1570"/>
      <c r="D559" s="1570"/>
      <c r="E559" s="1579" t="s">
        <v>244</v>
      </c>
      <c r="F559" s="1569" t="s">
        <v>245</v>
      </c>
      <c r="G559" s="1569" t="s">
        <v>246</v>
      </c>
      <c r="H559" s="1575"/>
      <c r="I559" s="1579" t="s">
        <v>211</v>
      </c>
      <c r="J559" s="1579" t="s">
        <v>20</v>
      </c>
      <c r="K559" s="1569" t="s">
        <v>283</v>
      </c>
      <c r="L559"/>
    </row>
    <row r="560" spans="2:12" ht="12.75">
      <c r="B560" s="1607"/>
      <c r="C560" s="1570"/>
      <c r="D560" s="1570"/>
      <c r="E560" s="1580"/>
      <c r="F560" s="1570"/>
      <c r="G560" s="1570"/>
      <c r="H560" s="1575"/>
      <c r="I560" s="1580"/>
      <c r="J560" s="1580"/>
      <c r="K560" s="157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65" t="s">
        <v>214</v>
      </c>
      <c r="D563" s="1565"/>
      <c r="E563" s="1565"/>
      <c r="F563" s="1565"/>
      <c r="G563" s="1565"/>
      <c r="H563" s="1565"/>
      <c r="I563" s="1565"/>
      <c r="J563" s="1565"/>
      <c r="K563" s="1565"/>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63" t="s">
        <v>239</v>
      </c>
      <c r="D580" s="1563"/>
      <c r="E580" s="1563"/>
      <c r="F580" s="1563"/>
      <c r="G580" s="1563"/>
      <c r="H580" s="1563"/>
      <c r="I580" s="1563"/>
      <c r="J580" s="1563"/>
      <c r="K580" s="1563"/>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603" t="s">
        <v>203</v>
      </c>
      <c r="C597" s="1569" t="s">
        <v>18</v>
      </c>
      <c r="D597" s="1569" t="s">
        <v>204</v>
      </c>
      <c r="E597" s="1571" t="s">
        <v>205</v>
      </c>
      <c r="F597" s="1572"/>
      <c r="G597" s="1573"/>
      <c r="H597" s="1574" t="s">
        <v>206</v>
      </c>
      <c r="I597" s="1576" t="s">
        <v>207</v>
      </c>
      <c r="J597" s="1577"/>
      <c r="K597" s="1577"/>
      <c r="L597"/>
    </row>
    <row r="598" spans="2:12" ht="12.75" customHeight="1">
      <c r="B598" s="1604"/>
      <c r="C598" s="1570"/>
      <c r="D598" s="1570"/>
      <c r="E598" s="1579" t="s">
        <v>244</v>
      </c>
      <c r="F598" s="1569" t="s">
        <v>245</v>
      </c>
      <c r="G598" s="1569" t="s">
        <v>246</v>
      </c>
      <c r="H598" s="1575"/>
      <c r="I598" s="1579" t="s">
        <v>211</v>
      </c>
      <c r="J598" s="1579" t="s">
        <v>20</v>
      </c>
      <c r="K598" s="1569" t="s">
        <v>212</v>
      </c>
      <c r="L598"/>
    </row>
    <row r="599" spans="2:12" ht="12.75" customHeight="1">
      <c r="B599" s="1604"/>
      <c r="C599" s="1570"/>
      <c r="D599" s="1570"/>
      <c r="E599" s="1580"/>
      <c r="F599" s="1570"/>
      <c r="G599" s="1570"/>
      <c r="H599" s="1575"/>
      <c r="I599" s="1581"/>
      <c r="J599" s="1581"/>
      <c r="K599" s="1605"/>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63" t="s">
        <v>240</v>
      </c>
      <c r="D602" s="1563"/>
      <c r="E602" s="1563"/>
      <c r="F602" s="1563"/>
      <c r="G602" s="1563"/>
      <c r="H602" s="1563"/>
      <c r="I602" s="1563"/>
      <c r="J602" s="1563"/>
      <c r="K602" s="1563"/>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591" t="s">
        <v>368</v>
      </c>
      <c r="C636" s="1591"/>
      <c r="D636" s="1591"/>
      <c r="E636" s="1591"/>
      <c r="F636" s="1591"/>
      <c r="G636" s="1591"/>
      <c r="H636" s="1591"/>
      <c r="I636" s="1591"/>
      <c r="J636" s="1591"/>
      <c r="K636" s="1591"/>
    </row>
    <row r="637" spans="2:12" ht="18.75" thickBot="1">
      <c r="B637" s="557"/>
      <c r="C637" s="557"/>
      <c r="D637" s="557"/>
      <c r="E637" s="557"/>
      <c r="F637" s="558" t="s">
        <v>202</v>
      </c>
      <c r="G637" s="557"/>
      <c r="H637" s="557"/>
      <c r="I637" s="557"/>
      <c r="J637" s="557"/>
      <c r="K637" s="557"/>
    </row>
    <row r="638" spans="2:12" ht="12.75" customHeight="1">
      <c r="B638" s="1592" t="s">
        <v>203</v>
      </c>
      <c r="C638" s="1593" t="s">
        <v>18</v>
      </c>
      <c r="D638" s="1593" t="s">
        <v>204</v>
      </c>
      <c r="E638" s="1598" t="s">
        <v>205</v>
      </c>
      <c r="F638" s="1599"/>
      <c r="G638" s="1600"/>
      <c r="H638" s="1601" t="s">
        <v>206</v>
      </c>
      <c r="I638" s="1598" t="s">
        <v>207</v>
      </c>
      <c r="J638" s="1599"/>
      <c r="K638" s="1602"/>
    </row>
    <row r="639" spans="2:12" ht="11.25" customHeight="1">
      <c r="B639" s="1588"/>
      <c r="C639" s="1570"/>
      <c r="D639" s="1570"/>
      <c r="E639" s="1579" t="s">
        <v>244</v>
      </c>
      <c r="F639" s="1569" t="s">
        <v>245</v>
      </c>
      <c r="G639" s="1569" t="s">
        <v>246</v>
      </c>
      <c r="H639" s="1575"/>
      <c r="I639" s="1579" t="s">
        <v>211</v>
      </c>
      <c r="J639" s="1579" t="s">
        <v>20</v>
      </c>
      <c r="K639" s="1582" t="s">
        <v>283</v>
      </c>
    </row>
    <row r="640" spans="2:12" ht="11.25" customHeight="1">
      <c r="B640" s="1588"/>
      <c r="C640" s="1570"/>
      <c r="D640" s="1570"/>
      <c r="E640" s="1580"/>
      <c r="F640" s="1570"/>
      <c r="G640" s="1570"/>
      <c r="H640" s="1575"/>
      <c r="I640" s="1580"/>
      <c r="J640" s="1580"/>
      <c r="K640" s="1590"/>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565" t="s">
        <v>214</v>
      </c>
      <c r="D643" s="1565"/>
      <c r="E643" s="1565"/>
      <c r="F643" s="1565"/>
      <c r="G643" s="1565"/>
      <c r="H643" s="1565"/>
      <c r="I643" s="1565"/>
      <c r="J643" s="1565"/>
      <c r="K643" s="1566"/>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563" t="s">
        <v>239</v>
      </c>
      <c r="D660" s="1563"/>
      <c r="E660" s="1563"/>
      <c r="F660" s="1563"/>
      <c r="G660" s="1563"/>
      <c r="H660" s="1563"/>
      <c r="I660" s="1563"/>
      <c r="J660" s="1563"/>
      <c r="K660" s="1564"/>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567" t="s">
        <v>203</v>
      </c>
      <c r="C677" s="1569" t="s">
        <v>18</v>
      </c>
      <c r="D677" s="1569" t="s">
        <v>204</v>
      </c>
      <c r="E677" s="1571" t="s">
        <v>205</v>
      </c>
      <c r="F677" s="1572"/>
      <c r="G677" s="1573"/>
      <c r="H677" s="1574" t="s">
        <v>206</v>
      </c>
      <c r="I677" s="1576" t="s">
        <v>207</v>
      </c>
      <c r="J677" s="1577"/>
      <c r="K677" s="1578"/>
    </row>
    <row r="678" spans="2:14" ht="11.25" customHeight="1">
      <c r="B678" s="1568"/>
      <c r="C678" s="1570"/>
      <c r="D678" s="1570"/>
      <c r="E678" s="1579" t="s">
        <v>244</v>
      </c>
      <c r="F678" s="1569" t="s">
        <v>245</v>
      </c>
      <c r="G678" s="1569" t="s">
        <v>246</v>
      </c>
      <c r="H678" s="1575"/>
      <c r="I678" s="1579" t="s">
        <v>211</v>
      </c>
      <c r="J678" s="1579" t="s">
        <v>20</v>
      </c>
      <c r="K678" s="1582" t="s">
        <v>212</v>
      </c>
    </row>
    <row r="679" spans="2:14" ht="11.25" customHeight="1">
      <c r="B679" s="1568"/>
      <c r="C679" s="1570"/>
      <c r="D679" s="1570"/>
      <c r="E679" s="1580"/>
      <c r="F679" s="1570"/>
      <c r="G679" s="1570"/>
      <c r="H679" s="1575"/>
      <c r="I679" s="1581"/>
      <c r="J679" s="1581"/>
      <c r="K679" s="1583"/>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563" t="s">
        <v>240</v>
      </c>
      <c r="D682" s="1563"/>
      <c r="E682" s="1563"/>
      <c r="F682" s="1563"/>
      <c r="G682" s="1563"/>
      <c r="H682" s="1563"/>
      <c r="I682" s="1563"/>
      <c r="J682" s="1563"/>
      <c r="K682" s="1564"/>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91" t="s">
        <v>415</v>
      </c>
      <c r="C715" s="1591"/>
      <c r="D715" s="1591"/>
      <c r="E715" s="1591"/>
      <c r="F715" s="1591"/>
      <c r="G715" s="1591"/>
      <c r="H715" s="1591"/>
      <c r="I715" s="1591"/>
      <c r="J715" s="1591"/>
      <c r="K715" s="1591"/>
      <c r="L715"/>
    </row>
    <row r="716" spans="2:12" ht="18.75" thickBot="1">
      <c r="B716" s="716"/>
      <c r="C716" s="716"/>
      <c r="D716" s="716"/>
      <c r="E716" s="716"/>
      <c r="F716" s="558" t="s">
        <v>202</v>
      </c>
      <c r="G716" s="716"/>
      <c r="H716" s="716"/>
      <c r="I716" s="716"/>
      <c r="J716" s="716"/>
      <c r="K716" s="716"/>
    </row>
    <row r="717" spans="2:12" ht="12.75" customHeight="1">
      <c r="B717" s="1592" t="s">
        <v>203</v>
      </c>
      <c r="C717" s="1593" t="s">
        <v>18</v>
      </c>
      <c r="D717" s="1593" t="s">
        <v>204</v>
      </c>
      <c r="E717" s="1594" t="s">
        <v>205</v>
      </c>
      <c r="F717" s="1595"/>
      <c r="G717" s="1596"/>
      <c r="H717" s="1593" t="s">
        <v>206</v>
      </c>
      <c r="I717" s="1594" t="s">
        <v>207</v>
      </c>
      <c r="J717" s="1595"/>
      <c r="K717" s="1597"/>
    </row>
    <row r="718" spans="2:12" ht="11.25" customHeight="1">
      <c r="B718" s="1588"/>
      <c r="C718" s="1570"/>
      <c r="D718" s="1570"/>
      <c r="E718" s="1580" t="s">
        <v>244</v>
      </c>
      <c r="F718" s="1570" t="s">
        <v>245</v>
      </c>
      <c r="G718" s="1570" t="s">
        <v>246</v>
      </c>
      <c r="H718" s="1570"/>
      <c r="I718" s="1580" t="s">
        <v>211</v>
      </c>
      <c r="J718" s="1580" t="s">
        <v>20</v>
      </c>
      <c r="K718" s="1590" t="s">
        <v>283</v>
      </c>
    </row>
    <row r="719" spans="2:12" ht="17.25" customHeight="1">
      <c r="B719" s="1588"/>
      <c r="C719" s="1570"/>
      <c r="D719" s="1570"/>
      <c r="E719" s="1580"/>
      <c r="F719" s="1570"/>
      <c r="G719" s="1570"/>
      <c r="H719" s="1570"/>
      <c r="I719" s="1580"/>
      <c r="J719" s="1580"/>
      <c r="K719" s="1590"/>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565" t="s">
        <v>214</v>
      </c>
      <c r="D722" s="1565"/>
      <c r="E722" s="1565"/>
      <c r="F722" s="1565"/>
      <c r="G722" s="1565"/>
      <c r="H722" s="1565"/>
      <c r="I722" s="1565"/>
      <c r="J722" s="1565"/>
      <c r="K722" s="1566"/>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563" t="s">
        <v>239</v>
      </c>
      <c r="D739" s="1563"/>
      <c r="E739" s="1563"/>
      <c r="F739" s="1563"/>
      <c r="G739" s="1563"/>
      <c r="H739" s="1563"/>
      <c r="I739" s="1563"/>
      <c r="J739" s="1563"/>
      <c r="K739" s="1564"/>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567" t="s">
        <v>203</v>
      </c>
      <c r="C756" s="1569" t="s">
        <v>18</v>
      </c>
      <c r="D756" s="1569" t="s">
        <v>204</v>
      </c>
      <c r="E756" s="1571" t="s">
        <v>205</v>
      </c>
      <c r="F756" s="1572"/>
      <c r="G756" s="1573"/>
      <c r="H756" s="1574" t="s">
        <v>206</v>
      </c>
      <c r="I756" s="1576" t="s">
        <v>207</v>
      </c>
      <c r="J756" s="1577"/>
      <c r="K756" s="1578"/>
    </row>
    <row r="757" spans="2:11" ht="11.25" customHeight="1">
      <c r="B757" s="1568"/>
      <c r="C757" s="1570"/>
      <c r="D757" s="1570"/>
      <c r="E757" s="1579" t="s">
        <v>244</v>
      </c>
      <c r="F757" s="1569" t="s">
        <v>245</v>
      </c>
      <c r="G757" s="1569" t="s">
        <v>246</v>
      </c>
      <c r="H757" s="1575"/>
      <c r="I757" s="1579" t="s">
        <v>211</v>
      </c>
      <c r="J757" s="1579" t="s">
        <v>20</v>
      </c>
      <c r="K757" s="1582" t="s">
        <v>212</v>
      </c>
    </row>
    <row r="758" spans="2:11" ht="11.25" customHeight="1">
      <c r="B758" s="1568"/>
      <c r="C758" s="1570"/>
      <c r="D758" s="1570"/>
      <c r="E758" s="1580"/>
      <c r="F758" s="1570"/>
      <c r="G758" s="1570"/>
      <c r="H758" s="1575"/>
      <c r="I758" s="1581"/>
      <c r="J758" s="1581"/>
      <c r="K758" s="1583"/>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563" t="s">
        <v>240</v>
      </c>
      <c r="D761" s="1563"/>
      <c r="E761" s="1563"/>
      <c r="F761" s="1563"/>
      <c r="G761" s="1563"/>
      <c r="H761" s="1563"/>
      <c r="I761" s="1563"/>
      <c r="J761" s="1563"/>
      <c r="K761" s="1564"/>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591" t="s">
        <v>477</v>
      </c>
      <c r="C795" s="1591"/>
      <c r="D795" s="1591"/>
      <c r="E795" s="1591"/>
      <c r="F795" s="1591"/>
      <c r="G795" s="1591"/>
      <c r="H795" s="1591"/>
      <c r="I795" s="1591"/>
      <c r="J795" s="1591"/>
      <c r="K795" s="1591"/>
    </row>
    <row r="796" spans="2:11" ht="18.75" thickBot="1">
      <c r="B796" s="814"/>
      <c r="C796" s="814"/>
      <c r="D796" s="814"/>
      <c r="E796" s="814"/>
      <c r="F796" s="558" t="s">
        <v>202</v>
      </c>
      <c r="G796" s="814"/>
      <c r="H796" s="814"/>
      <c r="I796" s="814"/>
      <c r="J796" s="814"/>
      <c r="K796" s="814"/>
    </row>
    <row r="797" spans="2:11" ht="12.75">
      <c r="B797" s="1592" t="s">
        <v>203</v>
      </c>
      <c r="C797" s="1593" t="s">
        <v>18</v>
      </c>
      <c r="D797" s="1593" t="s">
        <v>204</v>
      </c>
      <c r="E797" s="1594" t="s">
        <v>205</v>
      </c>
      <c r="F797" s="1595"/>
      <c r="G797" s="1596"/>
      <c r="H797" s="1593" t="s">
        <v>206</v>
      </c>
      <c r="I797" s="1594" t="s">
        <v>207</v>
      </c>
      <c r="J797" s="1595"/>
      <c r="K797" s="1597"/>
    </row>
    <row r="798" spans="2:11">
      <c r="B798" s="1588"/>
      <c r="C798" s="1570"/>
      <c r="D798" s="1570"/>
      <c r="E798" s="1580" t="s">
        <v>244</v>
      </c>
      <c r="F798" s="1570" t="s">
        <v>245</v>
      </c>
      <c r="G798" s="1570" t="s">
        <v>246</v>
      </c>
      <c r="H798" s="1570"/>
      <c r="I798" s="1580" t="s">
        <v>211</v>
      </c>
      <c r="J798" s="1580" t="s">
        <v>20</v>
      </c>
      <c r="K798" s="1590" t="s">
        <v>283</v>
      </c>
    </row>
    <row r="799" spans="2:11" ht="12" thickBot="1">
      <c r="B799" s="1668"/>
      <c r="C799" s="1669"/>
      <c r="D799" s="1669"/>
      <c r="E799" s="1670"/>
      <c r="F799" s="1669"/>
      <c r="G799" s="1669"/>
      <c r="H799" s="1669"/>
      <c r="I799" s="1670"/>
      <c r="J799" s="1670"/>
      <c r="K799" s="1671"/>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565" t="s">
        <v>214</v>
      </c>
      <c r="D802" s="1565"/>
      <c r="E802" s="1565"/>
      <c r="F802" s="1565"/>
      <c r="G802" s="1565"/>
      <c r="H802" s="1565"/>
      <c r="I802" s="1565"/>
      <c r="J802" s="1565"/>
      <c r="K802" s="1566"/>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563" t="s">
        <v>239</v>
      </c>
      <c r="D819" s="1563"/>
      <c r="E819" s="1563"/>
      <c r="F819" s="1563"/>
      <c r="G819" s="1563"/>
      <c r="H819" s="1563"/>
      <c r="I819" s="1563"/>
      <c r="J819" s="1563"/>
      <c r="K819" s="1564"/>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567" t="s">
        <v>203</v>
      </c>
      <c r="C836" s="1569" t="s">
        <v>18</v>
      </c>
      <c r="D836" s="1569" t="s">
        <v>204</v>
      </c>
      <c r="E836" s="1571" t="s">
        <v>205</v>
      </c>
      <c r="F836" s="1572"/>
      <c r="G836" s="1573"/>
      <c r="H836" s="1574" t="s">
        <v>206</v>
      </c>
      <c r="I836" s="1576" t="s">
        <v>207</v>
      </c>
      <c r="J836" s="1577"/>
      <c r="K836" s="1578"/>
    </row>
    <row r="837" spans="2:11" ht="11.25" customHeight="1">
      <c r="B837" s="1568"/>
      <c r="C837" s="1570"/>
      <c r="D837" s="1570"/>
      <c r="E837" s="1579" t="s">
        <v>244</v>
      </c>
      <c r="F837" s="1569" t="s">
        <v>245</v>
      </c>
      <c r="G837" s="1569" t="s">
        <v>246</v>
      </c>
      <c r="H837" s="1575"/>
      <c r="I837" s="1579" t="s">
        <v>211</v>
      </c>
      <c r="J837" s="1579" t="s">
        <v>20</v>
      </c>
      <c r="K837" s="1582" t="s">
        <v>212</v>
      </c>
    </row>
    <row r="838" spans="2:11" ht="11.25" customHeight="1">
      <c r="B838" s="1568"/>
      <c r="C838" s="1570"/>
      <c r="D838" s="1570"/>
      <c r="E838" s="1580"/>
      <c r="F838" s="1570"/>
      <c r="G838" s="1570"/>
      <c r="H838" s="1575"/>
      <c r="I838" s="1581"/>
      <c r="J838" s="1581"/>
      <c r="K838" s="1583"/>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563" t="s">
        <v>240</v>
      </c>
      <c r="D841" s="1563"/>
      <c r="E841" s="1563"/>
      <c r="F841" s="1563"/>
      <c r="G841" s="1563"/>
      <c r="H841" s="1563"/>
      <c r="I841" s="1563"/>
      <c r="J841" s="1563"/>
      <c r="K841" s="1564"/>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584" t="s">
        <v>514</v>
      </c>
      <c r="C875" s="1585"/>
      <c r="D875" s="1585"/>
      <c r="E875" s="1585"/>
      <c r="F875" s="1585"/>
      <c r="G875" s="1585"/>
      <c r="H875" s="1585"/>
      <c r="I875" s="1585"/>
      <c r="J875" s="1585"/>
      <c r="K875" s="1586"/>
    </row>
    <row r="876" spans="2:11" ht="18">
      <c r="B876" s="1339"/>
      <c r="C876" s="1340"/>
      <c r="D876" s="1340"/>
      <c r="E876" s="1340"/>
      <c r="F876" s="1341" t="s">
        <v>202</v>
      </c>
      <c r="G876" s="1340"/>
      <c r="H876" s="1340"/>
      <c r="I876" s="1340"/>
      <c r="J876" s="1340"/>
      <c r="K876" s="1342"/>
    </row>
    <row r="877" spans="2:11" ht="12.75">
      <c r="B877" s="1587" t="s">
        <v>203</v>
      </c>
      <c r="C877" s="1569" t="s">
        <v>18</v>
      </c>
      <c r="D877" s="1569" t="s">
        <v>204</v>
      </c>
      <c r="E877" s="1571" t="s">
        <v>205</v>
      </c>
      <c r="F877" s="1572"/>
      <c r="G877" s="1573"/>
      <c r="H877" s="1574" t="s">
        <v>206</v>
      </c>
      <c r="I877" s="1571" t="s">
        <v>207</v>
      </c>
      <c r="J877" s="1572"/>
      <c r="K877" s="1589"/>
    </row>
    <row r="878" spans="2:11">
      <c r="B878" s="1588"/>
      <c r="C878" s="1570"/>
      <c r="D878" s="1570"/>
      <c r="E878" s="1579" t="s">
        <v>244</v>
      </c>
      <c r="F878" s="1569" t="s">
        <v>245</v>
      </c>
      <c r="G878" s="1569" t="s">
        <v>246</v>
      </c>
      <c r="H878" s="1575"/>
      <c r="I878" s="1579" t="s">
        <v>211</v>
      </c>
      <c r="J878" s="1579" t="s">
        <v>20</v>
      </c>
      <c r="K878" s="1582" t="s">
        <v>283</v>
      </c>
    </row>
    <row r="879" spans="2:11">
      <c r="B879" s="1588"/>
      <c r="C879" s="1570"/>
      <c r="D879" s="1570"/>
      <c r="E879" s="1580"/>
      <c r="F879" s="1570"/>
      <c r="G879" s="1570"/>
      <c r="H879" s="1575"/>
      <c r="I879" s="1580"/>
      <c r="J879" s="1580"/>
      <c r="K879" s="1590"/>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565" t="s">
        <v>214</v>
      </c>
      <c r="D882" s="1565"/>
      <c r="E882" s="1565"/>
      <c r="F882" s="1565"/>
      <c r="G882" s="1565"/>
      <c r="H882" s="1565"/>
      <c r="I882" s="1565"/>
      <c r="J882" s="1565"/>
      <c r="K882" s="1566"/>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18">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18">
        <v>73916</v>
      </c>
    </row>
    <row r="886" spans="2:11" ht="12.75">
      <c r="B886" s="717" t="s">
        <v>217</v>
      </c>
      <c r="C886" s="703">
        <f t="shared" si="97"/>
        <v>0</v>
      </c>
      <c r="D886" s="705"/>
      <c r="E886" s="705"/>
      <c r="F886" s="705"/>
      <c r="G886" s="706"/>
      <c r="H886" s="703"/>
      <c r="I886" s="705"/>
      <c r="J886" s="705"/>
      <c r="K886" s="719"/>
    </row>
    <row r="887" spans="2:11" ht="12.75">
      <c r="B887" s="717" t="s">
        <v>218</v>
      </c>
      <c r="C887" s="703">
        <f>SUM(D887+H887)</f>
        <v>0</v>
      </c>
      <c r="D887" s="703"/>
      <c r="E887" s="704"/>
      <c r="F887" s="704"/>
      <c r="G887" s="703"/>
      <c r="H887" s="703"/>
      <c r="I887" s="703"/>
      <c r="J887" s="703"/>
      <c r="K887" s="718"/>
    </row>
    <row r="888" spans="2:11" ht="12.75">
      <c r="B888" s="717" t="s">
        <v>219</v>
      </c>
      <c r="C888" s="703">
        <f>SUM(D888+H888)</f>
        <v>0</v>
      </c>
      <c r="D888" s="529"/>
      <c r="E888" s="708"/>
      <c r="F888" s="698"/>
      <c r="G888" s="698"/>
      <c r="H888" s="529"/>
      <c r="I888" s="708"/>
      <c r="J888" s="708"/>
      <c r="K888" s="720"/>
    </row>
    <row r="889" spans="2:11" ht="12.75">
      <c r="B889" s="717" t="s">
        <v>220</v>
      </c>
      <c r="C889" s="703">
        <f t="shared" si="97"/>
        <v>0</v>
      </c>
      <c r="D889" s="703"/>
      <c r="E889" s="704"/>
      <c r="F889" s="704"/>
      <c r="G889" s="703"/>
      <c r="H889" s="703"/>
      <c r="I889" s="703"/>
      <c r="J889" s="703"/>
      <c r="K889" s="718"/>
    </row>
    <row r="890" spans="2:11" ht="12.75">
      <c r="B890" s="717" t="s">
        <v>221</v>
      </c>
      <c r="C890" s="703">
        <f>SUM(D890+H890)</f>
        <v>0</v>
      </c>
      <c r="D890" s="530"/>
      <c r="E890" s="705"/>
      <c r="F890" s="706"/>
      <c r="G890" s="706"/>
      <c r="H890" s="703"/>
      <c r="I890" s="705"/>
      <c r="J890" s="705"/>
      <c r="K890" s="719"/>
    </row>
    <row r="891" spans="2:11" ht="12.75">
      <c r="B891" s="717" t="s">
        <v>222</v>
      </c>
      <c r="C891" s="703">
        <f t="shared" si="97"/>
        <v>0</v>
      </c>
      <c r="D891" s="530"/>
      <c r="E891" s="705"/>
      <c r="F891" s="705"/>
      <c r="G891" s="706"/>
      <c r="H891" s="703"/>
      <c r="I891" s="705"/>
      <c r="J891" s="705"/>
      <c r="K891" s="719"/>
    </row>
    <row r="892" spans="2:11" ht="12.75">
      <c r="B892" s="717" t="s">
        <v>223</v>
      </c>
      <c r="C892" s="703">
        <f t="shared" si="97"/>
        <v>0</v>
      </c>
      <c r="D892" s="703"/>
      <c r="E892" s="704"/>
      <c r="F892" s="704"/>
      <c r="G892" s="703"/>
      <c r="H892" s="703"/>
      <c r="I892" s="703"/>
      <c r="J892" s="703"/>
      <c r="K892" s="718"/>
    </row>
    <row r="893" spans="2:11" ht="12.75">
      <c r="B893" s="722" t="s">
        <v>224</v>
      </c>
      <c r="C893" s="703">
        <f>SUM(D893+H893)</f>
        <v>0</v>
      </c>
      <c r="D893" s="530"/>
      <c r="E893" s="705"/>
      <c r="F893" s="705"/>
      <c r="G893" s="705"/>
      <c r="H893" s="704"/>
      <c r="I893" s="705"/>
      <c r="J893" s="705"/>
      <c r="K893" s="719"/>
    </row>
    <row r="894" spans="2:11" ht="12.75">
      <c r="B894" s="722" t="s">
        <v>225</v>
      </c>
      <c r="C894" s="703">
        <f>SUM(D894+H894)</f>
        <v>0</v>
      </c>
      <c r="D894" s="705"/>
      <c r="E894" s="705"/>
      <c r="F894" s="705"/>
      <c r="G894" s="705"/>
      <c r="H894" s="705"/>
      <c r="I894" s="705"/>
      <c r="J894" s="705"/>
      <c r="K894" s="719"/>
    </row>
    <row r="895" spans="2:11" ht="12.75">
      <c r="B895" s="722" t="s">
        <v>226</v>
      </c>
      <c r="C895" s="703">
        <f t="shared" si="97"/>
        <v>0</v>
      </c>
      <c r="D895" s="705"/>
      <c r="E895" s="705"/>
      <c r="F895" s="705"/>
      <c r="G895" s="705"/>
      <c r="H895" s="705"/>
      <c r="I895" s="705"/>
      <c r="J895" s="705"/>
      <c r="K895" s="719"/>
    </row>
    <row r="896" spans="2:11" ht="15">
      <c r="B896" s="723"/>
      <c r="C896" s="704"/>
      <c r="D896" s="704"/>
      <c r="E896" s="704"/>
      <c r="F896" s="704"/>
      <c r="G896" s="704"/>
      <c r="H896" s="704"/>
      <c r="I896" s="704"/>
      <c r="J896" s="704"/>
      <c r="K896" s="724"/>
    </row>
    <row r="897" spans="2:11" ht="12.75">
      <c r="B897" s="725">
        <v>2022</v>
      </c>
      <c r="C897" s="697">
        <f t="shared" ref="C897:K897" si="98">SUM(C884:C895)</f>
        <v>278661</v>
      </c>
      <c r="D897" s="697">
        <f>SUM(D884:D895)</f>
        <v>6459</v>
      </c>
      <c r="E897" s="697">
        <f t="shared" si="98"/>
        <v>3137</v>
      </c>
      <c r="F897" s="697">
        <f t="shared" si="98"/>
        <v>2601</v>
      </c>
      <c r="G897" s="697">
        <f>SUM(G884:G895)</f>
        <v>721</v>
      </c>
      <c r="H897" s="697">
        <f t="shared" si="98"/>
        <v>272202</v>
      </c>
      <c r="I897" s="697">
        <f t="shared" si="98"/>
        <v>49085</v>
      </c>
      <c r="J897" s="697">
        <f t="shared" si="98"/>
        <v>80287</v>
      </c>
      <c r="K897" s="726">
        <f t="shared" si="98"/>
        <v>142830</v>
      </c>
    </row>
    <row r="898" spans="2:11" ht="12.75">
      <c r="B898" s="690"/>
      <c r="C898" s="691"/>
      <c r="D898" s="691"/>
      <c r="E898" s="691"/>
      <c r="F898" s="691"/>
      <c r="G898" s="691"/>
      <c r="H898" s="691"/>
      <c r="I898" s="691"/>
      <c r="J898" s="691"/>
      <c r="K898" s="727"/>
    </row>
    <row r="899" spans="2:11" ht="12.75">
      <c r="B899" s="690"/>
      <c r="C899" s="1563" t="s">
        <v>239</v>
      </c>
      <c r="D899" s="1563"/>
      <c r="E899" s="1563"/>
      <c r="F899" s="1563"/>
      <c r="G899" s="1563"/>
      <c r="H899" s="1563"/>
      <c r="I899" s="1563"/>
      <c r="J899" s="1563"/>
      <c r="K899" s="1564"/>
    </row>
    <row r="900" spans="2:11" ht="12.75">
      <c r="B900" s="688"/>
      <c r="C900" s="691"/>
      <c r="D900" s="691"/>
      <c r="E900" s="691"/>
      <c r="F900" s="691"/>
      <c r="G900" s="691"/>
      <c r="H900" s="691"/>
      <c r="I900" s="691"/>
      <c r="J900" s="691"/>
      <c r="K900" s="727"/>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18">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18">
        <v>25106183</v>
      </c>
    </row>
    <row r="903" spans="2:11" ht="12.75">
      <c r="B903" s="728" t="s">
        <v>217</v>
      </c>
      <c r="C903" s="703">
        <f t="shared" si="99"/>
        <v>0</v>
      </c>
      <c r="D903" s="705"/>
      <c r="E903" s="705"/>
      <c r="F903" s="705"/>
      <c r="G903" s="706"/>
      <c r="H903" s="703"/>
      <c r="I903" s="705"/>
      <c r="J903" s="705"/>
      <c r="K903" s="719"/>
    </row>
    <row r="904" spans="2:11" ht="12.75">
      <c r="B904" s="728" t="s">
        <v>218</v>
      </c>
      <c r="C904" s="703">
        <f t="shared" si="99"/>
        <v>0</v>
      </c>
      <c r="D904" s="703"/>
      <c r="E904" s="704"/>
      <c r="F904" s="704"/>
      <c r="G904" s="703"/>
      <c r="H904" s="703"/>
      <c r="I904" s="703"/>
      <c r="J904" s="703"/>
      <c r="K904" s="718"/>
    </row>
    <row r="905" spans="2:11" ht="12.75">
      <c r="B905" s="728" t="s">
        <v>219</v>
      </c>
      <c r="C905" s="703">
        <f t="shared" si="99"/>
        <v>0</v>
      </c>
      <c r="D905" s="708"/>
      <c r="E905" s="708"/>
      <c r="F905" s="708"/>
      <c r="G905" s="708"/>
      <c r="H905" s="708"/>
      <c r="I905" s="708"/>
      <c r="J905" s="708"/>
      <c r="K905" s="720"/>
    </row>
    <row r="906" spans="2:11" ht="12.75">
      <c r="B906" s="728" t="s">
        <v>220</v>
      </c>
      <c r="C906" s="703">
        <f t="shared" si="99"/>
        <v>0</v>
      </c>
      <c r="D906" s="703"/>
      <c r="E906" s="704"/>
      <c r="F906" s="704"/>
      <c r="G906" s="703"/>
      <c r="H906" s="703"/>
      <c r="I906" s="703"/>
      <c r="J906" s="703"/>
      <c r="K906" s="718"/>
    </row>
    <row r="907" spans="2:11" ht="12.75">
      <c r="B907" s="728" t="s">
        <v>221</v>
      </c>
      <c r="C907" s="703">
        <f t="shared" si="99"/>
        <v>0</v>
      </c>
      <c r="D907" s="705"/>
      <c r="E907" s="705"/>
      <c r="F907" s="705"/>
      <c r="G907" s="706"/>
      <c r="H907" s="703"/>
      <c r="I907" s="705"/>
      <c r="J907" s="705"/>
      <c r="K907" s="719"/>
    </row>
    <row r="908" spans="2:11" ht="12.75">
      <c r="B908" s="728" t="s">
        <v>222</v>
      </c>
      <c r="C908" s="703">
        <f t="shared" si="99"/>
        <v>0</v>
      </c>
      <c r="D908" s="705"/>
      <c r="E908" s="705"/>
      <c r="F908" s="705"/>
      <c r="G908" s="706"/>
      <c r="H908" s="703"/>
      <c r="I908" s="705"/>
      <c r="J908" s="705"/>
      <c r="K908" s="719"/>
    </row>
    <row r="909" spans="2:11" ht="12.75">
      <c r="B909" s="728" t="s">
        <v>223</v>
      </c>
      <c r="C909" s="703">
        <f t="shared" si="99"/>
        <v>0</v>
      </c>
      <c r="D909" s="705"/>
      <c r="E909" s="705"/>
      <c r="F909" s="705"/>
      <c r="G909" s="706"/>
      <c r="H909" s="703"/>
      <c r="I909" s="705"/>
      <c r="J909" s="705"/>
      <c r="K909" s="719"/>
    </row>
    <row r="910" spans="2:11" ht="12.75">
      <c r="B910" s="728" t="s">
        <v>224</v>
      </c>
      <c r="C910" s="703">
        <f>SUM(D910+H910)</f>
        <v>0</v>
      </c>
      <c r="D910" s="705"/>
      <c r="E910" s="705"/>
      <c r="F910" s="705"/>
      <c r="G910" s="705"/>
      <c r="H910" s="704"/>
      <c r="I910" s="705"/>
      <c r="J910" s="705"/>
      <c r="K910" s="719"/>
    </row>
    <row r="911" spans="2:11" ht="12.75">
      <c r="B911" s="728" t="s">
        <v>225</v>
      </c>
      <c r="C911" s="703">
        <f>SUM(D911+H911)</f>
        <v>0</v>
      </c>
      <c r="D911" s="705"/>
      <c r="E911" s="705"/>
      <c r="F911" s="705"/>
      <c r="G911" s="705"/>
      <c r="H911" s="704"/>
      <c r="I911" s="705"/>
      <c r="J911" s="705"/>
      <c r="K911" s="719"/>
    </row>
    <row r="912" spans="2:11" ht="12.75">
      <c r="B912" s="728" t="s">
        <v>226</v>
      </c>
      <c r="C912" s="703">
        <f t="shared" si="99"/>
        <v>0</v>
      </c>
      <c r="D912" s="705"/>
      <c r="E912" s="705"/>
      <c r="F912" s="705"/>
      <c r="G912" s="705"/>
      <c r="H912" s="705"/>
      <c r="I912" s="705"/>
      <c r="J912" s="705"/>
      <c r="K912" s="719"/>
    </row>
    <row r="913" spans="2:11" ht="12.75">
      <c r="B913" s="690"/>
      <c r="C913" s="704"/>
      <c r="D913" s="704"/>
      <c r="E913" s="704"/>
      <c r="F913" s="704"/>
      <c r="G913" s="704"/>
      <c r="H913" s="704"/>
      <c r="I913" s="704"/>
      <c r="J913" s="704"/>
      <c r="K913" s="724"/>
    </row>
    <row r="914" spans="2:11" ht="12.75">
      <c r="B914" s="725">
        <v>2022</v>
      </c>
      <c r="C914" s="697">
        <f t="shared" ref="C914:K914" si="100">SUM(C901:C912)</f>
        <v>85478265</v>
      </c>
      <c r="D914" s="697">
        <f t="shared" si="100"/>
        <v>357050</v>
      </c>
      <c r="E914" s="697">
        <f t="shared" si="100"/>
        <v>108727</v>
      </c>
      <c r="F914" s="697">
        <f t="shared" si="100"/>
        <v>151130</v>
      </c>
      <c r="G914" s="697">
        <f t="shared" si="100"/>
        <v>97193</v>
      </c>
      <c r="H914" s="697">
        <f t="shared" si="100"/>
        <v>85121215</v>
      </c>
      <c r="I914" s="697">
        <f t="shared" si="100"/>
        <v>13407973</v>
      </c>
      <c r="J914" s="697">
        <f t="shared" si="100"/>
        <v>22688801</v>
      </c>
      <c r="K914" s="726">
        <f t="shared" si="100"/>
        <v>49024441</v>
      </c>
    </row>
    <row r="915" spans="2:11" ht="12.75">
      <c r="B915" s="729"/>
      <c r="C915" s="692"/>
      <c r="D915" s="692"/>
      <c r="E915" s="692"/>
      <c r="F915" s="692"/>
      <c r="G915" s="692"/>
      <c r="H915" s="692"/>
      <c r="I915" s="692"/>
      <c r="J915" s="692"/>
      <c r="K915" s="730"/>
    </row>
    <row r="916" spans="2:11" ht="12.75">
      <c r="B916" s="1567" t="s">
        <v>203</v>
      </c>
      <c r="C916" s="1569" t="s">
        <v>18</v>
      </c>
      <c r="D916" s="1569" t="s">
        <v>204</v>
      </c>
      <c r="E916" s="1571" t="s">
        <v>205</v>
      </c>
      <c r="F916" s="1572"/>
      <c r="G916" s="1573"/>
      <c r="H916" s="1574" t="s">
        <v>206</v>
      </c>
      <c r="I916" s="1576" t="s">
        <v>207</v>
      </c>
      <c r="J916" s="1577"/>
      <c r="K916" s="1578"/>
    </row>
    <row r="917" spans="2:11">
      <c r="B917" s="1568"/>
      <c r="C917" s="1570"/>
      <c r="D917" s="1570"/>
      <c r="E917" s="1579" t="s">
        <v>244</v>
      </c>
      <c r="F917" s="1569" t="s">
        <v>245</v>
      </c>
      <c r="G917" s="1569" t="s">
        <v>246</v>
      </c>
      <c r="H917" s="1575"/>
      <c r="I917" s="1579" t="s">
        <v>211</v>
      </c>
      <c r="J917" s="1579" t="s">
        <v>20</v>
      </c>
      <c r="K917" s="1582" t="s">
        <v>212</v>
      </c>
    </row>
    <row r="918" spans="2:11">
      <c r="B918" s="1568"/>
      <c r="C918" s="1570"/>
      <c r="D918" s="1570"/>
      <c r="E918" s="1580"/>
      <c r="F918" s="1570"/>
      <c r="G918" s="1570"/>
      <c r="H918" s="1575"/>
      <c r="I918" s="1581"/>
      <c r="J918" s="1581"/>
      <c r="K918" s="1583"/>
    </row>
    <row r="919" spans="2:11" ht="12.75">
      <c r="B919" s="686">
        <v>0</v>
      </c>
      <c r="C919" s="693">
        <v>1</v>
      </c>
      <c r="D919" s="693">
        <v>2</v>
      </c>
      <c r="E919" s="694">
        <v>3</v>
      </c>
      <c r="F919" s="694">
        <v>4</v>
      </c>
      <c r="G919" s="693">
        <v>5</v>
      </c>
      <c r="H919" s="693">
        <v>6</v>
      </c>
      <c r="I919" s="693">
        <v>7</v>
      </c>
      <c r="J919" s="693">
        <v>8</v>
      </c>
      <c r="K919" s="731">
        <v>9</v>
      </c>
    </row>
    <row r="920" spans="2:11" ht="12.75">
      <c r="B920" s="688"/>
      <c r="C920" s="691"/>
      <c r="D920" s="691"/>
      <c r="E920" s="691"/>
      <c r="F920" s="691"/>
      <c r="G920" s="691"/>
      <c r="H920" s="691"/>
      <c r="I920" s="691"/>
      <c r="J920" s="691"/>
      <c r="K920" s="727"/>
    </row>
    <row r="921" spans="2:11" ht="12.75">
      <c r="B921" s="690"/>
      <c r="C921" s="1563" t="s">
        <v>240</v>
      </c>
      <c r="D921" s="1563"/>
      <c r="E921" s="1563"/>
      <c r="F921" s="1563"/>
      <c r="G921" s="1563"/>
      <c r="H921" s="1563"/>
      <c r="I921" s="1563"/>
      <c r="J921" s="1563"/>
      <c r="K921" s="1564"/>
    </row>
    <row r="922" spans="2:11" ht="12.75">
      <c r="B922" s="690"/>
      <c r="C922" s="695"/>
      <c r="D922" s="695"/>
      <c r="E922" s="695"/>
      <c r="F922" s="695"/>
      <c r="G922" s="695"/>
      <c r="H922" s="695"/>
      <c r="I922" s="695"/>
      <c r="J922" s="695"/>
      <c r="K922" s="732"/>
    </row>
    <row r="923" spans="2:11" ht="12.75">
      <c r="B923" s="728" t="s">
        <v>215</v>
      </c>
      <c r="C923" s="703">
        <f>SUM(D923+H923)</f>
        <v>82232796</v>
      </c>
      <c r="D923" s="703">
        <v>292452</v>
      </c>
      <c r="E923" s="703">
        <v>66662</v>
      </c>
      <c r="F923" s="703">
        <v>122698</v>
      </c>
      <c r="G923" s="703">
        <v>103092</v>
      </c>
      <c r="H923" s="703">
        <v>81940344</v>
      </c>
      <c r="I923" s="703">
        <v>12916031</v>
      </c>
      <c r="J923" s="703">
        <v>23130603</v>
      </c>
      <c r="K923" s="718">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18">
        <v>48414599</v>
      </c>
    </row>
    <row r="925" spans="2:11" ht="12.75">
      <c r="B925" s="728" t="s">
        <v>217</v>
      </c>
      <c r="C925" s="703">
        <f t="shared" si="101"/>
        <v>0</v>
      </c>
      <c r="D925" s="705"/>
      <c r="E925" s="705"/>
      <c r="F925" s="705"/>
      <c r="G925" s="706"/>
      <c r="H925" s="703"/>
      <c r="I925" s="705"/>
      <c r="J925" s="705"/>
      <c r="K925" s="719"/>
    </row>
    <row r="926" spans="2:11" ht="12.75">
      <c r="B926" s="728" t="s">
        <v>218</v>
      </c>
      <c r="C926" s="703">
        <f t="shared" si="101"/>
        <v>0</v>
      </c>
      <c r="D926" s="703"/>
      <c r="E926" s="704"/>
      <c r="F926" s="704"/>
      <c r="G926" s="704"/>
      <c r="H926" s="703"/>
      <c r="I926" s="704"/>
      <c r="J926" s="704"/>
      <c r="K926" s="724"/>
    </row>
    <row r="927" spans="2:11" ht="12.75">
      <c r="B927" s="728" t="s">
        <v>219</v>
      </c>
      <c r="C927" s="703">
        <f t="shared" si="101"/>
        <v>0</v>
      </c>
      <c r="D927" s="708"/>
      <c r="E927" s="708"/>
      <c r="F927" s="708"/>
      <c r="G927" s="708"/>
      <c r="H927" s="708"/>
      <c r="I927" s="708"/>
      <c r="J927" s="708"/>
      <c r="K927" s="720"/>
    </row>
    <row r="928" spans="2:11" ht="12.75">
      <c r="B928" s="728" t="s">
        <v>220</v>
      </c>
      <c r="C928" s="703">
        <f t="shared" si="101"/>
        <v>0</v>
      </c>
      <c r="D928" s="703"/>
      <c r="E928" s="704"/>
      <c r="F928" s="704"/>
      <c r="G928" s="704"/>
      <c r="H928" s="703"/>
      <c r="I928" s="704"/>
      <c r="J928" s="704"/>
      <c r="K928" s="724"/>
    </row>
    <row r="929" spans="2:11" ht="12.75">
      <c r="B929" s="728" t="s">
        <v>221</v>
      </c>
      <c r="C929" s="703">
        <f>SUM(D929+H929)</f>
        <v>0</v>
      </c>
      <c r="D929" s="705"/>
      <c r="E929" s="705"/>
      <c r="F929" s="705"/>
      <c r="G929" s="706"/>
      <c r="H929" s="703"/>
      <c r="I929" s="705"/>
      <c r="J929" s="705"/>
      <c r="K929" s="719"/>
    </row>
    <row r="930" spans="2:11" ht="12.75">
      <c r="B930" s="728" t="s">
        <v>222</v>
      </c>
      <c r="C930" s="703">
        <f>SUM(D930+H930)</f>
        <v>0</v>
      </c>
      <c r="D930" s="705"/>
      <c r="E930" s="705"/>
      <c r="F930" s="705"/>
      <c r="G930" s="706"/>
      <c r="H930" s="703"/>
      <c r="I930" s="705"/>
      <c r="J930" s="705"/>
      <c r="K930" s="719"/>
    </row>
    <row r="931" spans="2:11" ht="12.75">
      <c r="B931" s="728" t="s">
        <v>223</v>
      </c>
      <c r="C931" s="703">
        <f t="shared" si="101"/>
        <v>0</v>
      </c>
      <c r="D931" s="703"/>
      <c r="E931" s="704"/>
      <c r="F931" s="704"/>
      <c r="G931" s="704"/>
      <c r="H931" s="703"/>
      <c r="I931" s="704"/>
      <c r="J931" s="704"/>
      <c r="K931" s="724"/>
    </row>
    <row r="932" spans="2:11" ht="12.75">
      <c r="B932" s="728" t="s">
        <v>224</v>
      </c>
      <c r="C932" s="703">
        <f t="shared" si="101"/>
        <v>0</v>
      </c>
      <c r="D932" s="705"/>
      <c r="E932" s="705"/>
      <c r="F932" s="705"/>
      <c r="G932" s="705"/>
      <c r="H932" s="704"/>
      <c r="I932" s="705"/>
      <c r="J932" s="705"/>
      <c r="K932" s="719"/>
    </row>
    <row r="933" spans="2:11" ht="12.75">
      <c r="B933" s="728" t="s">
        <v>225</v>
      </c>
      <c r="C933" s="703">
        <f t="shared" si="101"/>
        <v>0</v>
      </c>
      <c r="D933" s="705"/>
      <c r="E933" s="705"/>
      <c r="F933" s="705"/>
      <c r="G933" s="705"/>
      <c r="H933" s="704"/>
      <c r="I933" s="705"/>
      <c r="J933" s="705"/>
      <c r="K933" s="719"/>
    </row>
    <row r="934" spans="2:11" ht="12.75">
      <c r="B934" s="728" t="s">
        <v>226</v>
      </c>
      <c r="C934" s="703">
        <f t="shared" si="101"/>
        <v>0</v>
      </c>
      <c r="D934" s="705"/>
      <c r="E934" s="705"/>
      <c r="F934" s="705"/>
      <c r="G934" s="706"/>
      <c r="H934" s="707"/>
      <c r="I934" s="705"/>
      <c r="J934" s="705"/>
      <c r="K934" s="719"/>
    </row>
    <row r="935" spans="2:11" ht="12.75">
      <c r="B935" s="728"/>
      <c r="C935" s="702"/>
      <c r="D935" s="699"/>
      <c r="E935" s="700"/>
      <c r="F935" s="700"/>
      <c r="G935" s="700"/>
      <c r="H935" s="699"/>
      <c r="I935" s="700"/>
      <c r="J935" s="700"/>
      <c r="K935" s="733"/>
    </row>
    <row r="936" spans="2:11" ht="13.5" thickBot="1">
      <c r="B936" s="1336">
        <v>2022</v>
      </c>
      <c r="C936" s="1337">
        <f t="shared" ref="C936:K936" si="102">SUM(C923:C934)</f>
        <v>167792123</v>
      </c>
      <c r="D936" s="1337">
        <f t="shared" si="102"/>
        <v>625750</v>
      </c>
      <c r="E936" s="1337">
        <f t="shared" si="102"/>
        <v>190257</v>
      </c>
      <c r="F936" s="1337">
        <f t="shared" si="102"/>
        <v>265287</v>
      </c>
      <c r="G936" s="1337">
        <f t="shared" si="102"/>
        <v>170206</v>
      </c>
      <c r="H936" s="1337">
        <f t="shared" si="102"/>
        <v>167166373</v>
      </c>
      <c r="I936" s="1337">
        <f t="shared" si="102"/>
        <v>26362028</v>
      </c>
      <c r="J936" s="1337">
        <f t="shared" si="102"/>
        <v>46496036</v>
      </c>
      <c r="K936" s="1338">
        <f t="shared" si="102"/>
        <v>94308309</v>
      </c>
    </row>
    <row r="937" spans="2:11">
      <c r="B937" s="1343"/>
      <c r="C937" s="344"/>
      <c r="D937" s="344"/>
      <c r="E937" s="344"/>
      <c r="F937" s="344"/>
      <c r="G937" s="344"/>
      <c r="H937" s="344"/>
      <c r="I937" s="344"/>
      <c r="J937" s="344"/>
      <c r="K937" s="1344"/>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t="e">
        <f t="shared" ref="C941:K950" si="105">C925/C886</f>
        <v>#DIV/0!</v>
      </c>
      <c r="D941" s="424" t="e">
        <f t="shared" si="105"/>
        <v>#DIV/0!</v>
      </c>
      <c r="E941" s="424" t="e">
        <f t="shared" si="105"/>
        <v>#DIV/0!</v>
      </c>
      <c r="F941" s="424" t="e">
        <f t="shared" si="105"/>
        <v>#DIV/0!</v>
      </c>
      <c r="G941" s="424" t="e">
        <f t="shared" si="105"/>
        <v>#DIV/0!</v>
      </c>
      <c r="H941" s="424" t="e">
        <f t="shared" si="105"/>
        <v>#DIV/0!</v>
      </c>
      <c r="I941" s="424" t="e">
        <f t="shared" si="105"/>
        <v>#DIV/0!</v>
      </c>
      <c r="J941" s="424" t="e">
        <f t="shared" si="105"/>
        <v>#DIV/0!</v>
      </c>
      <c r="K941" s="683" t="e">
        <f t="shared" si="105"/>
        <v>#DIV/0!</v>
      </c>
    </row>
    <row r="942" spans="2:11" ht="15.75">
      <c r="B942" s="394" t="s">
        <v>218</v>
      </c>
      <c r="C942" s="424" t="e">
        <f t="shared" si="105"/>
        <v>#DIV/0!</v>
      </c>
      <c r="D942" s="424" t="e">
        <f t="shared" si="105"/>
        <v>#DIV/0!</v>
      </c>
      <c r="E942" s="424" t="e">
        <f t="shared" si="105"/>
        <v>#DIV/0!</v>
      </c>
      <c r="F942" s="424" t="e">
        <f t="shared" si="105"/>
        <v>#DIV/0!</v>
      </c>
      <c r="G942" s="424" t="e">
        <f t="shared" si="105"/>
        <v>#DIV/0!</v>
      </c>
      <c r="H942" s="424" t="e">
        <f t="shared" si="105"/>
        <v>#DIV/0!</v>
      </c>
      <c r="I942" s="424" t="e">
        <f t="shared" si="105"/>
        <v>#DIV/0!</v>
      </c>
      <c r="J942" s="424" t="e">
        <f t="shared" si="105"/>
        <v>#DIV/0!</v>
      </c>
      <c r="K942" s="683" t="e">
        <f t="shared" si="105"/>
        <v>#DIV/0!</v>
      </c>
    </row>
    <row r="943" spans="2:11" ht="15.75">
      <c r="B943" s="394" t="s">
        <v>219</v>
      </c>
      <c r="C943" s="424" t="e">
        <f t="shared" si="105"/>
        <v>#DIV/0!</v>
      </c>
      <c r="D943" s="424" t="e">
        <f t="shared" si="105"/>
        <v>#DIV/0!</v>
      </c>
      <c r="E943" s="424" t="e">
        <f t="shared" si="105"/>
        <v>#DIV/0!</v>
      </c>
      <c r="F943" s="424" t="e">
        <f t="shared" si="105"/>
        <v>#DIV/0!</v>
      </c>
      <c r="G943" s="424" t="e">
        <f t="shared" si="105"/>
        <v>#DIV/0!</v>
      </c>
      <c r="H943" s="424" t="e">
        <f t="shared" si="105"/>
        <v>#DIV/0!</v>
      </c>
      <c r="I943" s="424" t="e">
        <f t="shared" si="105"/>
        <v>#DIV/0!</v>
      </c>
      <c r="J943" s="424" t="e">
        <f t="shared" si="105"/>
        <v>#DIV/0!</v>
      </c>
      <c r="K943" s="683" t="e">
        <f t="shared" si="105"/>
        <v>#DIV/0!</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workbookViewId="0">
      <selection activeCell="X34" sqref="X34"/>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6" workbookViewId="0">
      <selection activeCell="T62" sqref="T62"/>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672" t="s">
        <v>515</v>
      </c>
      <c r="B1" s="1672"/>
      <c r="C1" s="1672"/>
      <c r="D1" s="1672"/>
      <c r="E1" s="1672"/>
      <c r="F1" s="1672"/>
      <c r="G1" s="1672"/>
      <c r="H1" s="1672"/>
      <c r="I1" s="1672"/>
      <c r="J1" s="1672"/>
      <c r="K1" s="1672"/>
      <c r="L1" s="1672"/>
      <c r="M1" s="1672"/>
      <c r="N1" s="1672"/>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41" zoomScale="75" workbookViewId="0">
      <selection activeCell="S141" sqref="S141"/>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674" t="s">
        <v>467</v>
      </c>
      <c r="B1" s="1674"/>
      <c r="C1" s="1674"/>
      <c r="D1" s="1674"/>
      <c r="E1" s="1674"/>
      <c r="F1" s="1674"/>
      <c r="G1" s="1674"/>
      <c r="H1" s="1674"/>
      <c r="I1" s="1674"/>
      <c r="J1" s="1674"/>
      <c r="K1" s="1674"/>
      <c r="L1" s="1674"/>
      <c r="M1" s="1674"/>
    </row>
    <row r="2" spans="1:29" ht="12.75" hidden="1" customHeight="1">
      <c r="A2" s="1674"/>
      <c r="B2" s="1674"/>
      <c r="C2" s="1674"/>
      <c r="D2" s="1674"/>
      <c r="E2" s="1674"/>
      <c r="F2" s="1674"/>
      <c r="G2" s="1674"/>
      <c r="H2" s="1674"/>
      <c r="I2" s="1674"/>
      <c r="J2" s="1674"/>
      <c r="K2" s="1674"/>
      <c r="L2" s="1674"/>
      <c r="M2" s="1674"/>
    </row>
    <row r="3" spans="1:29" ht="12.75" hidden="1" customHeight="1">
      <c r="A3" s="1674"/>
      <c r="B3" s="1674"/>
      <c r="C3" s="1674"/>
      <c r="D3" s="1674"/>
      <c r="E3" s="1674"/>
      <c r="F3" s="1674"/>
      <c r="G3" s="1674"/>
      <c r="H3" s="1674"/>
      <c r="I3" s="1674"/>
      <c r="J3" s="1674"/>
      <c r="K3" s="1674"/>
      <c r="L3" s="1674"/>
      <c r="M3" s="1674"/>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673" t="s">
        <v>163</v>
      </c>
      <c r="R6" s="1673"/>
      <c r="S6" s="1673"/>
      <c r="T6" s="669"/>
      <c r="U6" s="7">
        <v>2003</v>
      </c>
      <c r="V6" s="1673" t="s">
        <v>164</v>
      </c>
      <c r="W6" s="1675"/>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673" t="s">
        <v>163</v>
      </c>
      <c r="Q15" s="1673"/>
      <c r="R15" s="1673"/>
      <c r="S15" s="1673"/>
      <c r="T15" s="8"/>
      <c r="U15" s="7">
        <v>2004</v>
      </c>
      <c r="V15" s="1673" t="s">
        <v>164</v>
      </c>
      <c r="W15" s="1673"/>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673" t="s">
        <v>163</v>
      </c>
      <c r="Q24" s="1673"/>
      <c r="R24" s="1673"/>
      <c r="S24" s="1673"/>
      <c r="T24" s="8"/>
      <c r="U24" s="7">
        <v>2005</v>
      </c>
      <c r="V24" s="1673" t="s">
        <v>164</v>
      </c>
      <c r="W24" s="1673"/>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673" t="s">
        <v>163</v>
      </c>
      <c r="Q33" s="1673"/>
      <c r="R33" s="1673"/>
      <c r="S33" s="1673"/>
      <c r="T33" s="8"/>
      <c r="U33" s="7">
        <v>2006</v>
      </c>
      <c r="V33" s="1673" t="s">
        <v>164</v>
      </c>
      <c r="W33" s="1673"/>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673" t="s">
        <v>163</v>
      </c>
      <c r="Q42" s="1673"/>
      <c r="R42" s="1673"/>
      <c r="S42" s="1673"/>
      <c r="T42" s="8"/>
      <c r="U42" s="7">
        <v>2007</v>
      </c>
      <c r="V42" s="1673" t="s">
        <v>164</v>
      </c>
      <c r="W42" s="1673"/>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673" t="s">
        <v>163</v>
      </c>
      <c r="Q51" s="1673"/>
      <c r="R51" s="1673"/>
      <c r="S51" s="1673"/>
      <c r="T51" s="8"/>
      <c r="U51" s="7">
        <v>2008</v>
      </c>
      <c r="V51" s="1673" t="s">
        <v>164</v>
      </c>
      <c r="W51" s="1673"/>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673" t="s">
        <v>163</v>
      </c>
      <c r="Q60" s="1673"/>
      <c r="R60" s="1673"/>
      <c r="S60" s="1673"/>
      <c r="T60" s="8"/>
      <c r="U60" s="7">
        <v>2009</v>
      </c>
      <c r="V60" s="1673" t="s">
        <v>164</v>
      </c>
      <c r="W60" s="1673"/>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673" t="s">
        <v>163</v>
      </c>
      <c r="Q69" s="1673"/>
      <c r="R69" s="1673"/>
      <c r="S69" s="1673"/>
      <c r="T69" s="8"/>
      <c r="U69" s="7">
        <v>2010</v>
      </c>
      <c r="V69" s="1673" t="s">
        <v>164</v>
      </c>
      <c r="W69" s="1673"/>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673" t="s">
        <v>163</v>
      </c>
      <c r="Q78" s="1673"/>
      <c r="R78" s="1673"/>
      <c r="S78" s="1673"/>
      <c r="T78" s="8"/>
      <c r="U78" s="7">
        <v>2011</v>
      </c>
      <c r="V78" s="1673" t="s">
        <v>164</v>
      </c>
      <c r="W78" s="1673"/>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673" t="s">
        <v>163</v>
      </c>
      <c r="Q87" s="1673"/>
      <c r="R87" s="1673"/>
      <c r="S87" s="1673"/>
      <c r="T87" s="8"/>
      <c r="U87" s="7">
        <v>2012</v>
      </c>
      <c r="V87" s="1673" t="s">
        <v>164</v>
      </c>
      <c r="W87" s="1673"/>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673" t="s">
        <v>163</v>
      </c>
      <c r="Q96" s="1673"/>
      <c r="R96" s="1673"/>
      <c r="S96" s="1673"/>
      <c r="T96" s="8"/>
      <c r="U96" s="7">
        <v>2013</v>
      </c>
      <c r="V96" s="1673" t="s">
        <v>164</v>
      </c>
      <c r="W96" s="1673"/>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673" t="s">
        <v>163</v>
      </c>
      <c r="Q105" s="1673"/>
      <c r="R105" s="1673"/>
      <c r="S105" s="1673"/>
      <c r="T105" s="8"/>
      <c r="U105" s="7">
        <v>2014</v>
      </c>
      <c r="V105" s="1673" t="s">
        <v>164</v>
      </c>
      <c r="W105" s="1673"/>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673" t="s">
        <v>163</v>
      </c>
      <c r="Q115" s="1673"/>
      <c r="R115" s="1673"/>
      <c r="S115" s="1673"/>
      <c r="T115" s="8"/>
      <c r="U115" s="7">
        <v>2015</v>
      </c>
      <c r="V115" s="1673" t="s">
        <v>164</v>
      </c>
      <c r="W115" s="1673"/>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673" t="s">
        <v>163</v>
      </c>
      <c r="Q125" s="1673"/>
      <c r="R125" s="1673"/>
      <c r="S125" s="1673"/>
      <c r="T125" s="8"/>
      <c r="U125" s="7">
        <v>2016</v>
      </c>
      <c r="V125" s="1673" t="s">
        <v>164</v>
      </c>
      <c r="W125" s="1673"/>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673" t="s">
        <v>163</v>
      </c>
      <c r="Q135" s="1673"/>
      <c r="R135" s="1673"/>
      <c r="S135" s="1673"/>
      <c r="T135" s="8"/>
      <c r="U135" s="7">
        <v>2017</v>
      </c>
      <c r="V135" s="1673" t="s">
        <v>164</v>
      </c>
      <c r="W135" s="1673"/>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673" t="s">
        <v>163</v>
      </c>
      <c r="Q145" s="1673"/>
      <c r="R145" s="1673"/>
      <c r="S145" s="1673"/>
      <c r="T145" s="8"/>
      <c r="U145" s="7">
        <v>2018</v>
      </c>
      <c r="V145" s="1673" t="s">
        <v>164</v>
      </c>
      <c r="W145" s="1673"/>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673" t="s">
        <v>163</v>
      </c>
      <c r="Q155" s="1673"/>
      <c r="R155" s="1673"/>
      <c r="S155" s="1673"/>
      <c r="T155" s="8"/>
      <c r="U155" s="7">
        <v>2019</v>
      </c>
      <c r="V155" s="1673" t="s">
        <v>164</v>
      </c>
      <c r="W155" s="1673"/>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673" t="s">
        <v>163</v>
      </c>
      <c r="Q165" s="1673"/>
      <c r="R165" s="1673"/>
      <c r="S165" s="1673"/>
      <c r="T165" s="8"/>
      <c r="U165" s="7">
        <v>2020</v>
      </c>
      <c r="V165" s="1673" t="s">
        <v>164</v>
      </c>
      <c r="W165" s="1673"/>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673" t="s">
        <v>163</v>
      </c>
      <c r="Q175" s="1673"/>
      <c r="R175" s="1673"/>
      <c r="S175" s="1673"/>
      <c r="T175" s="8"/>
      <c r="U175" s="7">
        <v>2021</v>
      </c>
      <c r="V175" s="1673" t="s">
        <v>164</v>
      </c>
      <c r="W175" s="1673"/>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673" t="s">
        <v>163</v>
      </c>
      <c r="Q185" s="1673"/>
      <c r="R185" s="1673"/>
      <c r="S185" s="1673"/>
      <c r="T185" s="8"/>
      <c r="U185" s="7">
        <v>2022</v>
      </c>
      <c r="V185" s="1673" t="s">
        <v>164</v>
      </c>
      <c r="W185" s="1673"/>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673" t="s">
        <v>163</v>
      </c>
      <c r="Q195" s="1673"/>
      <c r="R195" s="1673"/>
      <c r="S195" s="1673"/>
      <c r="T195" s="8"/>
      <c r="U195" s="7">
        <v>2023</v>
      </c>
      <c r="V195" s="1673" t="s">
        <v>164</v>
      </c>
      <c r="W195" s="1673"/>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22" workbookViewId="0">
      <selection activeCell="T51" sqref="T51"/>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672" t="s">
        <v>354</v>
      </c>
      <c r="B4" s="1672"/>
      <c r="C4" s="1672"/>
      <c r="D4" s="1672"/>
      <c r="E4" s="1672"/>
      <c r="F4" s="1672"/>
      <c r="G4" s="1672"/>
      <c r="H4" s="1672"/>
      <c r="I4" s="1672"/>
      <c r="J4" s="1672"/>
      <c r="K4" s="1672"/>
      <c r="L4" s="1672"/>
      <c r="M4" s="1672"/>
      <c r="N4" s="1672"/>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c r="H23" s="674"/>
      <c r="I23" s="674"/>
      <c r="J23" s="675"/>
      <c r="K23" s="674"/>
      <c r="L23" s="674"/>
      <c r="M23" s="676"/>
    </row>
    <row r="24" spans="1:30">
      <c r="O24"/>
      <c r="P24"/>
      <c r="Q24"/>
      <c r="R24"/>
      <c r="S24"/>
      <c r="T24"/>
      <c r="U24"/>
      <c r="V24"/>
      <c r="W24"/>
      <c r="X24"/>
      <c r="Y24"/>
      <c r="Z24"/>
      <c r="AA24"/>
      <c r="AB24"/>
      <c r="AC24"/>
      <c r="AD24"/>
    </row>
    <row r="25" spans="1:30" ht="15.75">
      <c r="A25" s="1672" t="s">
        <v>355</v>
      </c>
      <c r="B25" s="1672"/>
      <c r="C25" s="1672"/>
      <c r="D25" s="1672"/>
      <c r="E25" s="1672"/>
      <c r="F25" s="1672"/>
      <c r="G25" s="1672"/>
      <c r="H25" s="1672"/>
      <c r="I25" s="1672"/>
      <c r="J25" s="1672"/>
      <c r="K25" s="1672"/>
      <c r="L25" s="1672"/>
      <c r="M25" s="1672"/>
      <c r="N25" s="1672"/>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452" t="s">
        <v>63</v>
      </c>
      <c r="B1" s="1452"/>
      <c r="C1" s="1452"/>
      <c r="D1" s="1452"/>
      <c r="E1" s="1452"/>
      <c r="F1" s="1452"/>
      <c r="G1" s="1452"/>
      <c r="H1" s="1452"/>
      <c r="I1" s="1452"/>
      <c r="J1" s="1452"/>
      <c r="K1" s="998"/>
    </row>
    <row r="2" spans="1:11" ht="16.5" thickBot="1">
      <c r="A2" s="1476" t="s">
        <v>273</v>
      </c>
      <c r="B2" s="1477"/>
      <c r="C2" s="1477"/>
      <c r="D2" s="1477"/>
      <c r="E2" s="1477"/>
      <c r="F2" s="1477"/>
      <c r="G2" s="1477"/>
      <c r="H2" s="1477"/>
      <c r="I2" s="1477"/>
      <c r="J2" s="1478"/>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63" t="s">
        <v>539</v>
      </c>
      <c r="C5" s="1022" t="s">
        <v>539</v>
      </c>
      <c r="D5" s="1022" t="s">
        <v>539</v>
      </c>
      <c r="E5" s="1023" t="s">
        <v>50</v>
      </c>
      <c r="F5" s="990" t="s">
        <v>539</v>
      </c>
      <c r="G5" s="1024" t="s">
        <v>69</v>
      </c>
      <c r="H5" s="1025" t="s">
        <v>65</v>
      </c>
      <c r="I5" s="990" t="s">
        <v>539</v>
      </c>
      <c r="J5" s="1026" t="s">
        <v>57</v>
      </c>
    </row>
    <row r="6" spans="1:11" ht="16.5" thickBot="1">
      <c r="A6" s="1001" t="s">
        <v>268</v>
      </c>
      <c r="B6" s="1091"/>
      <c r="C6" s="1091"/>
      <c r="D6" s="1091"/>
      <c r="E6" s="1091"/>
      <c r="F6" s="1091"/>
      <c r="G6" s="1091"/>
      <c r="H6" s="1091"/>
      <c r="I6" s="1002"/>
      <c r="J6" s="1003"/>
    </row>
    <row r="7" spans="1:11" ht="16.5" thickBot="1">
      <c r="A7" s="1027" t="s">
        <v>18</v>
      </c>
      <c r="B7" s="1028">
        <v>10.634933023290227</v>
      </c>
      <c r="C7" s="1029">
        <v>20530.758732220515</v>
      </c>
      <c r="D7" s="1103">
        <v>20941.373906864927</v>
      </c>
      <c r="E7" s="1030">
        <v>0.43610954413322517</v>
      </c>
      <c r="F7" s="1031">
        <v>322.64860748476934</v>
      </c>
      <c r="G7" s="1030">
        <v>0.71318834459577307</v>
      </c>
      <c r="H7" s="1030">
        <v>46.41605606881172</v>
      </c>
      <c r="I7" s="1030">
        <v>100</v>
      </c>
      <c r="J7" s="1032" t="s">
        <v>19</v>
      </c>
    </row>
    <row r="8" spans="1:11">
      <c r="A8" s="1033" t="s">
        <v>75</v>
      </c>
      <c r="B8" s="1034">
        <v>10.314150006968328</v>
      </c>
      <c r="C8" s="1035">
        <v>19135.714298642535</v>
      </c>
      <c r="D8" s="1104">
        <v>19518.428584615387</v>
      </c>
      <c r="E8" s="1036" t="s">
        <v>73</v>
      </c>
      <c r="F8" s="1037">
        <v>216.66666666666666</v>
      </c>
      <c r="G8" s="1038" t="s">
        <v>73</v>
      </c>
      <c r="H8" s="1038" t="s">
        <v>73</v>
      </c>
      <c r="I8" s="1039">
        <v>6.5274151436031339E-2</v>
      </c>
      <c r="J8" s="1040" t="s">
        <v>73</v>
      </c>
    </row>
    <row r="9" spans="1:11">
      <c r="A9" s="993" t="s">
        <v>76</v>
      </c>
      <c r="B9" s="1041">
        <v>11.261497053029817</v>
      </c>
      <c r="C9" s="1042">
        <v>21128.51229461504</v>
      </c>
      <c r="D9" s="1105">
        <v>21551.082540507341</v>
      </c>
      <c r="E9" s="1043">
        <v>0.35225907747387414</v>
      </c>
      <c r="F9" s="1044">
        <v>351.38524466750312</v>
      </c>
      <c r="G9" s="1045">
        <v>0.28257973082130167</v>
      </c>
      <c r="H9" s="1045">
        <v>49.083426861204636</v>
      </c>
      <c r="I9" s="1045">
        <v>43.352915578764147</v>
      </c>
      <c r="J9" s="1046">
        <v>0.77566167624742377</v>
      </c>
    </row>
    <row r="10" spans="1:11">
      <c r="A10" s="993" t="s">
        <v>77</v>
      </c>
      <c r="B10" s="1041">
        <v>11.100585406623125</v>
      </c>
      <c r="C10" s="1042">
        <v>20826.614271337945</v>
      </c>
      <c r="D10" s="1105">
        <v>21243.146556764703</v>
      </c>
      <c r="E10" s="1043">
        <v>0.54513451202124175</v>
      </c>
      <c r="F10" s="1044">
        <v>402.34999999999997</v>
      </c>
      <c r="G10" s="1045">
        <v>-1.2041461584302833</v>
      </c>
      <c r="H10" s="1045">
        <v>89.887640449438194</v>
      </c>
      <c r="I10" s="1045">
        <v>7.3542210617928632</v>
      </c>
      <c r="J10" s="1046">
        <v>1.6836253306683009</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8.635668257499665</v>
      </c>
      <c r="C12" s="1042">
        <v>17732.378352155371</v>
      </c>
      <c r="D12" s="1105">
        <v>18087.025919198477</v>
      </c>
      <c r="E12" s="1043">
        <v>9.1697814543789044E-2</v>
      </c>
      <c r="F12" s="1044">
        <v>279.16373526745241</v>
      </c>
      <c r="G12" s="1045">
        <v>1.0059594462179475</v>
      </c>
      <c r="H12" s="1045">
        <v>42.230818826563507</v>
      </c>
      <c r="I12" s="1045">
        <v>23.99912967798085</v>
      </c>
      <c r="J12" s="1046">
        <v>-0.70619048767700576</v>
      </c>
    </row>
    <row r="13" spans="1:11" ht="16.5" thickBot="1">
      <c r="A13" s="994" t="s">
        <v>79</v>
      </c>
      <c r="B13" s="1048">
        <v>11.253433885239954</v>
      </c>
      <c r="C13" s="1049">
        <v>21724.77584023157</v>
      </c>
      <c r="D13" s="1106">
        <v>22159.271357036203</v>
      </c>
      <c r="E13" s="1050">
        <v>0.82283968738731428</v>
      </c>
      <c r="F13" s="1051">
        <v>291.67399741267786</v>
      </c>
      <c r="G13" s="1052">
        <v>-1.162998512911334</v>
      </c>
      <c r="H13" s="1052">
        <v>36.814159292035399</v>
      </c>
      <c r="I13" s="1052">
        <v>25.228459530026111</v>
      </c>
      <c r="J13" s="1053">
        <v>-1.7705847515922386</v>
      </c>
    </row>
    <row r="14" spans="1:11" ht="16.5" thickBot="1">
      <c r="A14" s="1001" t="s">
        <v>266</v>
      </c>
      <c r="B14" s="1091"/>
      <c r="C14" s="1091"/>
      <c r="D14" s="1107"/>
      <c r="E14" s="1091"/>
      <c r="F14" s="1091"/>
      <c r="G14" s="1091"/>
      <c r="H14" s="1091"/>
      <c r="I14" s="1002"/>
      <c r="J14" s="1003"/>
    </row>
    <row r="15" spans="1:11" ht="16.5" thickBot="1">
      <c r="A15" s="1027" t="s">
        <v>18</v>
      </c>
      <c r="B15" s="1054">
        <v>10.312935036549737</v>
      </c>
      <c r="C15" s="1055">
        <v>19909.140997200266</v>
      </c>
      <c r="D15" s="1108">
        <v>20307.323817144272</v>
      </c>
      <c r="E15" s="1030">
        <v>0.61232588981207825</v>
      </c>
      <c r="F15" s="1030">
        <v>316.40313075506447</v>
      </c>
      <c r="G15" s="1030">
        <v>-0.11065314689133726</v>
      </c>
      <c r="H15" s="1030">
        <v>35.495945102932005</v>
      </c>
      <c r="I15" s="1030">
        <v>100</v>
      </c>
      <c r="J15" s="1032" t="s">
        <v>19</v>
      </c>
    </row>
    <row r="16" spans="1:11">
      <c r="A16" s="1033" t="s">
        <v>75</v>
      </c>
      <c r="B16" s="1056">
        <v>11.025936716666667</v>
      </c>
      <c r="C16" s="1035">
        <v>20456.283333333333</v>
      </c>
      <c r="D16" s="1104">
        <v>20865.409</v>
      </c>
      <c r="E16" s="1036">
        <v>7.5114574405837118</v>
      </c>
      <c r="F16" s="1037">
        <v>230</v>
      </c>
      <c r="G16" s="1038">
        <v>-6.7567567567567526</v>
      </c>
      <c r="H16" s="1038">
        <v>-33.333333333333329</v>
      </c>
      <c r="I16" s="1039">
        <v>6.1387354205033759E-2</v>
      </c>
      <c r="J16" s="1040">
        <v>-6.3378709425658694E-2</v>
      </c>
    </row>
    <row r="17" spans="1:10">
      <c r="A17" s="993" t="s">
        <v>76</v>
      </c>
      <c r="B17" s="1041">
        <v>11.033023218381508</v>
      </c>
      <c r="C17" s="1042">
        <v>20699.855944430594</v>
      </c>
      <c r="D17" s="1105">
        <v>21113.853063319206</v>
      </c>
      <c r="E17" s="1043">
        <v>1.6127083768555677</v>
      </c>
      <c r="F17" s="1044">
        <v>350.90750572082385</v>
      </c>
      <c r="G17" s="1045">
        <v>0.41668624955867267</v>
      </c>
      <c r="H17" s="1045">
        <v>48.135593220338983</v>
      </c>
      <c r="I17" s="1045">
        <v>33.532842234499697</v>
      </c>
      <c r="J17" s="1046">
        <v>2.8611849252878052</v>
      </c>
    </row>
    <row r="18" spans="1:10">
      <c r="A18" s="993" t="s">
        <v>77</v>
      </c>
      <c r="B18" s="1041">
        <v>11.062773006004436</v>
      </c>
      <c r="C18" s="1042">
        <v>20755.671681058979</v>
      </c>
      <c r="D18" s="1105">
        <v>21170.785114680159</v>
      </c>
      <c r="E18" s="1043">
        <v>2.5282540353456571</v>
      </c>
      <c r="F18" s="1044">
        <v>395.09127272727272</v>
      </c>
      <c r="G18" s="1045">
        <v>-0.56036656795390105</v>
      </c>
      <c r="H18" s="1045">
        <v>-4.5138888888888884</v>
      </c>
      <c r="I18" s="1045">
        <v>4.2203806015960712</v>
      </c>
      <c r="J18" s="1046">
        <v>-1.7683904526771661</v>
      </c>
    </row>
    <row r="19" spans="1:10">
      <c r="A19" s="993" t="s">
        <v>78</v>
      </c>
      <c r="B19" s="1047" t="s">
        <v>73</v>
      </c>
      <c r="C19" s="1042" t="s">
        <v>200</v>
      </c>
      <c r="D19" s="1105" t="s">
        <v>200</v>
      </c>
      <c r="E19" s="1043" t="s">
        <v>73</v>
      </c>
      <c r="F19" s="1044" t="s">
        <v>200</v>
      </c>
      <c r="G19" s="1045" t="s">
        <v>73</v>
      </c>
      <c r="H19" s="1045" t="s">
        <v>73</v>
      </c>
      <c r="I19" s="1045" t="s">
        <v>73</v>
      </c>
      <c r="J19" s="1046" t="s">
        <v>73</v>
      </c>
    </row>
    <row r="20" spans="1:10">
      <c r="A20" s="993" t="s">
        <v>71</v>
      </c>
      <c r="B20" s="1041">
        <v>8.4301380141050686</v>
      </c>
      <c r="C20" s="1042">
        <v>17310.34499816236</v>
      </c>
      <c r="D20" s="1105">
        <v>17656.551898125606</v>
      </c>
      <c r="E20" s="1043">
        <v>-0.75125073339911319</v>
      </c>
      <c r="F20" s="1044">
        <v>290.38561743341404</v>
      </c>
      <c r="G20" s="1045">
        <v>-0.42970979441033674</v>
      </c>
      <c r="H20" s="1045">
        <v>38.683680322363998</v>
      </c>
      <c r="I20" s="1045">
        <v>31.69122160834868</v>
      </c>
      <c r="J20" s="1046">
        <v>0.72844348399850389</v>
      </c>
    </row>
    <row r="21" spans="1:10" ht="16.5" thickBot="1">
      <c r="A21" s="994" t="s">
        <v>79</v>
      </c>
      <c r="B21" s="1048">
        <v>11.082537304272664</v>
      </c>
      <c r="C21" s="1049">
        <v>21394.859660758037</v>
      </c>
      <c r="D21" s="1106">
        <v>21822.756853973198</v>
      </c>
      <c r="E21" s="1050">
        <v>0.47778485258669873</v>
      </c>
      <c r="F21" s="1051">
        <v>293.99247585155058</v>
      </c>
      <c r="G21" s="1052">
        <v>0.43110249077905666</v>
      </c>
      <c r="H21" s="1052">
        <v>31.308411214953267</v>
      </c>
      <c r="I21" s="1052">
        <v>30.187231430325351</v>
      </c>
      <c r="J21" s="1053">
        <v>-0.96269578947086387</v>
      </c>
    </row>
    <row r="22" spans="1:10" ht="16.5" thickBot="1">
      <c r="A22" s="1001" t="s">
        <v>269</v>
      </c>
      <c r="B22" s="1091"/>
      <c r="C22" s="1091"/>
      <c r="D22" s="1107"/>
      <c r="E22" s="1091"/>
      <c r="F22" s="1091"/>
      <c r="G22" s="1091"/>
      <c r="H22" s="1091"/>
      <c r="I22" s="1002"/>
      <c r="J22" s="1003"/>
    </row>
    <row r="23" spans="1:10" ht="16.5" thickBot="1">
      <c r="A23" s="1027" t="s">
        <v>18</v>
      </c>
      <c r="B23" s="1054">
        <v>9.8475972331806538</v>
      </c>
      <c r="C23" s="1055">
        <v>19010.80546946072</v>
      </c>
      <c r="D23" s="1108">
        <v>19391.021578849934</v>
      </c>
      <c r="E23" s="1030">
        <v>-0.72551753793468765</v>
      </c>
      <c r="F23" s="1030">
        <v>305.19309999999996</v>
      </c>
      <c r="G23" s="1030">
        <v>-2.6204620671524776</v>
      </c>
      <c r="H23" s="1030">
        <v>34.408602150537639</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10.635377051477763</v>
      </c>
      <c r="C25" s="1042">
        <v>19953.803098457338</v>
      </c>
      <c r="D25" s="1105">
        <v>20352.879160426484</v>
      </c>
      <c r="E25" s="1043">
        <v>-1.458652828617657</v>
      </c>
      <c r="F25" s="1044">
        <v>346.15686695278964</v>
      </c>
      <c r="G25" s="1045">
        <v>-1.4669945758795531</v>
      </c>
      <c r="H25" s="1045">
        <v>40.785498489425983</v>
      </c>
      <c r="I25" s="1058">
        <v>23.3</v>
      </c>
      <c r="J25" s="1059">
        <v>1.0553763440860209</v>
      </c>
    </row>
    <row r="26" spans="1:10">
      <c r="A26" s="993" t="s">
        <v>77</v>
      </c>
      <c r="B26" s="1041">
        <v>10.53789704150657</v>
      </c>
      <c r="C26" s="1042">
        <v>19770.913773933527</v>
      </c>
      <c r="D26" s="1105">
        <v>20166.332049412198</v>
      </c>
      <c r="E26" s="1043">
        <v>-2.2523780402306137</v>
      </c>
      <c r="F26" s="1044">
        <v>388.88214285714287</v>
      </c>
      <c r="G26" s="1045">
        <v>-21.41055592476566</v>
      </c>
      <c r="H26" s="1045">
        <v>37.254901960784316</v>
      </c>
      <c r="I26" s="1045">
        <v>7.0000000000000009</v>
      </c>
      <c r="J26" s="1046">
        <v>0.14516129032258185</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8.5604291281310481</v>
      </c>
      <c r="C28" s="1042">
        <v>17577.883219981621</v>
      </c>
      <c r="D28" s="1105">
        <v>17929.440884381253</v>
      </c>
      <c r="E28" s="1043">
        <v>-0.23801216943913336</v>
      </c>
      <c r="F28" s="1044">
        <v>276.21548672566371</v>
      </c>
      <c r="G28" s="1045">
        <v>-0.31010622002138727</v>
      </c>
      <c r="H28" s="1045">
        <v>29.885057471264371</v>
      </c>
      <c r="I28" s="1045">
        <v>45.2</v>
      </c>
      <c r="J28" s="1046">
        <v>-1.5741935483870932</v>
      </c>
    </row>
    <row r="29" spans="1:10" ht="16.5" thickBot="1">
      <c r="A29" s="994" t="s">
        <v>79</v>
      </c>
      <c r="B29" s="1048">
        <v>10.434773542429051</v>
      </c>
      <c r="C29" s="1049">
        <v>20144.35046800975</v>
      </c>
      <c r="D29" s="1106">
        <v>20547.237477369945</v>
      </c>
      <c r="E29" s="1050">
        <v>-0.31040878105802427</v>
      </c>
      <c r="F29" s="1051">
        <v>295.78530612244896</v>
      </c>
      <c r="G29" s="1052">
        <v>-0.5252343865724709</v>
      </c>
      <c r="H29" s="1052">
        <v>36.49025069637883</v>
      </c>
      <c r="I29" s="1052">
        <v>24.5</v>
      </c>
      <c r="J29" s="1053">
        <v>0.37365591397849229</v>
      </c>
    </row>
    <row r="30" spans="1:10">
      <c r="A30" s="1060" t="s">
        <v>353</v>
      </c>
    </row>
    <row r="31" spans="1:10">
      <c r="A31" s="997" t="s">
        <v>253</v>
      </c>
    </row>
    <row r="32" spans="1:10" ht="16.5" thickBot="1">
      <c r="A32" s="1061" t="s">
        <v>41</v>
      </c>
      <c r="B32" s="1062"/>
    </row>
    <row r="33" spans="1:8" ht="16.5" thickBot="1">
      <c r="A33" s="1063" t="s">
        <v>39</v>
      </c>
      <c r="B33" s="1464" t="s">
        <v>40</v>
      </c>
      <c r="C33" s="1465"/>
      <c r="D33" s="1465"/>
      <c r="E33" s="1465"/>
      <c r="F33" s="1465"/>
      <c r="G33" s="1465"/>
      <c r="H33" s="1466"/>
    </row>
    <row r="34" spans="1:8">
      <c r="A34" s="1004" t="s">
        <v>43</v>
      </c>
      <c r="B34" s="1470" t="s">
        <v>44</v>
      </c>
      <c r="C34" s="1471"/>
      <c r="D34" s="1471"/>
      <c r="E34" s="1471"/>
      <c r="F34" s="1471"/>
      <c r="G34" s="1471"/>
      <c r="H34" s="1472"/>
    </row>
    <row r="35" spans="1:8">
      <c r="A35" s="1005" t="s">
        <v>45</v>
      </c>
      <c r="B35" s="1467" t="s">
        <v>46</v>
      </c>
      <c r="C35" s="1468"/>
      <c r="D35" s="1468"/>
      <c r="E35" s="1468"/>
      <c r="F35" s="1468"/>
      <c r="G35" s="1468"/>
      <c r="H35" s="1469"/>
    </row>
    <row r="36" spans="1:8" ht="16.5" thickBot="1">
      <c r="A36" s="1006" t="s">
        <v>47</v>
      </c>
      <c r="B36" s="1473" t="s">
        <v>42</v>
      </c>
      <c r="C36" s="1474"/>
      <c r="D36" s="1474"/>
      <c r="E36" s="1474"/>
      <c r="F36" s="1474"/>
      <c r="G36" s="1474"/>
      <c r="H36" s="1475"/>
    </row>
    <row r="37" spans="1:8">
      <c r="A37" s="1463"/>
      <c r="B37" s="1463"/>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W13" sqref="W13"/>
    </sheetView>
  </sheetViews>
  <sheetFormatPr defaultColWidth="10.85546875" defaultRowHeight="15"/>
  <cols>
    <col min="1" max="16384" width="10.85546875" style="1209"/>
  </cols>
  <sheetData>
    <row r="1" spans="1:12" ht="15.75">
      <c r="A1" s="1347" t="s">
        <v>356</v>
      </c>
      <c r="B1" s="1347"/>
      <c r="C1" s="1347"/>
      <c r="D1" s="1347"/>
      <c r="E1" s="1345" t="s">
        <v>538</v>
      </c>
      <c r="F1" s="983"/>
      <c r="G1" s="1345"/>
      <c r="H1" s="1702"/>
      <c r="I1" s="1702"/>
      <c r="J1" s="1702"/>
      <c r="K1" s="1702"/>
    </row>
    <row r="2" spans="1:12" ht="15" customHeight="1" thickBot="1">
      <c r="A2" s="1346" t="s">
        <v>272</v>
      </c>
      <c r="B2" s="1346"/>
      <c r="C2" s="1347"/>
      <c r="D2" s="1347"/>
      <c r="E2" s="1347"/>
      <c r="F2" s="1345"/>
      <c r="G2" s="1347"/>
      <c r="H2" s="1702"/>
      <c r="I2" s="1702"/>
      <c r="J2" s="1702"/>
      <c r="K2" s="1702"/>
    </row>
    <row r="3" spans="1:12" ht="15.75" thickBot="1">
      <c r="A3" s="1703" t="s">
        <v>4</v>
      </c>
      <c r="B3" s="1704"/>
      <c r="C3" s="1704"/>
      <c r="D3" s="1704"/>
      <c r="E3" s="1704"/>
      <c r="F3" s="1704"/>
      <c r="G3" s="1704"/>
      <c r="H3" s="1704"/>
      <c r="I3" s="1704"/>
      <c r="J3" s="1704"/>
      <c r="K3" s="1704"/>
      <c r="L3" s="1705"/>
    </row>
    <row r="4" spans="1:12">
      <c r="A4" s="1706"/>
      <c r="B4" s="1707"/>
      <c r="C4" s="1212" t="s">
        <v>5</v>
      </c>
      <c r="D4" s="1212"/>
      <c r="E4" s="1212"/>
      <c r="F4" s="1212"/>
      <c r="G4" s="1708"/>
      <c r="H4" s="1709" t="s">
        <v>6</v>
      </c>
      <c r="I4" s="1710"/>
      <c r="J4" s="1711" t="s">
        <v>7</v>
      </c>
      <c r="K4" s="1712" t="s">
        <v>8</v>
      </c>
      <c r="L4" s="1713"/>
    </row>
    <row r="5" spans="1:12">
      <c r="A5" s="1714" t="s">
        <v>9</v>
      </c>
      <c r="B5" s="1715" t="s">
        <v>10</v>
      </c>
      <c r="C5" s="1716" t="s">
        <v>36</v>
      </c>
      <c r="D5" s="1716"/>
      <c r="E5" s="1717" t="s">
        <v>37</v>
      </c>
      <c r="F5" s="1718"/>
      <c r="G5" s="1719"/>
      <c r="H5" s="1720" t="s">
        <v>11</v>
      </c>
      <c r="I5" s="1721"/>
      <c r="J5" s="1722" t="s">
        <v>12</v>
      </c>
      <c r="K5" s="1723" t="s">
        <v>13</v>
      </c>
      <c r="L5" s="1724"/>
    </row>
    <row r="6" spans="1:12" ht="45.75" thickBot="1">
      <c r="A6" s="1725" t="s">
        <v>14</v>
      </c>
      <c r="B6" s="1726" t="s">
        <v>15</v>
      </c>
      <c r="C6" s="1727" t="s">
        <v>539</v>
      </c>
      <c r="D6" s="1727" t="s">
        <v>522</v>
      </c>
      <c r="E6" s="1728" t="s">
        <v>539</v>
      </c>
      <c r="F6" s="1729" t="s">
        <v>522</v>
      </c>
      <c r="G6" s="1730" t="s">
        <v>16</v>
      </c>
      <c r="H6" s="1731" t="s">
        <v>539</v>
      </c>
      <c r="I6" s="1732" t="s">
        <v>16</v>
      </c>
      <c r="J6" s="1733" t="s">
        <v>16</v>
      </c>
      <c r="K6" s="1734" t="s">
        <v>539</v>
      </c>
      <c r="L6" s="1735" t="s">
        <v>17</v>
      </c>
    </row>
    <row r="7" spans="1:12" ht="15.75" thickBot="1">
      <c r="A7" s="1676" t="s">
        <v>18</v>
      </c>
      <c r="B7" s="1677" t="s">
        <v>19</v>
      </c>
      <c r="C7" s="1736">
        <v>20151.113780872969</v>
      </c>
      <c r="D7" s="1736">
        <v>20058.212776001106</v>
      </c>
      <c r="E7" s="1737">
        <v>20554.136056490428</v>
      </c>
      <c r="F7" s="1738">
        <v>20459.37703152113</v>
      </c>
      <c r="G7" s="1739">
        <v>0.46315694179400563</v>
      </c>
      <c r="H7" s="1740">
        <v>318.36476324689966</v>
      </c>
      <c r="I7" s="1740">
        <v>4.308160522681332E-2</v>
      </c>
      <c r="J7" s="1741">
        <v>40.95026219609089</v>
      </c>
      <c r="K7" s="1740">
        <v>100</v>
      </c>
      <c r="L7" s="1742" t="s">
        <v>19</v>
      </c>
    </row>
    <row r="8" spans="1:12" ht="15.75" thickBot="1">
      <c r="A8" s="1678"/>
      <c r="B8" s="1679"/>
      <c r="C8" s="1743"/>
      <c r="D8" s="1743"/>
      <c r="E8" s="1743"/>
      <c r="F8" s="1743"/>
      <c r="G8" s="1744"/>
      <c r="H8" s="1741"/>
      <c r="I8" s="1741"/>
      <c r="J8" s="1741"/>
      <c r="K8" s="1741"/>
      <c r="L8" s="1745"/>
    </row>
    <row r="9" spans="1:12">
      <c r="A9" s="1680" t="s">
        <v>80</v>
      </c>
      <c r="B9" s="1681" t="s">
        <v>19</v>
      </c>
      <c r="C9" s="1746">
        <v>19682.977389153857</v>
      </c>
      <c r="D9" s="1746">
        <v>20356.582153392337</v>
      </c>
      <c r="E9" s="1747">
        <v>20076.636936936935</v>
      </c>
      <c r="F9" s="1747">
        <v>20763.713796460182</v>
      </c>
      <c r="G9" s="1748">
        <v>-3.309026825636467</v>
      </c>
      <c r="H9" s="1749">
        <v>221.98000000000002</v>
      </c>
      <c r="I9" s="1749">
        <v>-11.600884955752207</v>
      </c>
      <c r="J9" s="1749">
        <v>11.111111111111111</v>
      </c>
      <c r="K9" s="1749">
        <v>5.6369785794813977E-2</v>
      </c>
      <c r="L9" s="1750">
        <v>-1.5138238994634616E-2</v>
      </c>
    </row>
    <row r="10" spans="1:12">
      <c r="A10" s="1682" t="s">
        <v>81</v>
      </c>
      <c r="B10" s="1683" t="s">
        <v>19</v>
      </c>
      <c r="C10" s="1751">
        <v>20905.957509090371</v>
      </c>
      <c r="D10" s="1751">
        <v>20770.164757280581</v>
      </c>
      <c r="E10" s="1752">
        <v>21324.076659272177</v>
      </c>
      <c r="F10" s="1752">
        <v>21185.568052426195</v>
      </c>
      <c r="G10" s="1753">
        <v>0.65378755246602949</v>
      </c>
      <c r="H10" s="1754">
        <v>350.86166365280292</v>
      </c>
      <c r="I10" s="1754">
        <v>0.20909502264457921</v>
      </c>
      <c r="J10" s="1754">
        <v>48.15807099799062</v>
      </c>
      <c r="K10" s="1754">
        <v>37.406989853438553</v>
      </c>
      <c r="L10" s="1755">
        <v>1.8198295165563039</v>
      </c>
    </row>
    <row r="11" spans="1:12">
      <c r="A11" s="1684" t="s">
        <v>82</v>
      </c>
      <c r="B11" s="1685" t="s">
        <v>19</v>
      </c>
      <c r="C11" s="1756">
        <v>20676.806017033206</v>
      </c>
      <c r="D11" s="1756">
        <v>20460.854471004575</v>
      </c>
      <c r="E11" s="1757">
        <v>21090.342137373871</v>
      </c>
      <c r="F11" s="1757">
        <v>20870.071560424669</v>
      </c>
      <c r="G11" s="1758">
        <v>1.0554375739031732</v>
      </c>
      <c r="H11" s="1759">
        <v>398.79844179651695</v>
      </c>
      <c r="I11" s="1759">
        <v>-4.0073032350589735</v>
      </c>
      <c r="J11" s="1759">
        <v>46.246648793565683</v>
      </c>
      <c r="K11" s="1759">
        <v>6.1499436302142048</v>
      </c>
      <c r="L11" s="1760">
        <v>0.22272290877768786</v>
      </c>
    </row>
    <row r="12" spans="1:12">
      <c r="A12" s="1684" t="s">
        <v>83</v>
      </c>
      <c r="B12" s="1685" t="s">
        <v>19</v>
      </c>
      <c r="C12" s="1756" t="s">
        <v>200</v>
      </c>
      <c r="D12" s="1756" t="s">
        <v>200</v>
      </c>
      <c r="E12" s="1757" t="s">
        <v>200</v>
      </c>
      <c r="F12" s="1757" t="s">
        <v>200</v>
      </c>
      <c r="G12" s="1758" t="s">
        <v>73</v>
      </c>
      <c r="H12" s="1759" t="s">
        <v>200</v>
      </c>
      <c r="I12" s="1759" t="s">
        <v>73</v>
      </c>
      <c r="J12" s="1759" t="s">
        <v>73</v>
      </c>
      <c r="K12" s="1759">
        <v>0.11273957158962795</v>
      </c>
      <c r="L12" s="1760" t="s">
        <v>73</v>
      </c>
    </row>
    <row r="13" spans="1:12">
      <c r="A13" s="1684" t="s">
        <v>71</v>
      </c>
      <c r="B13" s="1685" t="s">
        <v>19</v>
      </c>
      <c r="C13" s="1756">
        <v>17533.322828532317</v>
      </c>
      <c r="D13" s="1756">
        <v>17585.527073262911</v>
      </c>
      <c r="E13" s="1757">
        <v>17883.989285102962</v>
      </c>
      <c r="F13" s="1757">
        <v>17937.237614728168</v>
      </c>
      <c r="G13" s="1758">
        <v>-0.2968591416857006</v>
      </c>
      <c r="H13" s="1759">
        <v>283.11234782608699</v>
      </c>
      <c r="I13" s="1759">
        <v>0.17927682951441626</v>
      </c>
      <c r="J13" s="1759">
        <v>38.517130620985014</v>
      </c>
      <c r="K13" s="1759">
        <v>29.171364148816238</v>
      </c>
      <c r="L13" s="1760">
        <v>-0.51241147489264094</v>
      </c>
    </row>
    <row r="14" spans="1:12" ht="15.75" thickBot="1">
      <c r="A14" s="1686" t="s">
        <v>84</v>
      </c>
      <c r="B14" s="1687" t="s">
        <v>19</v>
      </c>
      <c r="C14" s="1761">
        <v>21464.714712747045</v>
      </c>
      <c r="D14" s="1761">
        <v>21359.84865771329</v>
      </c>
      <c r="E14" s="1762">
        <v>21894.009007001987</v>
      </c>
      <c r="F14" s="1762">
        <v>21787.045630867557</v>
      </c>
      <c r="G14" s="1763">
        <v>0.49094942906295747</v>
      </c>
      <c r="H14" s="1764">
        <v>293.17955490848584</v>
      </c>
      <c r="I14" s="1764">
        <v>-0.4978775389993445</v>
      </c>
      <c r="J14" s="1764">
        <v>34.942464215548696</v>
      </c>
      <c r="K14" s="1764">
        <v>27.102593010146563</v>
      </c>
      <c r="L14" s="1765">
        <v>-1.206639470387362</v>
      </c>
    </row>
    <row r="15" spans="1:12" ht="15.75" thickBot="1">
      <c r="A15" s="1678"/>
      <c r="B15" s="1688"/>
      <c r="C15" s="1743"/>
      <c r="D15" s="1743"/>
      <c r="E15" s="1743"/>
      <c r="F15" s="1743"/>
      <c r="G15" s="1744"/>
      <c r="H15" s="1741"/>
      <c r="I15" s="1741"/>
      <c r="J15" s="1741"/>
      <c r="K15" s="1741"/>
      <c r="L15" s="1745"/>
    </row>
    <row r="16" spans="1:12">
      <c r="A16" s="1689" t="s">
        <v>85</v>
      </c>
      <c r="B16" s="1690" t="s">
        <v>21</v>
      </c>
      <c r="C16" s="1766" t="s">
        <v>73</v>
      </c>
      <c r="D16" s="1766" t="s">
        <v>73</v>
      </c>
      <c r="E16" s="1767" t="s">
        <v>73</v>
      </c>
      <c r="F16" s="1767" t="s">
        <v>73</v>
      </c>
      <c r="G16" s="1768" t="s">
        <v>73</v>
      </c>
      <c r="H16" s="1769" t="s">
        <v>73</v>
      </c>
      <c r="I16" s="1769" t="s">
        <v>73</v>
      </c>
      <c r="J16" s="1770" t="s">
        <v>73</v>
      </c>
      <c r="K16" s="1770" t="s">
        <v>73</v>
      </c>
      <c r="L16" s="1771" t="s">
        <v>73</v>
      </c>
    </row>
    <row r="17" spans="1:12">
      <c r="A17" s="1682" t="s">
        <v>85</v>
      </c>
      <c r="B17" s="1691" t="s">
        <v>22</v>
      </c>
      <c r="C17" s="1756" t="s">
        <v>73</v>
      </c>
      <c r="D17" s="1756" t="s">
        <v>73</v>
      </c>
      <c r="E17" s="1757" t="s">
        <v>73</v>
      </c>
      <c r="F17" s="1757" t="s">
        <v>73</v>
      </c>
      <c r="G17" s="1758" t="s">
        <v>73</v>
      </c>
      <c r="H17" s="1759" t="s">
        <v>73</v>
      </c>
      <c r="I17" s="1759" t="s">
        <v>73</v>
      </c>
      <c r="J17" s="1772" t="s">
        <v>73</v>
      </c>
      <c r="K17" s="1772" t="s">
        <v>73</v>
      </c>
      <c r="L17" s="1773" t="s">
        <v>73</v>
      </c>
    </row>
    <row r="18" spans="1:12">
      <c r="A18" s="1682" t="s">
        <v>85</v>
      </c>
      <c r="B18" s="1691" t="s">
        <v>23</v>
      </c>
      <c r="C18" s="1756" t="s">
        <v>73</v>
      </c>
      <c r="D18" s="1756" t="s">
        <v>73</v>
      </c>
      <c r="E18" s="1757" t="s">
        <v>73</v>
      </c>
      <c r="F18" s="1757" t="s">
        <v>73</v>
      </c>
      <c r="G18" s="1758" t="s">
        <v>73</v>
      </c>
      <c r="H18" s="1759" t="s">
        <v>73</v>
      </c>
      <c r="I18" s="1759" t="s">
        <v>73</v>
      </c>
      <c r="J18" s="1772" t="s">
        <v>73</v>
      </c>
      <c r="K18" s="1772" t="s">
        <v>73</v>
      </c>
      <c r="L18" s="1773" t="s">
        <v>73</v>
      </c>
    </row>
    <row r="19" spans="1:12">
      <c r="A19" s="1689" t="s">
        <v>85</v>
      </c>
      <c r="B19" s="1692" t="s">
        <v>24</v>
      </c>
      <c r="C19" s="1774" t="s">
        <v>200</v>
      </c>
      <c r="D19" s="1774" t="s">
        <v>200</v>
      </c>
      <c r="E19" s="1775" t="s">
        <v>200</v>
      </c>
      <c r="F19" s="1775" t="s">
        <v>200</v>
      </c>
      <c r="G19" s="1776" t="s">
        <v>73</v>
      </c>
      <c r="H19" s="1777" t="s">
        <v>200</v>
      </c>
      <c r="I19" s="1777" t="s">
        <v>73</v>
      </c>
      <c r="J19" s="1778" t="s">
        <v>73</v>
      </c>
      <c r="K19" s="1778">
        <v>5.6369785794813977E-3</v>
      </c>
      <c r="L19" s="1779" t="s">
        <v>73</v>
      </c>
    </row>
    <row r="20" spans="1:12">
      <c r="A20" s="1682" t="s">
        <v>85</v>
      </c>
      <c r="B20" s="1691" t="s">
        <v>25</v>
      </c>
      <c r="C20" s="1756" t="s">
        <v>200</v>
      </c>
      <c r="D20" s="1756" t="s">
        <v>200</v>
      </c>
      <c r="E20" s="1757" t="s">
        <v>200</v>
      </c>
      <c r="F20" s="1757" t="s">
        <v>200</v>
      </c>
      <c r="G20" s="1758" t="s">
        <v>73</v>
      </c>
      <c r="H20" s="1759" t="s">
        <v>200</v>
      </c>
      <c r="I20" s="1759" t="s">
        <v>73</v>
      </c>
      <c r="J20" s="1772" t="s">
        <v>73</v>
      </c>
      <c r="K20" s="1772">
        <v>5.6369785794813977E-3</v>
      </c>
      <c r="L20" s="1773" t="s">
        <v>73</v>
      </c>
    </row>
    <row r="21" spans="1:12">
      <c r="A21" s="1682" t="s">
        <v>85</v>
      </c>
      <c r="B21" s="1691" t="s">
        <v>26</v>
      </c>
      <c r="C21" s="1756" t="s">
        <v>73</v>
      </c>
      <c r="D21" s="1756" t="s">
        <v>200</v>
      </c>
      <c r="E21" s="1757" t="s">
        <v>73</v>
      </c>
      <c r="F21" s="1757" t="s">
        <v>200</v>
      </c>
      <c r="G21" s="1758" t="s">
        <v>73</v>
      </c>
      <c r="H21" s="1759" t="s">
        <v>73</v>
      </c>
      <c r="I21" s="1759" t="s">
        <v>73</v>
      </c>
      <c r="J21" s="1772" t="s">
        <v>73</v>
      </c>
      <c r="K21" s="1772" t="s">
        <v>73</v>
      </c>
      <c r="L21" s="1773" t="s">
        <v>73</v>
      </c>
    </row>
    <row r="22" spans="1:12">
      <c r="A22" s="1689" t="s">
        <v>85</v>
      </c>
      <c r="B22" s="1692" t="s">
        <v>27</v>
      </c>
      <c r="C22" s="1774">
        <v>19659.104901960785</v>
      </c>
      <c r="D22" s="1774">
        <v>19027.072853736088</v>
      </c>
      <c r="E22" s="1775">
        <v>20052.287</v>
      </c>
      <c r="F22" s="1775">
        <v>19407.614310810812</v>
      </c>
      <c r="G22" s="1776">
        <v>3.3217513439046464</v>
      </c>
      <c r="H22" s="1777">
        <v>222.2</v>
      </c>
      <c r="I22" s="1777">
        <v>-9.9189189189189211</v>
      </c>
      <c r="J22" s="1778">
        <v>50</v>
      </c>
      <c r="K22" s="1778">
        <v>5.0732807215332576E-2</v>
      </c>
      <c r="L22" s="1779">
        <v>3.0607906890335185E-3</v>
      </c>
    </row>
    <row r="23" spans="1:12">
      <c r="A23" s="1682" t="s">
        <v>85</v>
      </c>
      <c r="B23" s="1691" t="s">
        <v>28</v>
      </c>
      <c r="C23" s="1756">
        <v>19659.104901960785</v>
      </c>
      <c r="D23" s="1756">
        <v>18458.432352941174</v>
      </c>
      <c r="E23" s="1757">
        <v>20052.287</v>
      </c>
      <c r="F23" s="1757">
        <v>18827.600999999999</v>
      </c>
      <c r="G23" s="1758">
        <v>6.5047373799774153</v>
      </c>
      <c r="H23" s="1759">
        <v>222.2</v>
      </c>
      <c r="I23" s="1759">
        <v>-5.8474576271186489</v>
      </c>
      <c r="J23" s="1772">
        <v>80</v>
      </c>
      <c r="K23" s="1772">
        <v>5.0732807215332576E-2</v>
      </c>
      <c r="L23" s="1773">
        <v>1.1006126776750023E-2</v>
      </c>
    </row>
    <row r="24" spans="1:12" ht="15.75" thickBot="1">
      <c r="A24" s="1693" t="s">
        <v>85</v>
      </c>
      <c r="B24" s="1694" t="s">
        <v>29</v>
      </c>
      <c r="C24" s="1780" t="s">
        <v>73</v>
      </c>
      <c r="D24" s="1780" t="s">
        <v>200</v>
      </c>
      <c r="E24" s="1781" t="s">
        <v>73</v>
      </c>
      <c r="F24" s="1781" t="s">
        <v>200</v>
      </c>
      <c r="G24" s="1782" t="s">
        <v>73</v>
      </c>
      <c r="H24" s="1772" t="s">
        <v>73</v>
      </c>
      <c r="I24" s="1772" t="s">
        <v>73</v>
      </c>
      <c r="J24" s="1772" t="s">
        <v>73</v>
      </c>
      <c r="K24" s="1772" t="s">
        <v>73</v>
      </c>
      <c r="L24" s="1773" t="s">
        <v>73</v>
      </c>
    </row>
    <row r="25" spans="1:12" ht="15.75" thickBot="1">
      <c r="A25" s="1678"/>
      <c r="B25" s="1688"/>
      <c r="C25" s="1743"/>
      <c r="D25" s="1743"/>
      <c r="E25" s="1743"/>
      <c r="F25" s="1743"/>
      <c r="G25" s="1744"/>
      <c r="H25" s="1741"/>
      <c r="I25" s="1741"/>
      <c r="J25" s="1741"/>
      <c r="K25" s="1741"/>
      <c r="L25" s="1745"/>
    </row>
    <row r="26" spans="1:12">
      <c r="A26" s="1689" t="s">
        <v>86</v>
      </c>
      <c r="B26" s="1690" t="s">
        <v>21</v>
      </c>
      <c r="C26" s="1766">
        <v>21795.278820288444</v>
      </c>
      <c r="D26" s="1766">
        <v>22069.631140602585</v>
      </c>
      <c r="E26" s="1767">
        <v>22231.184396694214</v>
      </c>
      <c r="F26" s="1767">
        <v>22511.023763414636</v>
      </c>
      <c r="G26" s="1768">
        <v>-1.2431214575643703</v>
      </c>
      <c r="H26" s="1769">
        <v>401.42235294117648</v>
      </c>
      <c r="I26" s="1769">
        <v>2.3965374012230507</v>
      </c>
      <c r="J26" s="1770">
        <v>33.228840125391848</v>
      </c>
      <c r="K26" s="1770">
        <v>4.7914317925591883</v>
      </c>
      <c r="L26" s="1771">
        <v>-0.27769263140394518</v>
      </c>
    </row>
    <row r="27" spans="1:12">
      <c r="A27" s="1682" t="s">
        <v>86</v>
      </c>
      <c r="B27" s="1691" t="s">
        <v>22</v>
      </c>
      <c r="C27" s="1756">
        <v>22079.409803921568</v>
      </c>
      <c r="D27" s="1756">
        <v>22306.608823529412</v>
      </c>
      <c r="E27" s="1757">
        <v>22520.998</v>
      </c>
      <c r="F27" s="1757">
        <v>22752.741000000002</v>
      </c>
      <c r="G27" s="1758">
        <v>-1.0185278336355263</v>
      </c>
      <c r="H27" s="1759">
        <v>393.8</v>
      </c>
      <c r="I27" s="1759">
        <v>2.4187256176853085</v>
      </c>
      <c r="J27" s="1772">
        <v>26.436781609195403</v>
      </c>
      <c r="K27" s="1772">
        <v>3.720405862457723</v>
      </c>
      <c r="L27" s="1773">
        <v>-0.4270595753302957</v>
      </c>
    </row>
    <row r="28" spans="1:12">
      <c r="A28" s="1682" t="s">
        <v>86</v>
      </c>
      <c r="B28" s="1691" t="s">
        <v>23</v>
      </c>
      <c r="C28" s="1756">
        <v>20887.045098039216</v>
      </c>
      <c r="D28" s="1756">
        <v>21107.092156862745</v>
      </c>
      <c r="E28" s="1757">
        <v>21304.786</v>
      </c>
      <c r="F28" s="1757">
        <v>21529.234</v>
      </c>
      <c r="G28" s="1758">
        <v>-1.0425266407527565</v>
      </c>
      <c r="H28" s="1759">
        <v>427.9</v>
      </c>
      <c r="I28" s="1759">
        <v>0.46959380136182205</v>
      </c>
      <c r="J28" s="1772">
        <v>63.793103448275865</v>
      </c>
      <c r="K28" s="1772">
        <v>1.0710259301014655</v>
      </c>
      <c r="L28" s="1773">
        <v>0.1493669439263503</v>
      </c>
    </row>
    <row r="29" spans="1:12">
      <c r="A29" s="1689" t="s">
        <v>86</v>
      </c>
      <c r="B29" s="1692" t="s">
        <v>24</v>
      </c>
      <c r="C29" s="1774">
        <v>21280.184587503249</v>
      </c>
      <c r="D29" s="1774">
        <v>21135.511780630681</v>
      </c>
      <c r="E29" s="1775">
        <v>21705.788279253313</v>
      </c>
      <c r="F29" s="1775">
        <v>21558.222016243293</v>
      </c>
      <c r="G29" s="1776">
        <v>0.68450108222669792</v>
      </c>
      <c r="H29" s="1777">
        <v>368.89005145797597</v>
      </c>
      <c r="I29" s="1777">
        <v>-1.6790406888708195E-2</v>
      </c>
      <c r="J29" s="1778">
        <v>60.827586206896555</v>
      </c>
      <c r="K29" s="1778">
        <v>13.145434047350621</v>
      </c>
      <c r="L29" s="1779">
        <v>1.6246967201616815</v>
      </c>
    </row>
    <row r="30" spans="1:12">
      <c r="A30" s="1682" t="s">
        <v>86</v>
      </c>
      <c r="B30" s="1691" t="s">
        <v>25</v>
      </c>
      <c r="C30" s="1756">
        <v>21402.5068627451</v>
      </c>
      <c r="D30" s="1756">
        <v>21292.040196078433</v>
      </c>
      <c r="E30" s="1757">
        <v>21830.557000000001</v>
      </c>
      <c r="F30" s="1757">
        <v>21717.881000000001</v>
      </c>
      <c r="G30" s="1758">
        <v>0.5188167298642048</v>
      </c>
      <c r="H30" s="1759">
        <v>360.1</v>
      </c>
      <c r="I30" s="1759">
        <v>-0.22166805209197965</v>
      </c>
      <c r="J30" s="1772">
        <v>54.520295202952028</v>
      </c>
      <c r="K30" s="1772">
        <v>9.441939120631341</v>
      </c>
      <c r="L30" s="1773">
        <v>0.82919480154664349</v>
      </c>
    </row>
    <row r="31" spans="1:12">
      <c r="A31" s="1682" t="s">
        <v>86</v>
      </c>
      <c r="B31" s="1691" t="s">
        <v>26</v>
      </c>
      <c r="C31" s="1756">
        <v>20993.165686274508</v>
      </c>
      <c r="D31" s="1756">
        <v>20709.614705882352</v>
      </c>
      <c r="E31" s="1757">
        <v>21413.028999999999</v>
      </c>
      <c r="F31" s="1757">
        <v>21123.807000000001</v>
      </c>
      <c r="G31" s="1758">
        <v>1.369175546813119</v>
      </c>
      <c r="H31" s="1759">
        <v>391.3</v>
      </c>
      <c r="I31" s="1759">
        <v>-0.38187372708757639</v>
      </c>
      <c r="J31" s="1772">
        <v>79.508196721311478</v>
      </c>
      <c r="K31" s="1772">
        <v>3.7034949267192787</v>
      </c>
      <c r="L31" s="1773">
        <v>0.79550191861503583</v>
      </c>
    </row>
    <row r="32" spans="1:12">
      <c r="A32" s="1689" t="s">
        <v>86</v>
      </c>
      <c r="B32" s="1692" t="s">
        <v>27</v>
      </c>
      <c r="C32" s="1774">
        <v>20350.903193905269</v>
      </c>
      <c r="D32" s="1774">
        <v>20105.651349010892</v>
      </c>
      <c r="E32" s="1775">
        <v>20757.921257783375</v>
      </c>
      <c r="F32" s="1775">
        <v>20507.764375991112</v>
      </c>
      <c r="G32" s="1776">
        <v>1.2198154669902859</v>
      </c>
      <c r="H32" s="1777">
        <v>326.2470758540822</v>
      </c>
      <c r="I32" s="1777">
        <v>-0.3932573226876091</v>
      </c>
      <c r="J32" s="1778">
        <v>44.458385612714345</v>
      </c>
      <c r="K32" s="1778">
        <v>19.470124013528746</v>
      </c>
      <c r="L32" s="1779">
        <v>0.4728254277985684</v>
      </c>
    </row>
    <row r="33" spans="1:12">
      <c r="A33" s="1682" t="s">
        <v>86</v>
      </c>
      <c r="B33" s="1691" t="s">
        <v>28</v>
      </c>
      <c r="C33" s="1756">
        <v>20342.816666666666</v>
      </c>
      <c r="D33" s="1756">
        <v>20098.372549019608</v>
      </c>
      <c r="E33" s="1757">
        <v>20749.672999999999</v>
      </c>
      <c r="F33" s="1757">
        <v>20500.34</v>
      </c>
      <c r="G33" s="1758">
        <v>1.2162383648271138</v>
      </c>
      <c r="H33" s="1759">
        <v>316.89999999999998</v>
      </c>
      <c r="I33" s="1759">
        <v>-0.50235478806908096</v>
      </c>
      <c r="J33" s="1772">
        <v>37.836353651839651</v>
      </c>
      <c r="K33" s="1772">
        <v>14.148816234498311</v>
      </c>
      <c r="L33" s="1773">
        <v>-0.31964078123345452</v>
      </c>
    </row>
    <row r="34" spans="1:12" ht="15.75" thickBot="1">
      <c r="A34" s="1693" t="s">
        <v>86</v>
      </c>
      <c r="B34" s="1694" t="s">
        <v>29</v>
      </c>
      <c r="C34" s="1780">
        <v>20370.305882352939</v>
      </c>
      <c r="D34" s="1780">
        <v>20126.433333333334</v>
      </c>
      <c r="E34" s="1781">
        <v>20777.712</v>
      </c>
      <c r="F34" s="1781">
        <v>20528.962</v>
      </c>
      <c r="G34" s="1782">
        <v>1.2117027641241678</v>
      </c>
      <c r="H34" s="1772">
        <v>351.1</v>
      </c>
      <c r="I34" s="1772">
        <v>-1.4870931537598078</v>
      </c>
      <c r="J34" s="1772">
        <v>65.614035087719301</v>
      </c>
      <c r="K34" s="1772">
        <v>5.3213077790304393</v>
      </c>
      <c r="L34" s="1773">
        <v>0.79246620903202825</v>
      </c>
    </row>
    <row r="35" spans="1:12" ht="15.75" thickBot="1">
      <c r="A35" s="1695"/>
      <c r="B35" s="1696"/>
      <c r="C35" s="1783"/>
      <c r="D35" s="1783"/>
      <c r="E35" s="1783"/>
      <c r="F35" s="1783"/>
      <c r="G35" s="1784"/>
      <c r="H35" s="1785"/>
      <c r="I35" s="1785"/>
      <c r="J35" s="1785"/>
      <c r="K35" s="1785"/>
      <c r="L35" s="1786"/>
    </row>
    <row r="36" spans="1:12">
      <c r="A36" s="1682" t="s">
        <v>87</v>
      </c>
      <c r="B36" s="1697" t="s">
        <v>26</v>
      </c>
      <c r="C36" s="1787">
        <v>21063.053921568626</v>
      </c>
      <c r="D36" s="1787">
        <v>20797.162745098038</v>
      </c>
      <c r="E36" s="1788">
        <v>21484.314999999999</v>
      </c>
      <c r="F36" s="1788">
        <v>21213.106</v>
      </c>
      <c r="G36" s="1789">
        <v>1.2784973591325992</v>
      </c>
      <c r="H36" s="1790">
        <v>416.1</v>
      </c>
      <c r="I36" s="1790">
        <v>-6.3259792886087265</v>
      </c>
      <c r="J36" s="1790">
        <v>30.997304582210244</v>
      </c>
      <c r="K36" s="1790">
        <v>2.7395715896279595</v>
      </c>
      <c r="L36" s="1791">
        <v>-0.20814809891486563</v>
      </c>
    </row>
    <row r="37" spans="1:12" ht="15.75" thickBot="1">
      <c r="A37" s="1693" t="s">
        <v>87</v>
      </c>
      <c r="B37" s="1694" t="s">
        <v>29</v>
      </c>
      <c r="C37" s="1780">
        <v>20341.426470588234</v>
      </c>
      <c r="D37" s="1780">
        <v>20078.95882352941</v>
      </c>
      <c r="E37" s="1781">
        <v>20748.255000000001</v>
      </c>
      <c r="F37" s="1781">
        <v>20480.538</v>
      </c>
      <c r="G37" s="1782">
        <v>1.3071775751203436</v>
      </c>
      <c r="H37" s="1772">
        <v>384.9</v>
      </c>
      <c r="I37" s="1772">
        <v>-0.54263565891473453</v>
      </c>
      <c r="J37" s="1772">
        <v>61.333333333333329</v>
      </c>
      <c r="K37" s="1772">
        <v>3.4103720405862461</v>
      </c>
      <c r="L37" s="1773">
        <v>0.43087100769255482</v>
      </c>
    </row>
    <row r="38" spans="1:12" ht="15.75" thickBot="1">
      <c r="A38" s="1695"/>
      <c r="B38" s="1696"/>
      <c r="C38" s="1783"/>
      <c r="D38" s="1783"/>
      <c r="E38" s="1783"/>
      <c r="F38" s="1783"/>
      <c r="G38" s="1784"/>
      <c r="H38" s="1785"/>
      <c r="I38" s="1785"/>
      <c r="J38" s="1785"/>
      <c r="K38" s="1785"/>
      <c r="L38" s="1786"/>
    </row>
    <row r="39" spans="1:12">
      <c r="A39" s="1689" t="s">
        <v>88</v>
      </c>
      <c r="B39" s="1690" t="s">
        <v>21</v>
      </c>
      <c r="C39" s="1766" t="s">
        <v>73</v>
      </c>
      <c r="D39" s="1766" t="s">
        <v>200</v>
      </c>
      <c r="E39" s="1767" t="s">
        <v>73</v>
      </c>
      <c r="F39" s="1767" t="s">
        <v>200</v>
      </c>
      <c r="G39" s="1768" t="s">
        <v>73</v>
      </c>
      <c r="H39" s="1769" t="s">
        <v>73</v>
      </c>
      <c r="I39" s="1769" t="s">
        <v>73</v>
      </c>
      <c r="J39" s="1770" t="s">
        <v>73</v>
      </c>
      <c r="K39" s="1770" t="s">
        <v>73</v>
      </c>
      <c r="L39" s="1771" t="s">
        <v>73</v>
      </c>
    </row>
    <row r="40" spans="1:12">
      <c r="A40" s="1684" t="s">
        <v>88</v>
      </c>
      <c r="B40" s="1691" t="s">
        <v>22</v>
      </c>
      <c r="C40" s="1756" t="s">
        <v>73</v>
      </c>
      <c r="D40" s="1756" t="s">
        <v>73</v>
      </c>
      <c r="E40" s="1757" t="s">
        <v>73</v>
      </c>
      <c r="F40" s="1757" t="s">
        <v>73</v>
      </c>
      <c r="G40" s="1758" t="s">
        <v>73</v>
      </c>
      <c r="H40" s="1759" t="s">
        <v>73</v>
      </c>
      <c r="I40" s="1759" t="s">
        <v>73</v>
      </c>
      <c r="J40" s="1772" t="s">
        <v>73</v>
      </c>
      <c r="K40" s="1772" t="s">
        <v>73</v>
      </c>
      <c r="L40" s="1773" t="s">
        <v>73</v>
      </c>
    </row>
    <row r="41" spans="1:12">
      <c r="A41" s="1684" t="s">
        <v>88</v>
      </c>
      <c r="B41" s="1691" t="s">
        <v>23</v>
      </c>
      <c r="C41" s="1756" t="s">
        <v>73</v>
      </c>
      <c r="D41" s="1756" t="s">
        <v>73</v>
      </c>
      <c r="E41" s="1757" t="s">
        <v>73</v>
      </c>
      <c r="F41" s="1757" t="s">
        <v>73</v>
      </c>
      <c r="G41" s="1758" t="s">
        <v>73</v>
      </c>
      <c r="H41" s="1759" t="s">
        <v>73</v>
      </c>
      <c r="I41" s="1759" t="s">
        <v>73</v>
      </c>
      <c r="J41" s="1772" t="s">
        <v>73</v>
      </c>
      <c r="K41" s="1772" t="s">
        <v>73</v>
      </c>
      <c r="L41" s="1773" t="s">
        <v>73</v>
      </c>
    </row>
    <row r="42" spans="1:12">
      <c r="A42" s="1684" t="s">
        <v>88</v>
      </c>
      <c r="B42" s="1691" t="s">
        <v>30</v>
      </c>
      <c r="C42" s="1756" t="s">
        <v>73</v>
      </c>
      <c r="D42" s="1756" t="s">
        <v>200</v>
      </c>
      <c r="E42" s="1757" t="s">
        <v>73</v>
      </c>
      <c r="F42" s="1757" t="s">
        <v>200</v>
      </c>
      <c r="G42" s="1758" t="s">
        <v>73</v>
      </c>
      <c r="H42" s="1759" t="s">
        <v>73</v>
      </c>
      <c r="I42" s="1759" t="s">
        <v>73</v>
      </c>
      <c r="J42" s="1772" t="s">
        <v>73</v>
      </c>
      <c r="K42" s="1772" t="s">
        <v>73</v>
      </c>
      <c r="L42" s="1773" t="s">
        <v>73</v>
      </c>
    </row>
    <row r="43" spans="1:12">
      <c r="A43" s="1698" t="s">
        <v>88</v>
      </c>
      <c r="B43" s="1692" t="s">
        <v>24</v>
      </c>
      <c r="C43" s="1774" t="s">
        <v>73</v>
      </c>
      <c r="D43" s="1774" t="s">
        <v>200</v>
      </c>
      <c r="E43" s="1775" t="s">
        <v>73</v>
      </c>
      <c r="F43" s="1775" t="s">
        <v>200</v>
      </c>
      <c r="G43" s="1776" t="s">
        <v>73</v>
      </c>
      <c r="H43" s="1777" t="s">
        <v>73</v>
      </c>
      <c r="I43" s="1777" t="s">
        <v>73</v>
      </c>
      <c r="J43" s="1778" t="s">
        <v>73</v>
      </c>
      <c r="K43" s="1778" t="s">
        <v>73</v>
      </c>
      <c r="L43" s="1779" t="s">
        <v>73</v>
      </c>
    </row>
    <row r="44" spans="1:12">
      <c r="A44" s="1684" t="s">
        <v>88</v>
      </c>
      <c r="B44" s="1691" t="s">
        <v>26</v>
      </c>
      <c r="C44" s="1756" t="s">
        <v>73</v>
      </c>
      <c r="D44" s="1756" t="s">
        <v>200</v>
      </c>
      <c r="E44" s="1757" t="s">
        <v>73</v>
      </c>
      <c r="F44" s="1757" t="s">
        <v>200</v>
      </c>
      <c r="G44" s="1758" t="s">
        <v>73</v>
      </c>
      <c r="H44" s="1759" t="s">
        <v>73</v>
      </c>
      <c r="I44" s="1759" t="s">
        <v>73</v>
      </c>
      <c r="J44" s="1772" t="s">
        <v>73</v>
      </c>
      <c r="K44" s="1772" t="s">
        <v>73</v>
      </c>
      <c r="L44" s="1773" t="s">
        <v>73</v>
      </c>
    </row>
    <row r="45" spans="1:12">
      <c r="A45" s="1684" t="s">
        <v>88</v>
      </c>
      <c r="B45" s="1691" t="s">
        <v>31</v>
      </c>
      <c r="C45" s="1756" t="s">
        <v>73</v>
      </c>
      <c r="D45" s="1756" t="s">
        <v>200</v>
      </c>
      <c r="E45" s="1757" t="s">
        <v>73</v>
      </c>
      <c r="F45" s="1757" t="s">
        <v>200</v>
      </c>
      <c r="G45" s="1758" t="s">
        <v>73</v>
      </c>
      <c r="H45" s="1759" t="s">
        <v>73</v>
      </c>
      <c r="I45" s="1759" t="s">
        <v>73</v>
      </c>
      <c r="J45" s="1772" t="s">
        <v>73</v>
      </c>
      <c r="K45" s="1772" t="s">
        <v>73</v>
      </c>
      <c r="L45" s="1773" t="s">
        <v>73</v>
      </c>
    </row>
    <row r="46" spans="1:12">
      <c r="A46" s="1698" t="s">
        <v>88</v>
      </c>
      <c r="B46" s="1692" t="s">
        <v>27</v>
      </c>
      <c r="C46" s="1774" t="s">
        <v>200</v>
      </c>
      <c r="D46" s="1774" t="s">
        <v>200</v>
      </c>
      <c r="E46" s="1775" t="s">
        <v>200</v>
      </c>
      <c r="F46" s="1775" t="s">
        <v>200</v>
      </c>
      <c r="G46" s="1776" t="s">
        <v>73</v>
      </c>
      <c r="H46" s="1777" t="s">
        <v>200</v>
      </c>
      <c r="I46" s="1777" t="s">
        <v>73</v>
      </c>
      <c r="J46" s="1778" t="s">
        <v>73</v>
      </c>
      <c r="K46" s="1778">
        <v>0.11273957158962795</v>
      </c>
      <c r="L46" s="1779" t="s">
        <v>73</v>
      </c>
    </row>
    <row r="47" spans="1:12">
      <c r="A47" s="1684" t="s">
        <v>88</v>
      </c>
      <c r="B47" s="1691" t="s">
        <v>29</v>
      </c>
      <c r="C47" s="1756" t="s">
        <v>200</v>
      </c>
      <c r="D47" s="1756" t="s">
        <v>200</v>
      </c>
      <c r="E47" s="1757" t="s">
        <v>200</v>
      </c>
      <c r="F47" s="1757" t="s">
        <v>200</v>
      </c>
      <c r="G47" s="1758" t="s">
        <v>73</v>
      </c>
      <c r="H47" s="1759" t="s">
        <v>200</v>
      </c>
      <c r="I47" s="1759" t="s">
        <v>73</v>
      </c>
      <c r="J47" s="1772" t="s">
        <v>73</v>
      </c>
      <c r="K47" s="1772">
        <v>5.0732807215332576E-2</v>
      </c>
      <c r="L47" s="1773" t="s">
        <v>73</v>
      </c>
    </row>
    <row r="48" spans="1:12" ht="15.75" thickBot="1">
      <c r="A48" s="1699" t="s">
        <v>88</v>
      </c>
      <c r="B48" s="1691" t="s">
        <v>32</v>
      </c>
      <c r="C48" s="1780" t="s">
        <v>200</v>
      </c>
      <c r="D48" s="1780" t="s">
        <v>200</v>
      </c>
      <c r="E48" s="1781" t="s">
        <v>200</v>
      </c>
      <c r="F48" s="1781" t="s">
        <v>200</v>
      </c>
      <c r="G48" s="1782" t="s">
        <v>73</v>
      </c>
      <c r="H48" s="1772" t="s">
        <v>200</v>
      </c>
      <c r="I48" s="1772" t="s">
        <v>73</v>
      </c>
      <c r="J48" s="1772" t="s">
        <v>73</v>
      </c>
      <c r="K48" s="1772">
        <v>6.2006764374295378E-2</v>
      </c>
      <c r="L48" s="1773" t="s">
        <v>73</v>
      </c>
    </row>
    <row r="49" spans="1:12" ht="15.75" thickBot="1">
      <c r="A49" s="1695"/>
      <c r="B49" s="1696"/>
      <c r="C49" s="1783"/>
      <c r="D49" s="1783"/>
      <c r="E49" s="1783"/>
      <c r="F49" s="1783"/>
      <c r="G49" s="1784"/>
      <c r="H49" s="1785"/>
      <c r="I49" s="1785"/>
      <c r="J49" s="1785"/>
      <c r="K49" s="1785"/>
      <c r="L49" s="1786"/>
    </row>
    <row r="50" spans="1:12">
      <c r="A50" s="1689" t="s">
        <v>20</v>
      </c>
      <c r="B50" s="1690" t="s">
        <v>24</v>
      </c>
      <c r="C50" s="1766">
        <v>19053.590946637058</v>
      </c>
      <c r="D50" s="1766">
        <v>18825.232420044085</v>
      </c>
      <c r="E50" s="1767">
        <v>19434.662765569799</v>
      </c>
      <c r="F50" s="1767">
        <v>19201.737068444967</v>
      </c>
      <c r="G50" s="1768">
        <v>1.2130449255427473</v>
      </c>
      <c r="H50" s="1769">
        <v>349.44814814814816</v>
      </c>
      <c r="I50" s="1769">
        <v>0.12459379524148244</v>
      </c>
      <c r="J50" s="1770">
        <v>45.012787723785166</v>
      </c>
      <c r="K50" s="1770">
        <v>3.1961668545659525</v>
      </c>
      <c r="L50" s="1771">
        <v>8.9540444268797259E-2</v>
      </c>
    </row>
    <row r="51" spans="1:12">
      <c r="A51" s="1682" t="s">
        <v>20</v>
      </c>
      <c r="B51" s="1691" t="s">
        <v>25</v>
      </c>
      <c r="C51" s="1756">
        <v>18762.966666666664</v>
      </c>
      <c r="D51" s="1756">
        <v>18497.423529411764</v>
      </c>
      <c r="E51" s="1757">
        <v>19138.225999999999</v>
      </c>
      <c r="F51" s="1757">
        <v>18867.371999999999</v>
      </c>
      <c r="G51" s="1758">
        <v>1.4355682391803128</v>
      </c>
      <c r="H51" s="1759">
        <v>317.89999999999998</v>
      </c>
      <c r="I51" s="1759">
        <v>1.2742911755336095</v>
      </c>
      <c r="J51" s="1772">
        <v>12.5</v>
      </c>
      <c r="K51" s="1772">
        <v>0.50732807215332576</v>
      </c>
      <c r="L51" s="1773">
        <v>-0.12829881486399508</v>
      </c>
    </row>
    <row r="52" spans="1:12">
      <c r="A52" s="1682" t="s">
        <v>20</v>
      </c>
      <c r="B52" s="1691" t="s">
        <v>26</v>
      </c>
      <c r="C52" s="1756">
        <v>19096.086274509806</v>
      </c>
      <c r="D52" s="1756">
        <v>18753.985294117647</v>
      </c>
      <c r="E52" s="1757">
        <v>19478.008000000002</v>
      </c>
      <c r="F52" s="1757">
        <v>19129.064999999999</v>
      </c>
      <c r="G52" s="1758">
        <v>1.8241508406187286</v>
      </c>
      <c r="H52" s="1759">
        <v>342.1</v>
      </c>
      <c r="I52" s="1759">
        <v>-2.9222676797184658E-2</v>
      </c>
      <c r="J52" s="1772">
        <v>49.180327868852459</v>
      </c>
      <c r="K52" s="1772">
        <v>1.5388951521984215</v>
      </c>
      <c r="L52" s="1773">
        <v>8.4898648146300104E-2</v>
      </c>
    </row>
    <row r="53" spans="1:12">
      <c r="A53" s="1682" t="s">
        <v>20</v>
      </c>
      <c r="B53" s="1691" t="s">
        <v>31</v>
      </c>
      <c r="C53" s="1756">
        <v>19110.673529411764</v>
      </c>
      <c r="D53" s="1756">
        <v>19085.703921568627</v>
      </c>
      <c r="E53" s="1757">
        <v>19492.886999999999</v>
      </c>
      <c r="F53" s="1757">
        <v>19467.418000000001</v>
      </c>
      <c r="G53" s="1758">
        <v>0.13082885465343846</v>
      </c>
      <c r="H53" s="1759">
        <v>373.2</v>
      </c>
      <c r="I53" s="1759">
        <v>-1.9700551615445234</v>
      </c>
      <c r="J53" s="1772">
        <v>59.375</v>
      </c>
      <c r="K53" s="1772">
        <v>1.1499436302142052</v>
      </c>
      <c r="L53" s="1773">
        <v>0.1329406109864919</v>
      </c>
    </row>
    <row r="54" spans="1:12">
      <c r="A54" s="1689" t="s">
        <v>20</v>
      </c>
      <c r="B54" s="1692" t="s">
        <v>27</v>
      </c>
      <c r="C54" s="1774">
        <v>18011.015468031626</v>
      </c>
      <c r="D54" s="1774">
        <v>18115.489014829571</v>
      </c>
      <c r="E54" s="1775">
        <v>18371.235777392259</v>
      </c>
      <c r="F54" s="1775">
        <v>18477.798795126164</v>
      </c>
      <c r="G54" s="1776">
        <v>-0.57670839971486343</v>
      </c>
      <c r="H54" s="1777">
        <v>299.08147783251235</v>
      </c>
      <c r="I54" s="1777">
        <v>1.2646451790944709E-2</v>
      </c>
      <c r="J54" s="1778">
        <v>37.907608695652172</v>
      </c>
      <c r="K54" s="1778">
        <v>17.164599774520855</v>
      </c>
      <c r="L54" s="1779">
        <v>-0.37870230715720155</v>
      </c>
    </row>
    <row r="55" spans="1:12">
      <c r="A55" s="1682" t="s">
        <v>20</v>
      </c>
      <c r="B55" s="1691" t="s">
        <v>28</v>
      </c>
      <c r="C55" s="1756">
        <v>17631.695098039218</v>
      </c>
      <c r="D55" s="1756">
        <v>17791.604901960785</v>
      </c>
      <c r="E55" s="1757">
        <v>17984.329000000002</v>
      </c>
      <c r="F55" s="1757">
        <v>18147.437000000002</v>
      </c>
      <c r="G55" s="1758">
        <v>-0.89879358721565006</v>
      </c>
      <c r="H55" s="1759">
        <v>268.8</v>
      </c>
      <c r="I55" s="1759">
        <v>-1.0309278350515505</v>
      </c>
      <c r="J55" s="1772">
        <v>24.889867841409689</v>
      </c>
      <c r="K55" s="1772">
        <v>6.392333709131905</v>
      </c>
      <c r="L55" s="1773">
        <v>-0.82203145851468662</v>
      </c>
    </row>
    <row r="56" spans="1:12">
      <c r="A56" s="1682" t="s">
        <v>20</v>
      </c>
      <c r="B56" s="1691" t="s">
        <v>29</v>
      </c>
      <c r="C56" s="1756">
        <v>18134.794117647059</v>
      </c>
      <c r="D56" s="1756">
        <v>18287.373529411765</v>
      </c>
      <c r="E56" s="1757">
        <v>18497.490000000002</v>
      </c>
      <c r="F56" s="1757">
        <v>18653.120999999999</v>
      </c>
      <c r="G56" s="1758">
        <v>-0.83434294990097146</v>
      </c>
      <c r="H56" s="1759">
        <v>307.8</v>
      </c>
      <c r="I56" s="1759">
        <v>-0.35610229847846098</v>
      </c>
      <c r="J56" s="1772">
        <v>41.12983151635283</v>
      </c>
      <c r="K56" s="1772">
        <v>8.0270574971815112</v>
      </c>
      <c r="L56" s="1773">
        <v>1.0213384675552106E-2</v>
      </c>
    </row>
    <row r="57" spans="1:12">
      <c r="A57" s="1682" t="s">
        <v>20</v>
      </c>
      <c r="B57" s="1691" t="s">
        <v>32</v>
      </c>
      <c r="C57" s="1756">
        <v>18377.294117647059</v>
      </c>
      <c r="D57" s="1756">
        <v>18373.229411764703</v>
      </c>
      <c r="E57" s="1757">
        <v>18744.84</v>
      </c>
      <c r="F57" s="1757">
        <v>18740.694</v>
      </c>
      <c r="G57" s="1758">
        <v>2.2122980077475467E-2</v>
      </c>
      <c r="H57" s="1759">
        <v>344.1</v>
      </c>
      <c r="I57" s="1759">
        <v>-1.8259629101283814</v>
      </c>
      <c r="J57" s="1772">
        <v>67.353951890034367</v>
      </c>
      <c r="K57" s="1772">
        <v>2.745208568207441</v>
      </c>
      <c r="L57" s="1773">
        <v>0.43311576668193652</v>
      </c>
    </row>
    <row r="58" spans="1:12">
      <c r="A58" s="1689" t="s">
        <v>20</v>
      </c>
      <c r="B58" s="1692" t="s">
        <v>33</v>
      </c>
      <c r="C58" s="1774">
        <v>15466.849361383056</v>
      </c>
      <c r="D58" s="1774">
        <v>15581.964995292543</v>
      </c>
      <c r="E58" s="1775">
        <v>15776.186348610718</v>
      </c>
      <c r="F58" s="1775">
        <v>15893.604295198395</v>
      </c>
      <c r="G58" s="1776">
        <v>-0.73877482040464482</v>
      </c>
      <c r="H58" s="1777">
        <v>227.93742802303262</v>
      </c>
      <c r="I58" s="1777">
        <v>3.9587258427060526E-2</v>
      </c>
      <c r="J58" s="1778">
        <v>37.467018469656992</v>
      </c>
      <c r="K58" s="1778">
        <v>8.8105975197294253</v>
      </c>
      <c r="L58" s="1779">
        <v>-0.22324961200424731</v>
      </c>
    </row>
    <row r="59" spans="1:12">
      <c r="A59" s="1682" t="s">
        <v>20</v>
      </c>
      <c r="B59" s="1691" t="s">
        <v>74</v>
      </c>
      <c r="C59" s="1756">
        <v>15007.480392156862</v>
      </c>
      <c r="D59" s="1756">
        <v>15215.375490196078</v>
      </c>
      <c r="E59" s="1757">
        <v>15307.63</v>
      </c>
      <c r="F59" s="1757">
        <v>15519.683000000001</v>
      </c>
      <c r="G59" s="1758">
        <v>-1.3663487843147419</v>
      </c>
      <c r="H59" s="1759">
        <v>214.9</v>
      </c>
      <c r="I59" s="1759">
        <v>-2.006383948928411</v>
      </c>
      <c r="J59" s="1772">
        <v>49.125596184419713</v>
      </c>
      <c r="K59" s="1772">
        <v>5.2874859075535507</v>
      </c>
      <c r="L59" s="1773">
        <v>0.28986950837986569</v>
      </c>
    </row>
    <row r="60" spans="1:12">
      <c r="A60" s="1682" t="s">
        <v>20</v>
      </c>
      <c r="B60" s="1691" t="s">
        <v>34</v>
      </c>
      <c r="C60" s="1756">
        <v>15929.486274509803</v>
      </c>
      <c r="D60" s="1756">
        <v>15952.038235294118</v>
      </c>
      <c r="E60" s="1757">
        <v>16248.075999999999</v>
      </c>
      <c r="F60" s="1757">
        <v>16271.079</v>
      </c>
      <c r="G60" s="1758">
        <v>-0.14137353767381136</v>
      </c>
      <c r="H60" s="1759">
        <v>240.2</v>
      </c>
      <c r="I60" s="1759">
        <v>2.4744027303754192</v>
      </c>
      <c r="J60" s="1772">
        <v>14.444444444444443</v>
      </c>
      <c r="K60" s="1772">
        <v>2.9030439684329199</v>
      </c>
      <c r="L60" s="1773">
        <v>-0.67235727103950982</v>
      </c>
    </row>
    <row r="61" spans="1:12" ht="15.75" thickBot="1">
      <c r="A61" s="1682" t="s">
        <v>20</v>
      </c>
      <c r="B61" s="1691" t="s">
        <v>35</v>
      </c>
      <c r="C61" s="1756">
        <v>16608.675490196078</v>
      </c>
      <c r="D61" s="1756">
        <v>16319.304901960782</v>
      </c>
      <c r="E61" s="1757">
        <v>16940.848999999998</v>
      </c>
      <c r="F61" s="1757">
        <v>16645.690999999999</v>
      </c>
      <c r="G61" s="1758">
        <v>1.7731796174757748</v>
      </c>
      <c r="H61" s="1759">
        <v>281.7</v>
      </c>
      <c r="I61" s="1759">
        <v>4.4493882091212456</v>
      </c>
      <c r="J61" s="1772">
        <v>89.65517241379311</v>
      </c>
      <c r="K61" s="1772">
        <v>0.62006764374295376</v>
      </c>
      <c r="L61" s="1773">
        <v>0.15923815065539615</v>
      </c>
    </row>
    <row r="62" spans="1:12" ht="15.75" thickBot="1">
      <c r="A62" s="1695"/>
      <c r="B62" s="1696"/>
      <c r="C62" s="1783"/>
      <c r="D62" s="1783"/>
      <c r="E62" s="1783"/>
      <c r="F62" s="1783"/>
      <c r="G62" s="1784"/>
      <c r="H62" s="1785"/>
      <c r="I62" s="1785"/>
      <c r="J62" s="1785"/>
      <c r="K62" s="1785"/>
      <c r="L62" s="1786"/>
    </row>
    <row r="63" spans="1:12">
      <c r="A63" s="1689" t="s">
        <v>89</v>
      </c>
      <c r="B63" s="1692" t="s">
        <v>21</v>
      </c>
      <c r="C63" s="1774">
        <v>22469.467354550889</v>
      </c>
      <c r="D63" s="1774">
        <v>22344.771479555722</v>
      </c>
      <c r="E63" s="1775">
        <v>22918.856701641907</v>
      </c>
      <c r="F63" s="1775">
        <v>22791.666909146836</v>
      </c>
      <c r="G63" s="1776">
        <v>0.55805392822772193</v>
      </c>
      <c r="H63" s="1777">
        <v>337.43034300791561</v>
      </c>
      <c r="I63" s="1777">
        <v>0.69190639147172239</v>
      </c>
      <c r="J63" s="1778">
        <v>30.240549828178693</v>
      </c>
      <c r="K63" s="1778">
        <v>2.1364148816234501</v>
      </c>
      <c r="L63" s="1779">
        <v>-0.17567791990205439</v>
      </c>
    </row>
    <row r="64" spans="1:12">
      <c r="A64" s="1682" t="s">
        <v>89</v>
      </c>
      <c r="B64" s="1691" t="s">
        <v>22</v>
      </c>
      <c r="C64" s="1756">
        <v>22661.365686274508</v>
      </c>
      <c r="D64" s="1756">
        <v>22500.488235294117</v>
      </c>
      <c r="E64" s="1757">
        <v>23114.593000000001</v>
      </c>
      <c r="F64" s="1757">
        <v>22950.498</v>
      </c>
      <c r="G64" s="1758">
        <v>0.71499537831380033</v>
      </c>
      <c r="H64" s="1759">
        <v>316.8</v>
      </c>
      <c r="I64" s="1759">
        <v>3.4280117531831538</v>
      </c>
      <c r="J64" s="1772">
        <v>26.923076923076923</v>
      </c>
      <c r="K64" s="1772">
        <v>0.3720405862457723</v>
      </c>
      <c r="L64" s="1773">
        <v>-4.111689031548621E-2</v>
      </c>
    </row>
    <row r="65" spans="1:12">
      <c r="A65" s="1682" t="s">
        <v>89</v>
      </c>
      <c r="B65" s="1691" t="s">
        <v>23</v>
      </c>
      <c r="C65" s="1756">
        <v>22340.826470588236</v>
      </c>
      <c r="D65" s="1756">
        <v>22217.994117647057</v>
      </c>
      <c r="E65" s="1757">
        <v>22787.643</v>
      </c>
      <c r="F65" s="1757">
        <v>22662.353999999999</v>
      </c>
      <c r="G65" s="1758">
        <v>0.5528507762256325</v>
      </c>
      <c r="H65" s="1759">
        <v>335.7</v>
      </c>
      <c r="I65" s="1759">
        <v>0.38875598086124741</v>
      </c>
      <c r="J65" s="1772">
        <v>21.511627906976745</v>
      </c>
      <c r="K65" s="1772">
        <v>1.1781285231116121</v>
      </c>
      <c r="L65" s="1773">
        <v>-0.18846928397562768</v>
      </c>
    </row>
    <row r="66" spans="1:12">
      <c r="A66" s="1682" t="s">
        <v>89</v>
      </c>
      <c r="B66" s="1691" t="s">
        <v>30</v>
      </c>
      <c r="C66" s="1756">
        <v>22605.647058823528</v>
      </c>
      <c r="D66" s="1756">
        <v>22544.674509803921</v>
      </c>
      <c r="E66" s="1757">
        <v>23057.759999999998</v>
      </c>
      <c r="F66" s="1757">
        <v>22995.567999999999</v>
      </c>
      <c r="G66" s="1758">
        <v>0.27045211494666754</v>
      </c>
      <c r="H66" s="1759">
        <v>354</v>
      </c>
      <c r="I66" s="1759">
        <v>-1.4750904536598974</v>
      </c>
      <c r="J66" s="1772">
        <v>55.223880597014926</v>
      </c>
      <c r="K66" s="1772">
        <v>0.58624577226606545</v>
      </c>
      <c r="L66" s="1773">
        <v>5.3908254389059218E-2</v>
      </c>
    </row>
    <row r="67" spans="1:12">
      <c r="A67" s="1689" t="s">
        <v>89</v>
      </c>
      <c r="B67" s="1692" t="s">
        <v>24</v>
      </c>
      <c r="C67" s="1774">
        <v>22198.659767112629</v>
      </c>
      <c r="D67" s="1774">
        <v>22020.12620903326</v>
      </c>
      <c r="E67" s="1775">
        <v>22642.632962454882</v>
      </c>
      <c r="F67" s="1775">
        <v>22460.528733213927</v>
      </c>
      <c r="G67" s="1776">
        <v>0.81077445417241989</v>
      </c>
      <c r="H67" s="1777">
        <v>308.15440539239285</v>
      </c>
      <c r="I67" s="1777">
        <v>-1.0534774527991932</v>
      </c>
      <c r="J67" s="1778">
        <v>41.292517006802719</v>
      </c>
      <c r="K67" s="1778">
        <v>11.708004509582864</v>
      </c>
      <c r="L67" s="1779">
        <v>2.8360460639593299E-2</v>
      </c>
    </row>
    <row r="68" spans="1:12">
      <c r="A68" s="1682" t="s">
        <v>89</v>
      </c>
      <c r="B68" s="1691" t="s">
        <v>25</v>
      </c>
      <c r="C68" s="1756">
        <v>22263.513725490197</v>
      </c>
      <c r="D68" s="1756">
        <v>21656.294117647056</v>
      </c>
      <c r="E68" s="1757">
        <v>22708.784</v>
      </c>
      <c r="F68" s="1757">
        <v>22089.42</v>
      </c>
      <c r="G68" s="1758">
        <v>2.8038943530432281</v>
      </c>
      <c r="H68" s="1759">
        <v>275.3</v>
      </c>
      <c r="I68" s="1759">
        <v>-0.64958498736918491</v>
      </c>
      <c r="J68" s="1772">
        <v>37.35849056603773</v>
      </c>
      <c r="K68" s="1772">
        <v>2.0518602029312287</v>
      </c>
      <c r="L68" s="1773">
        <v>-5.3653860313646717E-2</v>
      </c>
    </row>
    <row r="69" spans="1:12">
      <c r="A69" s="1682" t="s">
        <v>89</v>
      </c>
      <c r="B69" s="1691" t="s">
        <v>26</v>
      </c>
      <c r="C69" s="1756">
        <v>22219.793137254899</v>
      </c>
      <c r="D69" s="1756">
        <v>22075.442156862744</v>
      </c>
      <c r="E69" s="1757">
        <v>22664.188999999998</v>
      </c>
      <c r="F69" s="1757">
        <v>22516.951000000001</v>
      </c>
      <c r="G69" s="1758">
        <v>0.65389847852845417</v>
      </c>
      <c r="H69" s="1759">
        <v>307.5</v>
      </c>
      <c r="I69" s="1759">
        <v>-1.0617760617760654</v>
      </c>
      <c r="J69" s="1772">
        <v>38.882282996432814</v>
      </c>
      <c r="K69" s="1772">
        <v>6.5839909808342725</v>
      </c>
      <c r="L69" s="1773">
        <v>-9.8036668935312932E-2</v>
      </c>
    </row>
    <row r="70" spans="1:12">
      <c r="A70" s="1682" t="s">
        <v>89</v>
      </c>
      <c r="B70" s="1691" t="s">
        <v>31</v>
      </c>
      <c r="C70" s="1756">
        <v>22120.677450980391</v>
      </c>
      <c r="D70" s="1756">
        <v>22119.74019607843</v>
      </c>
      <c r="E70" s="1757">
        <v>22563.091</v>
      </c>
      <c r="F70" s="1757">
        <v>22562.134999999998</v>
      </c>
      <c r="G70" s="1758">
        <v>4.2371876597757704E-3</v>
      </c>
      <c r="H70" s="1759">
        <v>331.5</v>
      </c>
      <c r="I70" s="1759">
        <v>-1.8940514945250009</v>
      </c>
      <c r="J70" s="1772">
        <v>49.72527472527473</v>
      </c>
      <c r="K70" s="1772">
        <v>3.0721533258173621</v>
      </c>
      <c r="L70" s="1773">
        <v>0.1800509898885525</v>
      </c>
    </row>
    <row r="71" spans="1:12">
      <c r="A71" s="1689" t="s">
        <v>89</v>
      </c>
      <c r="B71" s="1692" t="s">
        <v>27</v>
      </c>
      <c r="C71" s="1774">
        <v>20532.37454407418</v>
      </c>
      <c r="D71" s="1774">
        <v>20554.311868772184</v>
      </c>
      <c r="E71" s="1775">
        <v>20943.022034955666</v>
      </c>
      <c r="F71" s="1775">
        <v>20965.398106147626</v>
      </c>
      <c r="G71" s="1776">
        <v>-0.10672857762428604</v>
      </c>
      <c r="H71" s="1777">
        <v>272.82504251700681</v>
      </c>
      <c r="I71" s="1777">
        <v>-0.57987539375344987</v>
      </c>
      <c r="J71" s="1778">
        <v>30.52164261931188</v>
      </c>
      <c r="K71" s="1778">
        <v>13.258173618940248</v>
      </c>
      <c r="L71" s="1779">
        <v>-1.0593220111249053</v>
      </c>
    </row>
    <row r="72" spans="1:12">
      <c r="A72" s="1682" t="s">
        <v>89</v>
      </c>
      <c r="B72" s="1691" t="s">
        <v>28</v>
      </c>
      <c r="C72" s="1756">
        <v>19675.085294117645</v>
      </c>
      <c r="D72" s="1756">
        <v>19680.569607843136</v>
      </c>
      <c r="E72" s="1757">
        <v>20068.587</v>
      </c>
      <c r="F72" s="1757">
        <v>20074.181</v>
      </c>
      <c r="G72" s="1758">
        <v>-2.7866641234334594E-2</v>
      </c>
      <c r="H72" s="1759">
        <v>239.1</v>
      </c>
      <c r="I72" s="1759">
        <v>-0.66472787702534042</v>
      </c>
      <c r="J72" s="1772">
        <v>15.342960288808664</v>
      </c>
      <c r="K72" s="1772">
        <v>3.6020293122886136</v>
      </c>
      <c r="L72" s="1773">
        <v>-0.79968688030633306</v>
      </c>
    </row>
    <row r="73" spans="1:12">
      <c r="A73" s="1682" t="s">
        <v>89</v>
      </c>
      <c r="B73" s="1691" t="s">
        <v>29</v>
      </c>
      <c r="C73" s="1756">
        <v>20818.072549019609</v>
      </c>
      <c r="D73" s="1756">
        <v>20835.160784313728</v>
      </c>
      <c r="E73" s="1757">
        <v>21234.434000000001</v>
      </c>
      <c r="F73" s="1757">
        <v>21251.864000000001</v>
      </c>
      <c r="G73" s="1758">
        <v>-8.2016335131827919E-2</v>
      </c>
      <c r="H73" s="1759">
        <v>278.8</v>
      </c>
      <c r="I73" s="1759">
        <v>-0.95914742451154134</v>
      </c>
      <c r="J73" s="1759">
        <v>34.823284823284823</v>
      </c>
      <c r="K73" s="1759">
        <v>7.3111612175873741</v>
      </c>
      <c r="L73" s="1760">
        <v>-0.33225209879590789</v>
      </c>
    </row>
    <row r="74" spans="1:12" ht="15.75" thickBot="1">
      <c r="A74" s="1700" t="s">
        <v>89</v>
      </c>
      <c r="B74" s="1701" t="s">
        <v>32</v>
      </c>
      <c r="C74" s="1761">
        <v>20750.007843137257</v>
      </c>
      <c r="D74" s="1761">
        <v>21002.396078431371</v>
      </c>
      <c r="E74" s="1762">
        <v>21165.008000000002</v>
      </c>
      <c r="F74" s="1762">
        <v>21422.444</v>
      </c>
      <c r="G74" s="1763">
        <v>-1.2017116254335773</v>
      </c>
      <c r="H74" s="1764">
        <v>306</v>
      </c>
      <c r="I74" s="1764">
        <v>-3.1339031339031274</v>
      </c>
      <c r="J74" s="1764">
        <v>45.454545454545453</v>
      </c>
      <c r="K74" s="1764">
        <v>2.3449830890642618</v>
      </c>
      <c r="L74" s="1765">
        <v>7.261696797733963E-2</v>
      </c>
    </row>
    <row r="75" spans="1:12">
      <c r="C75" s="1792"/>
      <c r="D75" s="1792"/>
      <c r="E75" s="1792"/>
      <c r="F75" s="1792"/>
      <c r="G75" s="1793"/>
      <c r="H75" s="1793"/>
      <c r="I75" s="1793"/>
      <c r="J75" s="1793"/>
      <c r="K75" s="1793"/>
      <c r="L75" s="1793"/>
    </row>
    <row r="76" spans="1:12" ht="15.75" thickBot="1">
      <c r="G76" s="1793"/>
      <c r="H76" s="1793"/>
      <c r="I76" s="1793"/>
      <c r="J76" s="1793"/>
      <c r="K76" s="1793"/>
      <c r="L76" s="1794"/>
    </row>
    <row r="77" spans="1:12" ht="15.75" thickBot="1">
      <c r="A77" s="1703" t="s">
        <v>270</v>
      </c>
      <c r="B77" s="1704"/>
      <c r="C77" s="1704"/>
      <c r="D77" s="1704"/>
      <c r="E77" s="1704"/>
      <c r="F77" s="1704"/>
      <c r="G77" s="1795"/>
      <c r="H77" s="1795"/>
      <c r="I77" s="1795"/>
      <c r="J77" s="1795"/>
      <c r="K77" s="1795"/>
      <c r="L77" s="1796"/>
    </row>
    <row r="78" spans="1:12">
      <c r="A78" s="1706"/>
      <c r="B78" s="1707"/>
      <c r="C78" s="1212" t="s">
        <v>5</v>
      </c>
      <c r="D78" s="1212" t="s">
        <v>5</v>
      </c>
      <c r="E78" s="1212"/>
      <c r="F78" s="1212"/>
      <c r="G78" s="1708"/>
      <c r="H78" s="1709" t="s">
        <v>6</v>
      </c>
      <c r="I78" s="1710"/>
      <c r="J78" s="1711" t="s">
        <v>7</v>
      </c>
      <c r="K78" s="1712" t="s">
        <v>8</v>
      </c>
      <c r="L78" s="1713"/>
    </row>
    <row r="79" spans="1:12">
      <c r="A79" s="1714" t="s">
        <v>9</v>
      </c>
      <c r="B79" s="1715" t="s">
        <v>10</v>
      </c>
      <c r="C79" s="1716" t="s">
        <v>36</v>
      </c>
      <c r="D79" s="1716" t="s">
        <v>36</v>
      </c>
      <c r="E79" s="1717" t="s">
        <v>37</v>
      </c>
      <c r="F79" s="1718"/>
      <c r="G79" s="1719"/>
      <c r="H79" s="1720" t="s">
        <v>11</v>
      </c>
      <c r="I79" s="1721"/>
      <c r="J79" s="1722" t="s">
        <v>12</v>
      </c>
      <c r="K79" s="1723" t="s">
        <v>13</v>
      </c>
      <c r="L79" s="1724"/>
    </row>
    <row r="80" spans="1:12" ht="45.75" thickBot="1">
      <c r="A80" s="1725" t="s">
        <v>14</v>
      </c>
      <c r="B80" s="1726" t="s">
        <v>15</v>
      </c>
      <c r="C80" s="1727" t="s">
        <v>539</v>
      </c>
      <c r="D80" s="1727" t="s">
        <v>522</v>
      </c>
      <c r="E80" s="1728" t="s">
        <v>539</v>
      </c>
      <c r="F80" s="1729" t="s">
        <v>522</v>
      </c>
      <c r="G80" s="1730" t="s">
        <v>16</v>
      </c>
      <c r="H80" s="1731" t="s">
        <v>539</v>
      </c>
      <c r="I80" s="1732" t="s">
        <v>16</v>
      </c>
      <c r="J80" s="1733" t="s">
        <v>16</v>
      </c>
      <c r="K80" s="1734" t="s">
        <v>539</v>
      </c>
      <c r="L80" s="1735" t="s">
        <v>17</v>
      </c>
    </row>
    <row r="81" spans="1:12" ht="15.75" thickBot="1">
      <c r="A81" s="1676" t="s">
        <v>18</v>
      </c>
      <c r="B81" s="1677" t="s">
        <v>19</v>
      </c>
      <c r="C81" s="1736">
        <v>20530.758732220515</v>
      </c>
      <c r="D81" s="1736">
        <v>20441.610916041082</v>
      </c>
      <c r="E81" s="1737">
        <v>20941.373906864927</v>
      </c>
      <c r="F81" s="1738">
        <v>20850.443134361904</v>
      </c>
      <c r="G81" s="1739">
        <v>0.43610954413322517</v>
      </c>
      <c r="H81" s="1740">
        <v>322.64860748476934</v>
      </c>
      <c r="I81" s="1740">
        <v>0.71318834459577307</v>
      </c>
      <c r="J81" s="1741">
        <v>46.41605606881172</v>
      </c>
      <c r="K81" s="1740">
        <v>100</v>
      </c>
      <c r="L81" s="1742" t="s">
        <v>19</v>
      </c>
    </row>
    <row r="82" spans="1:12" ht="15.75" thickBot="1">
      <c r="A82" s="1678"/>
      <c r="B82" s="1679"/>
      <c r="C82" s="1743"/>
      <c r="D82" s="1743"/>
      <c r="E82" s="1743"/>
      <c r="F82" s="1743"/>
      <c r="G82" s="1744"/>
      <c r="H82" s="1741"/>
      <c r="I82" s="1741"/>
      <c r="J82" s="1741"/>
      <c r="K82" s="1741"/>
      <c r="L82" s="1745"/>
    </row>
    <row r="83" spans="1:12">
      <c r="A83" s="1680" t="s">
        <v>80</v>
      </c>
      <c r="B83" s="1681" t="s">
        <v>19</v>
      </c>
      <c r="C83" s="1746">
        <v>19135.714298642535</v>
      </c>
      <c r="D83" s="1746" t="s">
        <v>200</v>
      </c>
      <c r="E83" s="1747">
        <v>19518.428584615387</v>
      </c>
      <c r="F83" s="1747" t="s">
        <v>200</v>
      </c>
      <c r="G83" s="1748" t="s">
        <v>73</v>
      </c>
      <c r="H83" s="1749">
        <v>216.66666666666666</v>
      </c>
      <c r="I83" s="1749" t="s">
        <v>73</v>
      </c>
      <c r="J83" s="1749" t="s">
        <v>73</v>
      </c>
      <c r="K83" s="1749">
        <v>6.5274151436031339E-2</v>
      </c>
      <c r="L83" s="1750" t="s">
        <v>73</v>
      </c>
    </row>
    <row r="84" spans="1:12">
      <c r="A84" s="1682" t="s">
        <v>81</v>
      </c>
      <c r="B84" s="1683" t="s">
        <v>19</v>
      </c>
      <c r="C84" s="1751">
        <v>21128.51229461504</v>
      </c>
      <c r="D84" s="1751">
        <v>21054.346448048989</v>
      </c>
      <c r="E84" s="1752">
        <v>21551.082540507341</v>
      </c>
      <c r="F84" s="1752">
        <v>21475.433377009969</v>
      </c>
      <c r="G84" s="1753">
        <v>0.35225907747387414</v>
      </c>
      <c r="H84" s="1754">
        <v>351.38524466750312</v>
      </c>
      <c r="I84" s="1754">
        <v>0.28257973082130167</v>
      </c>
      <c r="J84" s="1754">
        <v>49.083426861204636</v>
      </c>
      <c r="K84" s="1754">
        <v>43.352915578764147</v>
      </c>
      <c r="L84" s="1755">
        <v>0.77566167624742377</v>
      </c>
    </row>
    <row r="85" spans="1:12">
      <c r="A85" s="1684" t="s">
        <v>82</v>
      </c>
      <c r="B85" s="1685" t="s">
        <v>19</v>
      </c>
      <c r="C85" s="1756">
        <v>20826.614271337945</v>
      </c>
      <c r="D85" s="1756">
        <v>20713.696761575171</v>
      </c>
      <c r="E85" s="1757">
        <v>21243.146556764703</v>
      </c>
      <c r="F85" s="1757">
        <v>21127.970696806675</v>
      </c>
      <c r="G85" s="1758">
        <v>0.54513451202124175</v>
      </c>
      <c r="H85" s="1759">
        <v>402.34999999999997</v>
      </c>
      <c r="I85" s="1759">
        <v>-1.2041461584302833</v>
      </c>
      <c r="J85" s="1759">
        <v>89.887640449438194</v>
      </c>
      <c r="K85" s="1759">
        <v>7.3542210617928632</v>
      </c>
      <c r="L85" s="1760">
        <v>1.6836253306683009</v>
      </c>
    </row>
    <row r="86" spans="1:12">
      <c r="A86" s="1684" t="s">
        <v>83</v>
      </c>
      <c r="B86" s="1685" t="s">
        <v>19</v>
      </c>
      <c r="C86" s="1756" t="s">
        <v>73</v>
      </c>
      <c r="D86" s="1756" t="s">
        <v>73</v>
      </c>
      <c r="E86" s="1757" t="s">
        <v>73</v>
      </c>
      <c r="F86" s="1757" t="s">
        <v>73</v>
      </c>
      <c r="G86" s="1758" t="s">
        <v>73</v>
      </c>
      <c r="H86" s="1759" t="s">
        <v>73</v>
      </c>
      <c r="I86" s="1759" t="s">
        <v>73</v>
      </c>
      <c r="J86" s="1759" t="s">
        <v>73</v>
      </c>
      <c r="K86" s="1759" t="s">
        <v>73</v>
      </c>
      <c r="L86" s="1760" t="s">
        <v>73</v>
      </c>
    </row>
    <row r="87" spans="1:12">
      <c r="A87" s="1684" t="s">
        <v>71</v>
      </c>
      <c r="B87" s="1685" t="s">
        <v>19</v>
      </c>
      <c r="C87" s="1756">
        <v>17732.378352155371</v>
      </c>
      <c r="D87" s="1756">
        <v>17716.133045331131</v>
      </c>
      <c r="E87" s="1757">
        <v>18087.025919198477</v>
      </c>
      <c r="F87" s="1757">
        <v>18070.455706237753</v>
      </c>
      <c r="G87" s="1758">
        <v>9.1697814543789044E-2</v>
      </c>
      <c r="H87" s="1759">
        <v>279.16373526745241</v>
      </c>
      <c r="I87" s="1759">
        <v>1.0059594462179475</v>
      </c>
      <c r="J87" s="1759">
        <v>42.230818826563507</v>
      </c>
      <c r="K87" s="1759">
        <v>23.99912967798085</v>
      </c>
      <c r="L87" s="1760">
        <v>-0.70619048767700576</v>
      </c>
    </row>
    <row r="88" spans="1:12" ht="15.75" thickBot="1">
      <c r="A88" s="1686" t="s">
        <v>84</v>
      </c>
      <c r="B88" s="1687" t="s">
        <v>19</v>
      </c>
      <c r="C88" s="1761">
        <v>21724.77584023157</v>
      </c>
      <c r="D88" s="1761">
        <v>21547.474667041428</v>
      </c>
      <c r="E88" s="1762">
        <v>22159.271357036203</v>
      </c>
      <c r="F88" s="1762">
        <v>21978.424160382256</v>
      </c>
      <c r="G88" s="1763">
        <v>0.82283968738731428</v>
      </c>
      <c r="H88" s="1764">
        <v>291.67399741267786</v>
      </c>
      <c r="I88" s="1764">
        <v>-1.162998512911334</v>
      </c>
      <c r="J88" s="1764">
        <v>36.814159292035399</v>
      </c>
      <c r="K88" s="1764">
        <v>25.228459530026111</v>
      </c>
      <c r="L88" s="1765">
        <v>-1.7705847515922386</v>
      </c>
    </row>
    <row r="89" spans="1:12" ht="15.75" thickBot="1">
      <c r="A89" s="1678"/>
      <c r="B89" s="1688"/>
      <c r="C89" s="1743"/>
      <c r="D89" s="1743"/>
      <c r="E89" s="1743"/>
      <c r="F89" s="1743"/>
      <c r="G89" s="1744"/>
      <c r="H89" s="1741"/>
      <c r="I89" s="1741"/>
      <c r="J89" s="1741"/>
      <c r="K89" s="1741"/>
      <c r="L89" s="1745"/>
    </row>
    <row r="90" spans="1:12">
      <c r="A90" s="1689" t="s">
        <v>85</v>
      </c>
      <c r="B90" s="1690" t="s">
        <v>21</v>
      </c>
      <c r="C90" s="1766" t="s">
        <v>73</v>
      </c>
      <c r="D90" s="1766" t="s">
        <v>73</v>
      </c>
      <c r="E90" s="1767" t="s">
        <v>73</v>
      </c>
      <c r="F90" s="1767" t="s">
        <v>73</v>
      </c>
      <c r="G90" s="1768" t="s">
        <v>73</v>
      </c>
      <c r="H90" s="1769" t="s">
        <v>73</v>
      </c>
      <c r="I90" s="1769" t="s">
        <v>73</v>
      </c>
      <c r="J90" s="1770" t="s">
        <v>73</v>
      </c>
      <c r="K90" s="1770" t="s">
        <v>73</v>
      </c>
      <c r="L90" s="1771" t="s">
        <v>73</v>
      </c>
    </row>
    <row r="91" spans="1:12">
      <c r="A91" s="1682" t="s">
        <v>85</v>
      </c>
      <c r="B91" s="1691" t="s">
        <v>22</v>
      </c>
      <c r="C91" s="1756" t="s">
        <v>73</v>
      </c>
      <c r="D91" s="1756" t="s">
        <v>73</v>
      </c>
      <c r="E91" s="1757" t="s">
        <v>73</v>
      </c>
      <c r="F91" s="1757" t="s">
        <v>73</v>
      </c>
      <c r="G91" s="1758" t="s">
        <v>73</v>
      </c>
      <c r="H91" s="1759" t="s">
        <v>73</v>
      </c>
      <c r="I91" s="1759" t="s">
        <v>73</v>
      </c>
      <c r="J91" s="1772" t="s">
        <v>73</v>
      </c>
      <c r="K91" s="1772" t="s">
        <v>73</v>
      </c>
      <c r="L91" s="1773" t="s">
        <v>73</v>
      </c>
    </row>
    <row r="92" spans="1:12">
      <c r="A92" s="1682" t="s">
        <v>85</v>
      </c>
      <c r="B92" s="1691" t="s">
        <v>23</v>
      </c>
      <c r="C92" s="1756" t="s">
        <v>73</v>
      </c>
      <c r="D92" s="1756" t="s">
        <v>73</v>
      </c>
      <c r="E92" s="1757" t="s">
        <v>73</v>
      </c>
      <c r="F92" s="1757" t="s">
        <v>73</v>
      </c>
      <c r="G92" s="1758" t="s">
        <v>73</v>
      </c>
      <c r="H92" s="1759" t="s">
        <v>73</v>
      </c>
      <c r="I92" s="1759" t="s">
        <v>73</v>
      </c>
      <c r="J92" s="1772" t="s">
        <v>73</v>
      </c>
      <c r="K92" s="1772" t="s">
        <v>73</v>
      </c>
      <c r="L92" s="1773" t="s">
        <v>73</v>
      </c>
    </row>
    <row r="93" spans="1:12">
      <c r="A93" s="1689" t="s">
        <v>85</v>
      </c>
      <c r="B93" s="1692" t="s">
        <v>24</v>
      </c>
      <c r="C93" s="1774" t="s">
        <v>200</v>
      </c>
      <c r="D93" s="1774" t="s">
        <v>200</v>
      </c>
      <c r="E93" s="1775" t="s">
        <v>200</v>
      </c>
      <c r="F93" s="1775" t="s">
        <v>200</v>
      </c>
      <c r="G93" s="1776" t="s">
        <v>73</v>
      </c>
      <c r="H93" s="1777" t="s">
        <v>200</v>
      </c>
      <c r="I93" s="1777" t="s">
        <v>73</v>
      </c>
      <c r="J93" s="1778" t="s">
        <v>73</v>
      </c>
      <c r="K93" s="1778">
        <v>1.0879025239338555E-2</v>
      </c>
      <c r="L93" s="1779" t="s">
        <v>73</v>
      </c>
    </row>
    <row r="94" spans="1:12">
      <c r="A94" s="1682" t="s">
        <v>85</v>
      </c>
      <c r="B94" s="1691" t="s">
        <v>25</v>
      </c>
      <c r="C94" s="1756" t="s">
        <v>200</v>
      </c>
      <c r="D94" s="1756" t="s">
        <v>200</v>
      </c>
      <c r="E94" s="1757" t="s">
        <v>200</v>
      </c>
      <c r="F94" s="1757" t="s">
        <v>200</v>
      </c>
      <c r="G94" s="1758" t="s">
        <v>73</v>
      </c>
      <c r="H94" s="1759" t="s">
        <v>200</v>
      </c>
      <c r="I94" s="1759" t="s">
        <v>73</v>
      </c>
      <c r="J94" s="1772" t="s">
        <v>73</v>
      </c>
      <c r="K94" s="1772">
        <v>1.0879025239338555E-2</v>
      </c>
      <c r="L94" s="1773" t="s">
        <v>73</v>
      </c>
    </row>
    <row r="95" spans="1:12">
      <c r="A95" s="1682" t="s">
        <v>85</v>
      </c>
      <c r="B95" s="1691" t="s">
        <v>26</v>
      </c>
      <c r="C95" s="1756" t="s">
        <v>73</v>
      </c>
      <c r="D95" s="1756" t="s">
        <v>200</v>
      </c>
      <c r="E95" s="1757" t="s">
        <v>73</v>
      </c>
      <c r="F95" s="1757" t="s">
        <v>200</v>
      </c>
      <c r="G95" s="1758" t="s">
        <v>73</v>
      </c>
      <c r="H95" s="1759" t="s">
        <v>73</v>
      </c>
      <c r="I95" s="1759" t="s">
        <v>73</v>
      </c>
      <c r="J95" s="1772" t="s">
        <v>73</v>
      </c>
      <c r="K95" s="1772" t="s">
        <v>73</v>
      </c>
      <c r="L95" s="1773" t="s">
        <v>73</v>
      </c>
    </row>
    <row r="96" spans="1:12">
      <c r="A96" s="1689" t="s">
        <v>85</v>
      </c>
      <c r="B96" s="1692" t="s">
        <v>27</v>
      </c>
      <c r="C96" s="1774" t="s">
        <v>200</v>
      </c>
      <c r="D96" s="1774" t="s">
        <v>73</v>
      </c>
      <c r="E96" s="1775" t="s">
        <v>200</v>
      </c>
      <c r="F96" s="1775" t="s">
        <v>73</v>
      </c>
      <c r="G96" s="1776" t="s">
        <v>73</v>
      </c>
      <c r="H96" s="1777" t="s">
        <v>200</v>
      </c>
      <c r="I96" s="1777" t="s">
        <v>73</v>
      </c>
      <c r="J96" s="1778" t="s">
        <v>73</v>
      </c>
      <c r="K96" s="1778">
        <v>5.4395126196692775E-2</v>
      </c>
      <c r="L96" s="1779" t="s">
        <v>73</v>
      </c>
    </row>
    <row r="97" spans="1:12">
      <c r="A97" s="1682" t="s">
        <v>85</v>
      </c>
      <c r="B97" s="1691" t="s">
        <v>28</v>
      </c>
      <c r="C97" s="1756" t="s">
        <v>200</v>
      </c>
      <c r="D97" s="1756" t="s">
        <v>73</v>
      </c>
      <c r="E97" s="1757" t="s">
        <v>200</v>
      </c>
      <c r="F97" s="1797" t="s">
        <v>73</v>
      </c>
      <c r="G97" s="1758" t="s">
        <v>73</v>
      </c>
      <c r="H97" s="1759" t="s">
        <v>200</v>
      </c>
      <c r="I97" s="1759" t="s">
        <v>73</v>
      </c>
      <c r="J97" s="1772" t="s">
        <v>73</v>
      </c>
      <c r="K97" s="1772">
        <v>5.4395126196692775E-2</v>
      </c>
      <c r="L97" s="1773" t="s">
        <v>73</v>
      </c>
    </row>
    <row r="98" spans="1:12" ht="15.75" thickBot="1">
      <c r="A98" s="1693" t="s">
        <v>85</v>
      </c>
      <c r="B98" s="1694" t="s">
        <v>29</v>
      </c>
      <c r="C98" s="1780" t="s">
        <v>73</v>
      </c>
      <c r="D98" s="1780" t="s">
        <v>73</v>
      </c>
      <c r="E98" s="1781" t="s">
        <v>73</v>
      </c>
      <c r="F98" s="1781" t="s">
        <v>73</v>
      </c>
      <c r="G98" s="1782" t="s">
        <v>73</v>
      </c>
      <c r="H98" s="1772" t="s">
        <v>73</v>
      </c>
      <c r="I98" s="1772" t="s">
        <v>73</v>
      </c>
      <c r="J98" s="1772" t="s">
        <v>73</v>
      </c>
      <c r="K98" s="1772" t="s">
        <v>73</v>
      </c>
      <c r="L98" s="1773" t="s">
        <v>73</v>
      </c>
    </row>
    <row r="99" spans="1:12" ht="15.75" thickBot="1">
      <c r="A99" s="1678"/>
      <c r="B99" s="1688"/>
      <c r="C99" s="1743"/>
      <c r="D99" s="1743"/>
      <c r="E99" s="1743"/>
      <c r="F99" s="1743"/>
      <c r="G99" s="1744"/>
      <c r="H99" s="1741"/>
      <c r="I99" s="1741"/>
      <c r="J99" s="1741"/>
      <c r="K99" s="1741"/>
      <c r="L99" s="1745"/>
    </row>
    <row r="100" spans="1:12">
      <c r="A100" s="1689" t="s">
        <v>86</v>
      </c>
      <c r="B100" s="1690" t="s">
        <v>21</v>
      </c>
      <c r="C100" s="1766">
        <v>21935.262913747418</v>
      </c>
      <c r="D100" s="1766">
        <v>22305.080299436704</v>
      </c>
      <c r="E100" s="1767">
        <v>22373.968172022367</v>
      </c>
      <c r="F100" s="1767">
        <v>22751.181905425437</v>
      </c>
      <c r="G100" s="1768">
        <v>-1.6579962085974831</v>
      </c>
      <c r="H100" s="1769">
        <v>394.77149917627673</v>
      </c>
      <c r="I100" s="1769">
        <v>2.7569227940977106</v>
      </c>
      <c r="J100" s="1770">
        <v>38.268792710706151</v>
      </c>
      <c r="K100" s="1770">
        <v>6.6035683202785034</v>
      </c>
      <c r="L100" s="1771">
        <v>-0.38910450546217756</v>
      </c>
    </row>
    <row r="101" spans="1:12">
      <c r="A101" s="1682" t="s">
        <v>86</v>
      </c>
      <c r="B101" s="1691" t="s">
        <v>22</v>
      </c>
      <c r="C101" s="1756">
        <v>22188.27843137255</v>
      </c>
      <c r="D101" s="1756">
        <v>22498.565686274509</v>
      </c>
      <c r="E101" s="1757">
        <v>22632.044000000002</v>
      </c>
      <c r="F101" s="1757">
        <v>22948.537</v>
      </c>
      <c r="G101" s="1758">
        <v>-1.379142382802</v>
      </c>
      <c r="H101" s="1759">
        <v>386.2</v>
      </c>
      <c r="I101" s="1759">
        <v>2.4674980100822532</v>
      </c>
      <c r="J101" s="1772">
        <v>25.388601036269431</v>
      </c>
      <c r="K101" s="1772">
        <v>5.2654482158398608</v>
      </c>
      <c r="L101" s="1773">
        <v>-0.88300670610980525</v>
      </c>
    </row>
    <row r="102" spans="1:12">
      <c r="A102" s="1682" t="s">
        <v>86</v>
      </c>
      <c r="B102" s="1691" t="s">
        <v>23</v>
      </c>
      <c r="C102" s="1756">
        <v>21037.85</v>
      </c>
      <c r="D102" s="1756">
        <v>21090.222549019607</v>
      </c>
      <c r="E102" s="1757">
        <v>21458.607</v>
      </c>
      <c r="F102" s="1757">
        <v>21512.026999999998</v>
      </c>
      <c r="G102" s="1758">
        <v>-0.24832620375568634</v>
      </c>
      <c r="H102" s="1759">
        <v>428.5</v>
      </c>
      <c r="I102" s="1759">
        <v>-1.9899359560841694</v>
      </c>
      <c r="J102" s="1772">
        <v>132.0754716981132</v>
      </c>
      <c r="K102" s="1772">
        <v>1.3381201044386422</v>
      </c>
      <c r="L102" s="1773">
        <v>0.49390220064762591</v>
      </c>
    </row>
    <row r="103" spans="1:12">
      <c r="A103" s="1689" t="s">
        <v>86</v>
      </c>
      <c r="B103" s="1692" t="s">
        <v>24</v>
      </c>
      <c r="C103" s="1774">
        <v>21457.637329413352</v>
      </c>
      <c r="D103" s="1774">
        <v>21316.771521437757</v>
      </c>
      <c r="E103" s="1775">
        <v>21886.79007600162</v>
      </c>
      <c r="F103" s="1775">
        <v>21743.106951866514</v>
      </c>
      <c r="G103" s="1776">
        <v>0.66082149369537158</v>
      </c>
      <c r="H103" s="1777">
        <v>364.42471457353929</v>
      </c>
      <c r="I103" s="1777">
        <v>0.18591358143026795</v>
      </c>
      <c r="J103" s="1778">
        <v>53.18930041152263</v>
      </c>
      <c r="K103" s="1778">
        <v>16.198868581375109</v>
      </c>
      <c r="L103" s="1779">
        <v>0.7162307986417531</v>
      </c>
    </row>
    <row r="104" spans="1:12">
      <c r="A104" s="1682" t="s">
        <v>86</v>
      </c>
      <c r="B104" s="1691" t="s">
        <v>25</v>
      </c>
      <c r="C104" s="1756">
        <v>21582.926470588234</v>
      </c>
      <c r="D104" s="1756">
        <v>21463.00588235294</v>
      </c>
      <c r="E104" s="1757">
        <v>22014.584999999999</v>
      </c>
      <c r="F104" s="1757">
        <v>21892.266</v>
      </c>
      <c r="G104" s="1758">
        <v>0.55873156300950988</v>
      </c>
      <c r="H104" s="1759">
        <v>354.8</v>
      </c>
      <c r="I104" s="1759">
        <v>-0.47685834502103469</v>
      </c>
      <c r="J104" s="1772">
        <v>45.880861850443601</v>
      </c>
      <c r="K104" s="1772">
        <v>12.521758050478676</v>
      </c>
      <c r="L104" s="1773">
        <v>-4.5938668221547019E-2</v>
      </c>
    </row>
    <row r="105" spans="1:12">
      <c r="A105" s="1682" t="s">
        <v>86</v>
      </c>
      <c r="B105" s="1691" t="s">
        <v>26</v>
      </c>
      <c r="C105" s="1756">
        <v>21076.562745098039</v>
      </c>
      <c r="D105" s="1756">
        <v>20747.713725490197</v>
      </c>
      <c r="E105" s="1757">
        <v>21498.094000000001</v>
      </c>
      <c r="F105" s="1757">
        <v>21162.668000000001</v>
      </c>
      <c r="G105" s="1758">
        <v>1.5849891894538035</v>
      </c>
      <c r="H105" s="1759">
        <v>397.2</v>
      </c>
      <c r="I105" s="1759">
        <v>0.55696202531645289</v>
      </c>
      <c r="J105" s="1772">
        <v>84.699453551912569</v>
      </c>
      <c r="K105" s="1772">
        <v>3.6771105308964316</v>
      </c>
      <c r="L105" s="1773">
        <v>0.76216946686330012</v>
      </c>
    </row>
    <row r="106" spans="1:12">
      <c r="A106" s="1689" t="s">
        <v>86</v>
      </c>
      <c r="B106" s="1692" t="s">
        <v>27</v>
      </c>
      <c r="C106" s="1774">
        <v>20526.726841963322</v>
      </c>
      <c r="D106" s="1774">
        <v>20321.283985792321</v>
      </c>
      <c r="E106" s="1775">
        <v>20937.261378802588</v>
      </c>
      <c r="F106" s="1775">
        <v>20727.709665508166</v>
      </c>
      <c r="G106" s="1776">
        <v>1.010973796314437</v>
      </c>
      <c r="H106" s="1777">
        <v>327.16543144520909</v>
      </c>
      <c r="I106" s="1777">
        <v>-0.36314443678964264</v>
      </c>
      <c r="J106" s="1778">
        <v>49.68304278922345</v>
      </c>
      <c r="K106" s="1778">
        <v>20.550478677110533</v>
      </c>
      <c r="L106" s="1779">
        <v>0.44853538306784202</v>
      </c>
    </row>
    <row r="107" spans="1:12">
      <c r="A107" s="1682" t="s">
        <v>86</v>
      </c>
      <c r="B107" s="1691" t="s">
        <v>28</v>
      </c>
      <c r="C107" s="1756">
        <v>20502.358823529412</v>
      </c>
      <c r="D107" s="1756">
        <v>20314.010784313727</v>
      </c>
      <c r="E107" s="1757">
        <v>20912.405999999999</v>
      </c>
      <c r="F107" s="1757">
        <v>20720.291000000001</v>
      </c>
      <c r="G107" s="1758">
        <v>0.92718292421664328</v>
      </c>
      <c r="H107" s="1759">
        <v>317.2</v>
      </c>
      <c r="I107" s="1759">
        <v>-1.0605115408608965</v>
      </c>
      <c r="J107" s="1772">
        <v>36.893203883495147</v>
      </c>
      <c r="K107" s="1772">
        <v>15.339425587467362</v>
      </c>
      <c r="L107" s="1773">
        <v>-1.0670732975278607</v>
      </c>
    </row>
    <row r="108" spans="1:12" ht="15.75" thickBot="1">
      <c r="A108" s="1693" t="s">
        <v>86</v>
      </c>
      <c r="B108" s="1694" t="s">
        <v>29</v>
      </c>
      <c r="C108" s="1780">
        <v>20590.559803921569</v>
      </c>
      <c r="D108" s="1780">
        <v>20349.817647058822</v>
      </c>
      <c r="E108" s="1781">
        <v>21002.370999999999</v>
      </c>
      <c r="F108" s="1781">
        <v>20756.813999999998</v>
      </c>
      <c r="G108" s="1782">
        <v>1.1830187426644605</v>
      </c>
      <c r="H108" s="1772">
        <v>356.5</v>
      </c>
      <c r="I108" s="1772">
        <v>-1.7364939360529248</v>
      </c>
      <c r="J108" s="1772">
        <v>106.46551724137932</v>
      </c>
      <c r="K108" s="1772">
        <v>5.2110530896431682</v>
      </c>
      <c r="L108" s="1773">
        <v>1.515608680595701</v>
      </c>
    </row>
    <row r="109" spans="1:12" ht="15.75" thickBot="1">
      <c r="A109" s="1695"/>
      <c r="B109" s="1696"/>
      <c r="C109" s="1783"/>
      <c r="D109" s="1783"/>
      <c r="E109" s="1783"/>
      <c r="F109" s="1783"/>
      <c r="G109" s="1784"/>
      <c r="H109" s="1785"/>
      <c r="I109" s="1785"/>
      <c r="J109" s="1785"/>
      <c r="K109" s="1785"/>
      <c r="L109" s="1786"/>
    </row>
    <row r="110" spans="1:12">
      <c r="A110" s="1682" t="s">
        <v>87</v>
      </c>
      <c r="B110" s="1697" t="s">
        <v>26</v>
      </c>
      <c r="C110" s="1787">
        <v>21200.976470588233</v>
      </c>
      <c r="D110" s="1787">
        <v>20989.621568627452</v>
      </c>
      <c r="E110" s="1788">
        <v>21624.995999999999</v>
      </c>
      <c r="F110" s="1788">
        <v>21409.414000000001</v>
      </c>
      <c r="G110" s="1789">
        <v>1.0069495596656617</v>
      </c>
      <c r="H110" s="1790">
        <v>421</v>
      </c>
      <c r="I110" s="1790">
        <v>-0.16599478302110235</v>
      </c>
      <c r="J110" s="1790">
        <v>64.673913043478265</v>
      </c>
      <c r="K110" s="1790">
        <v>3.2963446475195819</v>
      </c>
      <c r="L110" s="1791">
        <v>0.36547494379228018</v>
      </c>
    </row>
    <row r="111" spans="1:12" ht="15.75" thickBot="1">
      <c r="A111" s="1693" t="s">
        <v>87</v>
      </c>
      <c r="B111" s="1694" t="s">
        <v>29</v>
      </c>
      <c r="C111" s="1780">
        <v>20496.001960784313</v>
      </c>
      <c r="D111" s="1780">
        <v>20395.967647058824</v>
      </c>
      <c r="E111" s="1781">
        <v>20905.921999999999</v>
      </c>
      <c r="F111" s="1781">
        <v>20803.886999999999</v>
      </c>
      <c r="G111" s="1782">
        <v>0.49046122967308881</v>
      </c>
      <c r="H111" s="1772">
        <v>387.2</v>
      </c>
      <c r="I111" s="1772">
        <v>-1.1740684022460497</v>
      </c>
      <c r="J111" s="1772">
        <v>116.86046511627907</v>
      </c>
      <c r="K111" s="1772">
        <v>4.0578764142732808</v>
      </c>
      <c r="L111" s="1773">
        <v>1.3181503868760207</v>
      </c>
    </row>
    <row r="112" spans="1:12" ht="15.75" thickBot="1">
      <c r="A112" s="1695"/>
      <c r="B112" s="1696"/>
      <c r="C112" s="1783"/>
      <c r="D112" s="1783"/>
      <c r="E112" s="1783"/>
      <c r="F112" s="1783"/>
      <c r="G112" s="1784"/>
      <c r="H112" s="1785"/>
      <c r="I112" s="1785"/>
      <c r="J112" s="1785"/>
      <c r="K112" s="1785"/>
      <c r="L112" s="1786"/>
    </row>
    <row r="113" spans="1:12">
      <c r="A113" s="1689" t="s">
        <v>88</v>
      </c>
      <c r="B113" s="1690" t="s">
        <v>21</v>
      </c>
      <c r="C113" s="1766" t="s">
        <v>73</v>
      </c>
      <c r="D113" s="1766" t="s">
        <v>73</v>
      </c>
      <c r="E113" s="1767" t="s">
        <v>73</v>
      </c>
      <c r="F113" s="1767" t="s">
        <v>73</v>
      </c>
      <c r="G113" s="1768" t="s">
        <v>73</v>
      </c>
      <c r="H113" s="1769" t="s">
        <v>73</v>
      </c>
      <c r="I113" s="1769" t="s">
        <v>73</v>
      </c>
      <c r="J113" s="1770" t="s">
        <v>73</v>
      </c>
      <c r="K113" s="1770" t="s">
        <v>73</v>
      </c>
      <c r="L113" s="1771" t="s">
        <v>73</v>
      </c>
    </row>
    <row r="114" spans="1:12">
      <c r="A114" s="1684" t="s">
        <v>88</v>
      </c>
      <c r="B114" s="1691" t="s">
        <v>22</v>
      </c>
      <c r="C114" s="1756" t="s">
        <v>73</v>
      </c>
      <c r="D114" s="1756" t="s">
        <v>73</v>
      </c>
      <c r="E114" s="1757" t="s">
        <v>73</v>
      </c>
      <c r="F114" s="1757" t="s">
        <v>73</v>
      </c>
      <c r="G114" s="1758" t="s">
        <v>73</v>
      </c>
      <c r="H114" s="1759" t="s">
        <v>73</v>
      </c>
      <c r="I114" s="1759" t="s">
        <v>73</v>
      </c>
      <c r="J114" s="1772" t="s">
        <v>73</v>
      </c>
      <c r="K114" s="1772" t="s">
        <v>73</v>
      </c>
      <c r="L114" s="1773" t="s">
        <v>73</v>
      </c>
    </row>
    <row r="115" spans="1:12">
      <c r="A115" s="1684" t="s">
        <v>88</v>
      </c>
      <c r="B115" s="1691" t="s">
        <v>23</v>
      </c>
      <c r="C115" s="1756" t="s">
        <v>73</v>
      </c>
      <c r="D115" s="1756" t="s">
        <v>73</v>
      </c>
      <c r="E115" s="1757" t="s">
        <v>73</v>
      </c>
      <c r="F115" s="1757" t="s">
        <v>73</v>
      </c>
      <c r="G115" s="1758" t="s">
        <v>73</v>
      </c>
      <c r="H115" s="1759" t="s">
        <v>73</v>
      </c>
      <c r="I115" s="1759" t="s">
        <v>73</v>
      </c>
      <c r="J115" s="1772" t="s">
        <v>73</v>
      </c>
      <c r="K115" s="1772" t="s">
        <v>73</v>
      </c>
      <c r="L115" s="1773" t="s">
        <v>73</v>
      </c>
    </row>
    <row r="116" spans="1:12">
      <c r="A116" s="1684" t="s">
        <v>88</v>
      </c>
      <c r="B116" s="1691" t="s">
        <v>30</v>
      </c>
      <c r="C116" s="1756" t="s">
        <v>73</v>
      </c>
      <c r="D116" s="1756" t="s">
        <v>73</v>
      </c>
      <c r="E116" s="1757" t="s">
        <v>73</v>
      </c>
      <c r="F116" s="1757" t="s">
        <v>73</v>
      </c>
      <c r="G116" s="1758" t="s">
        <v>73</v>
      </c>
      <c r="H116" s="1759" t="s">
        <v>73</v>
      </c>
      <c r="I116" s="1759" t="s">
        <v>73</v>
      </c>
      <c r="J116" s="1772" t="s">
        <v>73</v>
      </c>
      <c r="K116" s="1772" t="s">
        <v>73</v>
      </c>
      <c r="L116" s="1773" t="s">
        <v>73</v>
      </c>
    </row>
    <row r="117" spans="1:12">
      <c r="A117" s="1698" t="s">
        <v>88</v>
      </c>
      <c r="B117" s="1692" t="s">
        <v>24</v>
      </c>
      <c r="C117" s="1774" t="s">
        <v>73</v>
      </c>
      <c r="D117" s="1774" t="s">
        <v>73</v>
      </c>
      <c r="E117" s="1775" t="s">
        <v>73</v>
      </c>
      <c r="F117" s="1775" t="s">
        <v>73</v>
      </c>
      <c r="G117" s="1776" t="s">
        <v>73</v>
      </c>
      <c r="H117" s="1777" t="s">
        <v>73</v>
      </c>
      <c r="I117" s="1777" t="s">
        <v>73</v>
      </c>
      <c r="J117" s="1778" t="s">
        <v>73</v>
      </c>
      <c r="K117" s="1778" t="s">
        <v>73</v>
      </c>
      <c r="L117" s="1779" t="s">
        <v>73</v>
      </c>
    </row>
    <row r="118" spans="1:12">
      <c r="A118" s="1684" t="s">
        <v>88</v>
      </c>
      <c r="B118" s="1691" t="s">
        <v>26</v>
      </c>
      <c r="C118" s="1756" t="s">
        <v>73</v>
      </c>
      <c r="D118" s="1756" t="s">
        <v>73</v>
      </c>
      <c r="E118" s="1757" t="s">
        <v>73</v>
      </c>
      <c r="F118" s="1757" t="s">
        <v>73</v>
      </c>
      <c r="G118" s="1758" t="s">
        <v>73</v>
      </c>
      <c r="H118" s="1759" t="s">
        <v>73</v>
      </c>
      <c r="I118" s="1759" t="s">
        <v>73</v>
      </c>
      <c r="J118" s="1772" t="s">
        <v>73</v>
      </c>
      <c r="K118" s="1772" t="s">
        <v>73</v>
      </c>
      <c r="L118" s="1773" t="s">
        <v>73</v>
      </c>
    </row>
    <row r="119" spans="1:12">
      <c r="A119" s="1684" t="s">
        <v>88</v>
      </c>
      <c r="B119" s="1691" t="s">
        <v>31</v>
      </c>
      <c r="C119" s="1756" t="s">
        <v>73</v>
      </c>
      <c r="D119" s="1756" t="s">
        <v>73</v>
      </c>
      <c r="E119" s="1757" t="s">
        <v>73</v>
      </c>
      <c r="F119" s="1757" t="s">
        <v>73</v>
      </c>
      <c r="G119" s="1758" t="s">
        <v>73</v>
      </c>
      <c r="H119" s="1759" t="s">
        <v>73</v>
      </c>
      <c r="I119" s="1759" t="s">
        <v>73</v>
      </c>
      <c r="J119" s="1772" t="s">
        <v>73</v>
      </c>
      <c r="K119" s="1772" t="s">
        <v>73</v>
      </c>
      <c r="L119" s="1773" t="s">
        <v>73</v>
      </c>
    </row>
    <row r="120" spans="1:12">
      <c r="A120" s="1698" t="s">
        <v>88</v>
      </c>
      <c r="B120" s="1692" t="s">
        <v>27</v>
      </c>
      <c r="C120" s="1774" t="s">
        <v>73</v>
      </c>
      <c r="D120" s="1774" t="s">
        <v>73</v>
      </c>
      <c r="E120" s="1775" t="s">
        <v>73</v>
      </c>
      <c r="F120" s="1775" t="s">
        <v>73</v>
      </c>
      <c r="G120" s="1776" t="s">
        <v>73</v>
      </c>
      <c r="H120" s="1777" t="s">
        <v>73</v>
      </c>
      <c r="I120" s="1777" t="s">
        <v>73</v>
      </c>
      <c r="J120" s="1778" t="s">
        <v>73</v>
      </c>
      <c r="K120" s="1778" t="s">
        <v>73</v>
      </c>
      <c r="L120" s="1779" t="s">
        <v>73</v>
      </c>
    </row>
    <row r="121" spans="1:12">
      <c r="A121" s="1684" t="s">
        <v>88</v>
      </c>
      <c r="B121" s="1691" t="s">
        <v>29</v>
      </c>
      <c r="C121" s="1756" t="s">
        <v>73</v>
      </c>
      <c r="D121" s="1756" t="s">
        <v>73</v>
      </c>
      <c r="E121" s="1757" t="s">
        <v>73</v>
      </c>
      <c r="F121" s="1757" t="s">
        <v>73</v>
      </c>
      <c r="G121" s="1758" t="s">
        <v>73</v>
      </c>
      <c r="H121" s="1759" t="s">
        <v>73</v>
      </c>
      <c r="I121" s="1759" t="s">
        <v>73</v>
      </c>
      <c r="J121" s="1772" t="s">
        <v>73</v>
      </c>
      <c r="K121" s="1772" t="s">
        <v>73</v>
      </c>
      <c r="L121" s="1773" t="s">
        <v>73</v>
      </c>
    </row>
    <row r="122" spans="1:12" ht="15.75" thickBot="1">
      <c r="A122" s="1699" t="s">
        <v>88</v>
      </c>
      <c r="B122" s="1691" t="s">
        <v>32</v>
      </c>
      <c r="C122" s="1780" t="s">
        <v>73</v>
      </c>
      <c r="D122" s="1780" t="s">
        <v>73</v>
      </c>
      <c r="E122" s="1781" t="s">
        <v>73</v>
      </c>
      <c r="F122" s="1781" t="s">
        <v>73</v>
      </c>
      <c r="G122" s="1782" t="s">
        <v>73</v>
      </c>
      <c r="H122" s="1772" t="s">
        <v>73</v>
      </c>
      <c r="I122" s="1772" t="s">
        <v>73</v>
      </c>
      <c r="J122" s="1772" t="s">
        <v>73</v>
      </c>
      <c r="K122" s="1772" t="s">
        <v>73</v>
      </c>
      <c r="L122" s="1773" t="s">
        <v>73</v>
      </c>
    </row>
    <row r="123" spans="1:12" ht="15.75" thickBot="1">
      <c r="A123" s="1695"/>
      <c r="B123" s="1696"/>
      <c r="C123" s="1783"/>
      <c r="D123" s="1783"/>
      <c r="E123" s="1783"/>
      <c r="F123" s="1783"/>
      <c r="G123" s="1784"/>
      <c r="H123" s="1785"/>
      <c r="I123" s="1785"/>
      <c r="J123" s="1785"/>
      <c r="K123" s="1785"/>
      <c r="L123" s="1786"/>
    </row>
    <row r="124" spans="1:12">
      <c r="A124" s="1689" t="s">
        <v>20</v>
      </c>
      <c r="B124" s="1690" t="s">
        <v>24</v>
      </c>
      <c r="C124" s="1766">
        <v>19596.512093003887</v>
      </c>
      <c r="D124" s="1766">
        <v>19281.46729700801</v>
      </c>
      <c r="E124" s="1767">
        <v>19988.442334863965</v>
      </c>
      <c r="F124" s="1767">
        <v>19667.09664294817</v>
      </c>
      <c r="G124" s="1768">
        <v>1.6339254224950175</v>
      </c>
      <c r="H124" s="1769">
        <v>345.69682539682537</v>
      </c>
      <c r="I124" s="1769">
        <v>-0.14046406511292173</v>
      </c>
      <c r="J124" s="1770">
        <v>85.294117647058826</v>
      </c>
      <c r="K124" s="1770">
        <v>2.7415143603133161</v>
      </c>
      <c r="L124" s="1771">
        <v>0.57521936190618028</v>
      </c>
    </row>
    <row r="125" spans="1:12">
      <c r="A125" s="1682" t="s">
        <v>20</v>
      </c>
      <c r="B125" s="1691" t="s">
        <v>25</v>
      </c>
      <c r="C125" s="1756">
        <v>19621.665686274508</v>
      </c>
      <c r="D125" s="1756">
        <v>19272.878431372548</v>
      </c>
      <c r="E125" s="1757">
        <v>20014.098999999998</v>
      </c>
      <c r="F125" s="1757">
        <v>19658.335999999999</v>
      </c>
      <c r="G125" s="1758">
        <v>1.8097309965604362</v>
      </c>
      <c r="H125" s="1759">
        <v>327.2</v>
      </c>
      <c r="I125" s="1759">
        <v>4.6035805626598387</v>
      </c>
      <c r="J125" s="1772">
        <v>58.620689655172406</v>
      </c>
      <c r="K125" s="1772">
        <v>0.50043516100957364</v>
      </c>
      <c r="L125" s="1773">
        <v>3.8504609878640239E-2</v>
      </c>
    </row>
    <row r="126" spans="1:12">
      <c r="A126" s="1682" t="s">
        <v>20</v>
      </c>
      <c r="B126" s="1691" t="s">
        <v>26</v>
      </c>
      <c r="C126" s="1756">
        <v>19541.561764705883</v>
      </c>
      <c r="D126" s="1756">
        <v>19261.01274509804</v>
      </c>
      <c r="E126" s="1757">
        <v>19932.393</v>
      </c>
      <c r="F126" s="1757">
        <v>19646.233</v>
      </c>
      <c r="G126" s="1758">
        <v>1.4565642176797957</v>
      </c>
      <c r="H126" s="1759">
        <v>340.6</v>
      </c>
      <c r="I126" s="1759">
        <v>-1.759446207095462</v>
      </c>
      <c r="J126" s="1772">
        <v>77.215189873417728</v>
      </c>
      <c r="K126" s="1772">
        <v>1.5230635335073976</v>
      </c>
      <c r="L126" s="1773">
        <v>0.2647009976679584</v>
      </c>
    </row>
    <row r="127" spans="1:12">
      <c r="A127" s="1682" t="s">
        <v>20</v>
      </c>
      <c r="B127" s="1691" t="s">
        <v>31</v>
      </c>
      <c r="C127" s="1756">
        <v>19688.450980392157</v>
      </c>
      <c r="D127" s="1756">
        <v>19341.556862745096</v>
      </c>
      <c r="E127" s="1757">
        <v>20082.22</v>
      </c>
      <c r="F127" s="1757">
        <v>19728.387999999999</v>
      </c>
      <c r="G127" s="1758">
        <v>1.7935170374792011</v>
      </c>
      <c r="H127" s="1759">
        <v>369.4</v>
      </c>
      <c r="I127" s="1759">
        <v>-2.6100711837595663</v>
      </c>
      <c r="J127" s="1772">
        <v>135.71428571428572</v>
      </c>
      <c r="K127" s="1772">
        <v>0.71801566579634468</v>
      </c>
      <c r="L127" s="1773">
        <v>0.27201375435958136</v>
      </c>
    </row>
    <row r="128" spans="1:12">
      <c r="A128" s="1689" t="s">
        <v>20</v>
      </c>
      <c r="B128" s="1692" t="s">
        <v>27</v>
      </c>
      <c r="C128" s="1774">
        <v>17921.818603673961</v>
      </c>
      <c r="D128" s="1774">
        <v>17929.965620023188</v>
      </c>
      <c r="E128" s="1775">
        <v>18280.254975747441</v>
      </c>
      <c r="F128" s="1775">
        <v>18288.564932423651</v>
      </c>
      <c r="G128" s="1776">
        <v>-4.5437992028984298E-2</v>
      </c>
      <c r="H128" s="1777">
        <v>295.03346183500389</v>
      </c>
      <c r="I128" s="1777">
        <v>0.96740314029241281</v>
      </c>
      <c r="J128" s="1778">
        <v>36.814345991561183</v>
      </c>
      <c r="K128" s="1778">
        <v>14.110095735422107</v>
      </c>
      <c r="L128" s="1779">
        <v>-0.990254694651167</v>
      </c>
    </row>
    <row r="129" spans="1:12">
      <c r="A129" s="1682" t="s">
        <v>20</v>
      </c>
      <c r="B129" s="1691" t="s">
        <v>28</v>
      </c>
      <c r="C129" s="1756">
        <v>17573.584313725489</v>
      </c>
      <c r="D129" s="1756">
        <v>17756.407843137255</v>
      </c>
      <c r="E129" s="1757">
        <v>17925.056</v>
      </c>
      <c r="F129" s="1757">
        <v>18111.536</v>
      </c>
      <c r="G129" s="1758">
        <v>-1.0296200167672116</v>
      </c>
      <c r="H129" s="1759">
        <v>267</v>
      </c>
      <c r="I129" s="1759">
        <v>-1.5486725663716772</v>
      </c>
      <c r="J129" s="1772">
        <v>26.890756302521009</v>
      </c>
      <c r="K129" s="1772">
        <v>6.5709312445604882</v>
      </c>
      <c r="L129" s="1773">
        <v>-1.0111012498644874</v>
      </c>
    </row>
    <row r="130" spans="1:12">
      <c r="A130" s="1682" t="s">
        <v>20</v>
      </c>
      <c r="B130" s="1691" t="s">
        <v>29</v>
      </c>
      <c r="C130" s="1756">
        <v>18100.848039215689</v>
      </c>
      <c r="D130" s="1756">
        <v>18049.536274509803</v>
      </c>
      <c r="E130" s="1757">
        <v>18462.865000000002</v>
      </c>
      <c r="F130" s="1757">
        <v>18410.526999999998</v>
      </c>
      <c r="G130" s="1758">
        <v>0.28428300830282249</v>
      </c>
      <c r="H130" s="1759">
        <v>313.60000000000002</v>
      </c>
      <c r="I130" s="1759">
        <v>2.0833333333333446</v>
      </c>
      <c r="J130" s="1772">
        <v>43.705463182897866</v>
      </c>
      <c r="K130" s="1772">
        <v>6.581810269799826</v>
      </c>
      <c r="L130" s="1773">
        <v>-0.12414704144579325</v>
      </c>
    </row>
    <row r="131" spans="1:12">
      <c r="A131" s="1682" t="s">
        <v>20</v>
      </c>
      <c r="B131" s="1691" t="s">
        <v>32</v>
      </c>
      <c r="C131" s="1756">
        <v>18622.395098039215</v>
      </c>
      <c r="D131" s="1756">
        <v>18303.404901960785</v>
      </c>
      <c r="E131" s="1757">
        <v>18994.843000000001</v>
      </c>
      <c r="F131" s="1757">
        <v>18669.473000000002</v>
      </c>
      <c r="G131" s="1758">
        <v>1.7427915613900775</v>
      </c>
      <c r="H131" s="1759">
        <v>359.8</v>
      </c>
      <c r="I131" s="1759">
        <v>-1.2894375857338789</v>
      </c>
      <c r="J131" s="1772">
        <v>72.549019607843135</v>
      </c>
      <c r="K131" s="1772">
        <v>0.9573542210617928</v>
      </c>
      <c r="L131" s="1773">
        <v>0.14499359665911671</v>
      </c>
    </row>
    <row r="132" spans="1:12">
      <c r="A132" s="1689" t="s">
        <v>20</v>
      </c>
      <c r="B132" s="1692" t="s">
        <v>33</v>
      </c>
      <c r="C132" s="1774">
        <v>16124.546287489529</v>
      </c>
      <c r="D132" s="1774">
        <v>16445.031148121896</v>
      </c>
      <c r="E132" s="1775">
        <v>16447.03721323932</v>
      </c>
      <c r="F132" s="1775">
        <v>16773.931771084335</v>
      </c>
      <c r="G132" s="1776">
        <v>-1.9488248927334404</v>
      </c>
      <c r="H132" s="1777">
        <v>222.31537290715372</v>
      </c>
      <c r="I132" s="1777">
        <v>-0.72349975698424307</v>
      </c>
      <c r="J132" s="1778">
        <v>40.685224839400433</v>
      </c>
      <c r="K132" s="1778">
        <v>7.1475195822454305</v>
      </c>
      <c r="L132" s="1779">
        <v>-0.2911551549320146</v>
      </c>
    </row>
    <row r="133" spans="1:12">
      <c r="A133" s="1682" t="s">
        <v>20</v>
      </c>
      <c r="B133" s="1691" t="s">
        <v>74</v>
      </c>
      <c r="C133" s="1756">
        <v>15440.795098039216</v>
      </c>
      <c r="D133" s="1756">
        <v>16108.301960784314</v>
      </c>
      <c r="E133" s="1757">
        <v>15749.611000000001</v>
      </c>
      <c r="F133" s="1757">
        <v>16430.468000000001</v>
      </c>
      <c r="G133" s="1758">
        <v>-4.1438685739201091</v>
      </c>
      <c r="H133" s="1759">
        <v>205.9</v>
      </c>
      <c r="I133" s="1759">
        <v>-4.9838486386709659</v>
      </c>
      <c r="J133" s="1772">
        <v>64.8</v>
      </c>
      <c r="K133" s="1772">
        <v>4.4821583986074849</v>
      </c>
      <c r="L133" s="1773">
        <v>0.49999847506495509</v>
      </c>
    </row>
    <row r="134" spans="1:12">
      <c r="A134" s="1682" t="s">
        <v>20</v>
      </c>
      <c r="B134" s="1691" t="s">
        <v>34</v>
      </c>
      <c r="C134" s="1756">
        <v>16934.614705882352</v>
      </c>
      <c r="D134" s="1756">
        <v>16724.940196078431</v>
      </c>
      <c r="E134" s="1757">
        <v>17273.307000000001</v>
      </c>
      <c r="F134" s="1757">
        <v>17059.438999999998</v>
      </c>
      <c r="G134" s="1758">
        <v>1.2536637341943204</v>
      </c>
      <c r="H134" s="1759">
        <v>240.1</v>
      </c>
      <c r="I134" s="1759">
        <v>6.0980998674326035</v>
      </c>
      <c r="J134" s="1772">
        <v>5.376344086021505</v>
      </c>
      <c r="K134" s="1772">
        <v>2.1322889469103568</v>
      </c>
      <c r="L134" s="1773">
        <v>-0.830438036205285</v>
      </c>
    </row>
    <row r="135" spans="1:12" ht="15.75" thickBot="1">
      <c r="A135" s="1682" t="s">
        <v>20</v>
      </c>
      <c r="B135" s="1691" t="s">
        <v>35</v>
      </c>
      <c r="C135" s="1756">
        <v>17528.53137254902</v>
      </c>
      <c r="D135" s="1756">
        <v>17222.722549019607</v>
      </c>
      <c r="E135" s="1757">
        <v>17879.101999999999</v>
      </c>
      <c r="F135" s="1757">
        <v>17567.177</v>
      </c>
      <c r="G135" s="1758">
        <v>1.7756125528876909</v>
      </c>
      <c r="H135" s="1759">
        <v>289.2</v>
      </c>
      <c r="I135" s="1759">
        <v>7.8701976874300499</v>
      </c>
      <c r="J135" s="1772">
        <v>58.064516129032263</v>
      </c>
      <c r="K135" s="1772">
        <v>0.53307223672758919</v>
      </c>
      <c r="L135" s="1773">
        <v>3.9284406208315581E-2</v>
      </c>
    </row>
    <row r="136" spans="1:12" ht="15.75" thickBot="1">
      <c r="A136" s="1695"/>
      <c r="B136" s="1696"/>
      <c r="C136" s="1783"/>
      <c r="D136" s="1783"/>
      <c r="E136" s="1783"/>
      <c r="F136" s="1783"/>
      <c r="G136" s="1784"/>
      <c r="H136" s="1785"/>
      <c r="I136" s="1785"/>
      <c r="J136" s="1785"/>
      <c r="K136" s="1785"/>
      <c r="L136" s="1786"/>
    </row>
    <row r="137" spans="1:12">
      <c r="A137" s="1689" t="s">
        <v>89</v>
      </c>
      <c r="B137" s="1692" t="s">
        <v>21</v>
      </c>
      <c r="C137" s="1774">
        <v>22731.736099802616</v>
      </c>
      <c r="D137" s="1774">
        <v>22280.733415192146</v>
      </c>
      <c r="E137" s="1775">
        <v>23186.370821798668</v>
      </c>
      <c r="F137" s="1775">
        <v>22726.348083495988</v>
      </c>
      <c r="G137" s="1776">
        <v>2.0241824010288343</v>
      </c>
      <c r="H137" s="1777">
        <v>337.75625000000002</v>
      </c>
      <c r="I137" s="1777">
        <v>-1.1067773285849978</v>
      </c>
      <c r="J137" s="1778">
        <v>18.518518518518519</v>
      </c>
      <c r="K137" s="1778">
        <v>1.7406440382941688</v>
      </c>
      <c r="L137" s="1779">
        <v>-0.40972232041879719</v>
      </c>
    </row>
    <row r="138" spans="1:12">
      <c r="A138" s="1682" t="s">
        <v>89</v>
      </c>
      <c r="B138" s="1691" t="s">
        <v>22</v>
      </c>
      <c r="C138" s="1756">
        <v>23601.802941176469</v>
      </c>
      <c r="D138" s="1756">
        <v>22796.380392156861</v>
      </c>
      <c r="E138" s="1757">
        <v>24073.839</v>
      </c>
      <c r="F138" s="1757">
        <v>23252.308000000001</v>
      </c>
      <c r="G138" s="1758">
        <v>3.5331159384264095</v>
      </c>
      <c r="H138" s="1759">
        <v>311.8</v>
      </c>
      <c r="I138" s="1759">
        <v>0.87350372047880576</v>
      </c>
      <c r="J138" s="1772">
        <v>72.727272727272734</v>
      </c>
      <c r="K138" s="1772">
        <v>0.41340295909486513</v>
      </c>
      <c r="L138" s="1773">
        <v>6.2972885823122549E-2</v>
      </c>
    </row>
    <row r="139" spans="1:12">
      <c r="A139" s="1682" t="s">
        <v>89</v>
      </c>
      <c r="B139" s="1691" t="s">
        <v>23</v>
      </c>
      <c r="C139" s="1756">
        <v>22466.121568627452</v>
      </c>
      <c r="D139" s="1756">
        <v>22264.722549019607</v>
      </c>
      <c r="E139" s="1757">
        <v>22915.444</v>
      </c>
      <c r="F139" s="1757">
        <v>22710.017</v>
      </c>
      <c r="G139" s="1758">
        <v>0.90456559323579411</v>
      </c>
      <c r="H139" s="1759">
        <v>338.3</v>
      </c>
      <c r="I139" s="1759">
        <v>-1.6283803431229908</v>
      </c>
      <c r="J139" s="1772">
        <v>-12.76595744680851</v>
      </c>
      <c r="K139" s="1772">
        <v>0.89208006962576158</v>
      </c>
      <c r="L139" s="1773">
        <v>-0.60521206162622954</v>
      </c>
    </row>
    <row r="140" spans="1:12">
      <c r="A140" s="1682" t="s">
        <v>89</v>
      </c>
      <c r="B140" s="1691" t="s">
        <v>30</v>
      </c>
      <c r="C140" s="1756">
        <v>22528.127450980392</v>
      </c>
      <c r="D140" s="1756">
        <v>21852.543137254903</v>
      </c>
      <c r="E140" s="1757">
        <v>22978.69</v>
      </c>
      <c r="F140" s="1757">
        <v>22289.594000000001</v>
      </c>
      <c r="G140" s="1758">
        <v>3.0915592271442796</v>
      </c>
      <c r="H140" s="1759">
        <v>361.3</v>
      </c>
      <c r="I140" s="1759">
        <v>-1.6603157321720106</v>
      </c>
      <c r="J140" s="1772">
        <v>110.5263157894737</v>
      </c>
      <c r="K140" s="1772">
        <v>0.4351610095735422</v>
      </c>
      <c r="L140" s="1773">
        <v>0.13251685538430996</v>
      </c>
    </row>
    <row r="141" spans="1:12">
      <c r="A141" s="1689" t="s">
        <v>89</v>
      </c>
      <c r="B141" s="1692" t="s">
        <v>24</v>
      </c>
      <c r="C141" s="1774">
        <v>22474.246766544806</v>
      </c>
      <c r="D141" s="1774">
        <v>22125.765685659993</v>
      </c>
      <c r="E141" s="1775">
        <v>22923.731701875702</v>
      </c>
      <c r="F141" s="1775">
        <v>22568.280999373193</v>
      </c>
      <c r="G141" s="1776">
        <v>1.5750012263334585</v>
      </c>
      <c r="H141" s="1777">
        <v>305.12492997198876</v>
      </c>
      <c r="I141" s="1777">
        <v>-2.3386440066490173</v>
      </c>
      <c r="J141" s="1778">
        <v>39.81723237597911</v>
      </c>
      <c r="K141" s="1778">
        <v>11.651436031331592</v>
      </c>
      <c r="L141" s="1779">
        <v>-0.54990197440271871</v>
      </c>
    </row>
    <row r="142" spans="1:12">
      <c r="A142" s="1682" t="s">
        <v>89</v>
      </c>
      <c r="B142" s="1691" t="s">
        <v>25</v>
      </c>
      <c r="C142" s="1756">
        <v>22983.081372549019</v>
      </c>
      <c r="D142" s="1756">
        <v>22106.296078431369</v>
      </c>
      <c r="E142" s="1757">
        <v>23442.742999999999</v>
      </c>
      <c r="F142" s="1757">
        <v>22548.421999999999</v>
      </c>
      <c r="G142" s="1758">
        <v>3.9662243326827924</v>
      </c>
      <c r="H142" s="1759">
        <v>274.5</v>
      </c>
      <c r="I142" s="1759">
        <v>-1.3654329859863497</v>
      </c>
      <c r="J142" s="1772">
        <v>68.085106382978722</v>
      </c>
      <c r="K142" s="1772">
        <v>2.5783289817232378</v>
      </c>
      <c r="L142" s="1773">
        <v>0.3323907848452512</v>
      </c>
    </row>
    <row r="143" spans="1:12">
      <c r="A143" s="1682" t="s">
        <v>89</v>
      </c>
      <c r="B143" s="1691" t="s">
        <v>26</v>
      </c>
      <c r="C143" s="1756">
        <v>22358.926470588234</v>
      </c>
      <c r="D143" s="1756">
        <v>22171.038235294116</v>
      </c>
      <c r="E143" s="1757">
        <v>22806.105</v>
      </c>
      <c r="F143" s="1757">
        <v>22614.458999999999</v>
      </c>
      <c r="G143" s="1758">
        <v>0.84744897059001356</v>
      </c>
      <c r="H143" s="1759">
        <v>307.2</v>
      </c>
      <c r="I143" s="1759">
        <v>-2.2278803309993633</v>
      </c>
      <c r="J143" s="1772">
        <v>35.425101214574902</v>
      </c>
      <c r="K143" s="1772">
        <v>7.278067885117494</v>
      </c>
      <c r="L143" s="1773">
        <v>-0.59068012380254498</v>
      </c>
    </row>
    <row r="144" spans="1:12">
      <c r="A144" s="1682" t="s">
        <v>89</v>
      </c>
      <c r="B144" s="1691" t="s">
        <v>31</v>
      </c>
      <c r="C144" s="1756">
        <v>22306.993137254904</v>
      </c>
      <c r="D144" s="1756">
        <v>21986.199999999997</v>
      </c>
      <c r="E144" s="1757">
        <v>22753.133000000002</v>
      </c>
      <c r="F144" s="1757">
        <v>22425.923999999999</v>
      </c>
      <c r="G144" s="1758">
        <v>1.4590658561047587</v>
      </c>
      <c r="H144" s="1759">
        <v>340.7</v>
      </c>
      <c r="I144" s="1759">
        <v>-0.52554744525547781</v>
      </c>
      <c r="J144" s="1772">
        <v>25.954198473282442</v>
      </c>
      <c r="K144" s="1772">
        <v>1.7950391644908616</v>
      </c>
      <c r="L144" s="1773">
        <v>-0.29161263544542382</v>
      </c>
    </row>
    <row r="145" spans="1:12">
      <c r="A145" s="1689" t="s">
        <v>89</v>
      </c>
      <c r="B145" s="1692" t="s">
        <v>27</v>
      </c>
      <c r="C145" s="1774">
        <v>20712.018800324786</v>
      </c>
      <c r="D145" s="1774">
        <v>20745.642926760011</v>
      </c>
      <c r="E145" s="1775">
        <v>21126.259176331281</v>
      </c>
      <c r="F145" s="1775">
        <v>21160.555785295212</v>
      </c>
      <c r="G145" s="1776">
        <v>-0.16207801587028053</v>
      </c>
      <c r="H145" s="1777">
        <v>271.65643382352943</v>
      </c>
      <c r="I145" s="1777">
        <v>0.42854583306902916</v>
      </c>
      <c r="J145" s="1778">
        <v>37.02770780856423</v>
      </c>
      <c r="K145" s="1778">
        <v>11.836379460400348</v>
      </c>
      <c r="L145" s="1779">
        <v>-0.81096045677072581</v>
      </c>
    </row>
    <row r="146" spans="1:12">
      <c r="A146" s="1682" t="s">
        <v>89</v>
      </c>
      <c r="B146" s="1691" t="s">
        <v>28</v>
      </c>
      <c r="C146" s="1756">
        <v>20209.899019607845</v>
      </c>
      <c r="D146" s="1756">
        <v>20274.336274509806</v>
      </c>
      <c r="E146" s="1757">
        <v>20614.097000000002</v>
      </c>
      <c r="F146" s="1757">
        <v>20679.823</v>
      </c>
      <c r="G146" s="1758">
        <v>-0.31782670480302827</v>
      </c>
      <c r="H146" s="1759">
        <v>240.5</v>
      </c>
      <c r="I146" s="1759">
        <v>0.96557514693535329</v>
      </c>
      <c r="J146" s="1772">
        <v>19.572953736654807</v>
      </c>
      <c r="K146" s="1772">
        <v>3.6553524804177546</v>
      </c>
      <c r="L146" s="1773">
        <v>-0.82059527364404827</v>
      </c>
    </row>
    <row r="147" spans="1:12">
      <c r="A147" s="1682" t="s">
        <v>89</v>
      </c>
      <c r="B147" s="1691" t="s">
        <v>29</v>
      </c>
      <c r="C147" s="1756">
        <v>20902.679411764704</v>
      </c>
      <c r="D147" s="1756">
        <v>20977.127450980392</v>
      </c>
      <c r="E147" s="1757">
        <v>21320.733</v>
      </c>
      <c r="F147" s="1757">
        <v>21396.67</v>
      </c>
      <c r="G147" s="1758">
        <v>-0.35490101964463672</v>
      </c>
      <c r="H147" s="1759">
        <v>280.60000000000002</v>
      </c>
      <c r="I147" s="1759">
        <v>-1.3708260105448076</v>
      </c>
      <c r="J147" s="1759">
        <v>42.826086956521742</v>
      </c>
      <c r="K147" s="1759">
        <v>7.1475195822454305</v>
      </c>
      <c r="L147" s="1760">
        <v>-0.17965467707282379</v>
      </c>
    </row>
    <row r="148" spans="1:12" ht="15.75" thickBot="1">
      <c r="A148" s="1700" t="s">
        <v>89</v>
      </c>
      <c r="B148" s="1701" t="s">
        <v>32</v>
      </c>
      <c r="C148" s="1761">
        <v>20890.21862745098</v>
      </c>
      <c r="D148" s="1761">
        <v>20819.449019607844</v>
      </c>
      <c r="E148" s="1762">
        <v>21308.023000000001</v>
      </c>
      <c r="F148" s="1762">
        <v>21235.838</v>
      </c>
      <c r="G148" s="1763">
        <v>0.33992065676900207</v>
      </c>
      <c r="H148" s="1764">
        <v>320</v>
      </c>
      <c r="I148" s="1764">
        <v>-6.2460961898809696E-2</v>
      </c>
      <c r="J148" s="1764">
        <v>79.245283018867923</v>
      </c>
      <c r="K148" s="1764">
        <v>1.0335073977371629</v>
      </c>
      <c r="L148" s="1765">
        <v>0.18928949394614669</v>
      </c>
    </row>
    <row r="149" spans="1:12">
      <c r="G149" s="1793"/>
      <c r="H149" s="1793"/>
      <c r="I149" s="1793"/>
      <c r="J149" s="1793"/>
      <c r="K149" s="1793"/>
      <c r="L149" s="1793"/>
    </row>
    <row r="150" spans="1:12" ht="15.75" thickBot="1">
      <c r="G150" s="1793"/>
      <c r="H150" s="1793"/>
      <c r="I150" s="1793"/>
      <c r="J150" s="1793"/>
      <c r="K150" s="1793"/>
      <c r="L150" s="1794"/>
    </row>
    <row r="151" spans="1:12" ht="15.75" thickBot="1">
      <c r="A151" s="1703" t="s">
        <v>271</v>
      </c>
      <c r="B151" s="1704"/>
      <c r="C151" s="1704"/>
      <c r="D151" s="1704"/>
      <c r="E151" s="1704"/>
      <c r="F151" s="1704"/>
      <c r="G151" s="1795"/>
      <c r="H151" s="1795"/>
      <c r="I151" s="1795"/>
      <c r="J151" s="1795"/>
      <c r="K151" s="1795"/>
      <c r="L151" s="1796"/>
    </row>
    <row r="152" spans="1:12">
      <c r="A152" s="1706"/>
      <c r="B152" s="1707"/>
      <c r="C152" s="1212" t="s">
        <v>5</v>
      </c>
      <c r="D152" s="1212" t="s">
        <v>5</v>
      </c>
      <c r="E152" s="1212"/>
      <c r="F152" s="1212"/>
      <c r="G152" s="1708"/>
      <c r="H152" s="1709" t="s">
        <v>6</v>
      </c>
      <c r="I152" s="1710"/>
      <c r="J152" s="1711" t="s">
        <v>7</v>
      </c>
      <c r="K152" s="1712" t="s">
        <v>8</v>
      </c>
      <c r="L152" s="1713"/>
    </row>
    <row r="153" spans="1:12">
      <c r="A153" s="1714" t="s">
        <v>9</v>
      </c>
      <c r="B153" s="1715" t="s">
        <v>10</v>
      </c>
      <c r="C153" s="1716" t="s">
        <v>36</v>
      </c>
      <c r="D153" s="1716" t="s">
        <v>36</v>
      </c>
      <c r="E153" s="1717" t="s">
        <v>37</v>
      </c>
      <c r="F153" s="1718"/>
      <c r="G153" s="1719"/>
      <c r="H153" s="1720" t="s">
        <v>11</v>
      </c>
      <c r="I153" s="1721"/>
      <c r="J153" s="1722" t="s">
        <v>12</v>
      </c>
      <c r="K153" s="1723" t="s">
        <v>13</v>
      </c>
      <c r="L153" s="1724"/>
    </row>
    <row r="154" spans="1:12" ht="45.75" thickBot="1">
      <c r="A154" s="1725" t="s">
        <v>14</v>
      </c>
      <c r="B154" s="1726" t="s">
        <v>15</v>
      </c>
      <c r="C154" s="1727" t="s">
        <v>539</v>
      </c>
      <c r="D154" s="1727" t="s">
        <v>522</v>
      </c>
      <c r="E154" s="1728" t="s">
        <v>539</v>
      </c>
      <c r="F154" s="1729" t="s">
        <v>522</v>
      </c>
      <c r="G154" s="1730" t="s">
        <v>16</v>
      </c>
      <c r="H154" s="1731" t="s">
        <v>539</v>
      </c>
      <c r="I154" s="1732" t="s">
        <v>16</v>
      </c>
      <c r="J154" s="1733" t="s">
        <v>16</v>
      </c>
      <c r="K154" s="1734" t="s">
        <v>539</v>
      </c>
      <c r="L154" s="1735" t="s">
        <v>17</v>
      </c>
    </row>
    <row r="155" spans="1:12" ht="15.75" thickBot="1">
      <c r="A155" s="1676" t="s">
        <v>18</v>
      </c>
      <c r="B155" s="1677" t="s">
        <v>19</v>
      </c>
      <c r="C155" s="1736">
        <v>19909.140997200266</v>
      </c>
      <c r="D155" s="1736">
        <v>19787.97410866361</v>
      </c>
      <c r="E155" s="1737">
        <v>20307.323817144272</v>
      </c>
      <c r="F155" s="1738">
        <v>20183.73359083688</v>
      </c>
      <c r="G155" s="1739">
        <v>0.61232588981207825</v>
      </c>
      <c r="H155" s="1740">
        <v>316.40313075506447</v>
      </c>
      <c r="I155" s="1740">
        <v>-0.11065314689133726</v>
      </c>
      <c r="J155" s="1741">
        <v>35.495945102932005</v>
      </c>
      <c r="K155" s="1740">
        <v>100</v>
      </c>
      <c r="L155" s="1742" t="s">
        <v>19</v>
      </c>
    </row>
    <row r="156" spans="1:12" ht="15.75" thickBot="1">
      <c r="A156" s="1678"/>
      <c r="B156" s="1679"/>
      <c r="C156" s="1743"/>
      <c r="D156" s="1743"/>
      <c r="E156" s="1743"/>
      <c r="F156" s="1743"/>
      <c r="G156" s="1744"/>
      <c r="H156" s="1741"/>
      <c r="I156" s="1741"/>
      <c r="J156" s="1741"/>
      <c r="K156" s="1741"/>
      <c r="L156" s="1745"/>
    </row>
    <row r="157" spans="1:12">
      <c r="A157" s="1680" t="s">
        <v>80</v>
      </c>
      <c r="B157" s="1681" t="s">
        <v>19</v>
      </c>
      <c r="C157" s="1746">
        <v>20456.283333333333</v>
      </c>
      <c r="D157" s="1746">
        <v>19027.072853736088</v>
      </c>
      <c r="E157" s="1747">
        <v>20865.409</v>
      </c>
      <c r="F157" s="1747">
        <v>19407.614310810812</v>
      </c>
      <c r="G157" s="1748">
        <v>7.5114574405837118</v>
      </c>
      <c r="H157" s="1749">
        <v>230</v>
      </c>
      <c r="I157" s="1749">
        <v>-6.7567567567567526</v>
      </c>
      <c r="J157" s="1749">
        <v>-33.333333333333329</v>
      </c>
      <c r="K157" s="1749">
        <v>6.1387354205033759E-2</v>
      </c>
      <c r="L157" s="1750">
        <v>-6.3378709425658694E-2</v>
      </c>
    </row>
    <row r="158" spans="1:12">
      <c r="A158" s="1682" t="s">
        <v>81</v>
      </c>
      <c r="B158" s="1683" t="s">
        <v>19</v>
      </c>
      <c r="C158" s="1751">
        <v>20699.855944430594</v>
      </c>
      <c r="D158" s="1751">
        <v>20371.325865717619</v>
      </c>
      <c r="E158" s="1752">
        <v>21113.853063319206</v>
      </c>
      <c r="F158" s="1752">
        <v>20778.752383031973</v>
      </c>
      <c r="G158" s="1753">
        <v>1.6127083768555677</v>
      </c>
      <c r="H158" s="1754">
        <v>350.90750572082385</v>
      </c>
      <c r="I158" s="1754">
        <v>0.41668624955867267</v>
      </c>
      <c r="J158" s="1754">
        <v>48.135593220338983</v>
      </c>
      <c r="K158" s="1754">
        <v>33.532842234499697</v>
      </c>
      <c r="L158" s="1755">
        <v>2.8611849252878052</v>
      </c>
    </row>
    <row r="159" spans="1:12">
      <c r="A159" s="1684" t="s">
        <v>82</v>
      </c>
      <c r="B159" s="1685" t="s">
        <v>19</v>
      </c>
      <c r="C159" s="1756">
        <v>20755.671681058979</v>
      </c>
      <c r="D159" s="1756">
        <v>20243.855585313737</v>
      </c>
      <c r="E159" s="1757">
        <v>21170.785114680159</v>
      </c>
      <c r="F159" s="1757">
        <v>20648.732697020012</v>
      </c>
      <c r="G159" s="1758">
        <v>2.5282540353456571</v>
      </c>
      <c r="H159" s="1759">
        <v>395.09127272727272</v>
      </c>
      <c r="I159" s="1759">
        <v>-0.56036656795390105</v>
      </c>
      <c r="J159" s="1759">
        <v>-4.5138888888888884</v>
      </c>
      <c r="K159" s="1759">
        <v>4.2203806015960712</v>
      </c>
      <c r="L159" s="1760">
        <v>-1.7683904526771661</v>
      </c>
    </row>
    <row r="160" spans="1:12">
      <c r="A160" s="1684" t="s">
        <v>83</v>
      </c>
      <c r="B160" s="1685" t="s">
        <v>19</v>
      </c>
      <c r="C160" s="1756" t="s">
        <v>200</v>
      </c>
      <c r="D160" s="1756" t="s">
        <v>200</v>
      </c>
      <c r="E160" s="1757" t="s">
        <v>200</v>
      </c>
      <c r="F160" s="1757" t="s">
        <v>200</v>
      </c>
      <c r="G160" s="1758" t="s">
        <v>73</v>
      </c>
      <c r="H160" s="1759" t="s">
        <v>200</v>
      </c>
      <c r="I160" s="1759" t="s">
        <v>73</v>
      </c>
      <c r="J160" s="1759" t="s">
        <v>73</v>
      </c>
      <c r="K160" s="1759">
        <v>0.30693677102516881</v>
      </c>
      <c r="L160" s="1760" t="s">
        <v>73</v>
      </c>
    </row>
    <row r="161" spans="1:12">
      <c r="A161" s="1684" t="s">
        <v>71</v>
      </c>
      <c r="B161" s="1685" t="s">
        <v>19</v>
      </c>
      <c r="C161" s="1756">
        <v>17310.34499816236</v>
      </c>
      <c r="D161" s="1756">
        <v>17441.373444075856</v>
      </c>
      <c r="E161" s="1757">
        <v>17656.551898125606</v>
      </c>
      <c r="F161" s="1757">
        <v>17790.200912957374</v>
      </c>
      <c r="G161" s="1758">
        <v>-0.75125073339911319</v>
      </c>
      <c r="H161" s="1759">
        <v>290.38561743341404</v>
      </c>
      <c r="I161" s="1759">
        <v>-0.42970979441033674</v>
      </c>
      <c r="J161" s="1759">
        <v>38.683680322363998</v>
      </c>
      <c r="K161" s="1759">
        <v>31.69122160834868</v>
      </c>
      <c r="L161" s="1760">
        <v>0.72844348399850389</v>
      </c>
    </row>
    <row r="162" spans="1:12" ht="15.75" thickBot="1">
      <c r="A162" s="1686" t="s">
        <v>84</v>
      </c>
      <c r="B162" s="1687" t="s">
        <v>19</v>
      </c>
      <c r="C162" s="1761">
        <v>21394.859660758037</v>
      </c>
      <c r="D162" s="1761">
        <v>21293.124338028487</v>
      </c>
      <c r="E162" s="1762">
        <v>21822.756853973198</v>
      </c>
      <c r="F162" s="1762">
        <v>21718.986824789055</v>
      </c>
      <c r="G162" s="1763">
        <v>0.47778485258669873</v>
      </c>
      <c r="H162" s="1764">
        <v>293.99247585155058</v>
      </c>
      <c r="I162" s="1764">
        <v>0.43110249077905666</v>
      </c>
      <c r="J162" s="1764">
        <v>31.308411214953267</v>
      </c>
      <c r="K162" s="1764">
        <v>30.187231430325351</v>
      </c>
      <c r="L162" s="1765">
        <v>-0.96269578947086387</v>
      </c>
    </row>
    <row r="163" spans="1:12" ht="15.75" thickBot="1">
      <c r="A163" s="1678"/>
      <c r="B163" s="1688"/>
      <c r="C163" s="1743"/>
      <c r="D163" s="1743"/>
      <c r="E163" s="1743"/>
      <c r="F163" s="1743"/>
      <c r="G163" s="1744"/>
      <c r="H163" s="1741"/>
      <c r="I163" s="1741"/>
      <c r="J163" s="1741"/>
      <c r="K163" s="1741"/>
      <c r="L163" s="1745"/>
    </row>
    <row r="164" spans="1:12">
      <c r="A164" s="1689" t="s">
        <v>85</v>
      </c>
      <c r="B164" s="1690" t="s">
        <v>21</v>
      </c>
      <c r="C164" s="1766" t="s">
        <v>73</v>
      </c>
      <c r="D164" s="1766" t="s">
        <v>73</v>
      </c>
      <c r="E164" s="1767" t="s">
        <v>73</v>
      </c>
      <c r="F164" s="1767" t="s">
        <v>73</v>
      </c>
      <c r="G164" s="1768" t="s">
        <v>73</v>
      </c>
      <c r="H164" s="1769" t="s">
        <v>73</v>
      </c>
      <c r="I164" s="1769" t="s">
        <v>73</v>
      </c>
      <c r="J164" s="1770" t="s">
        <v>73</v>
      </c>
      <c r="K164" s="1770" t="s">
        <v>73</v>
      </c>
      <c r="L164" s="1771" t="s">
        <v>73</v>
      </c>
    </row>
    <row r="165" spans="1:12">
      <c r="A165" s="1682" t="s">
        <v>85</v>
      </c>
      <c r="B165" s="1691" t="s">
        <v>22</v>
      </c>
      <c r="C165" s="1756" t="s">
        <v>73</v>
      </c>
      <c r="D165" s="1756" t="s">
        <v>73</v>
      </c>
      <c r="E165" s="1757" t="s">
        <v>73</v>
      </c>
      <c r="F165" s="1757" t="s">
        <v>73</v>
      </c>
      <c r="G165" s="1758" t="s">
        <v>73</v>
      </c>
      <c r="H165" s="1759" t="s">
        <v>73</v>
      </c>
      <c r="I165" s="1759" t="s">
        <v>73</v>
      </c>
      <c r="J165" s="1772" t="s">
        <v>73</v>
      </c>
      <c r="K165" s="1772" t="s">
        <v>73</v>
      </c>
      <c r="L165" s="1773" t="s">
        <v>73</v>
      </c>
    </row>
    <row r="166" spans="1:12">
      <c r="A166" s="1682" t="s">
        <v>85</v>
      </c>
      <c r="B166" s="1691" t="s">
        <v>23</v>
      </c>
      <c r="C166" s="1756" t="s">
        <v>73</v>
      </c>
      <c r="D166" s="1756" t="s">
        <v>73</v>
      </c>
      <c r="E166" s="1757" t="s">
        <v>73</v>
      </c>
      <c r="F166" s="1757" t="s">
        <v>73</v>
      </c>
      <c r="G166" s="1758" t="s">
        <v>73</v>
      </c>
      <c r="H166" s="1759" t="s">
        <v>73</v>
      </c>
      <c r="I166" s="1759" t="s">
        <v>73</v>
      </c>
      <c r="J166" s="1772" t="s">
        <v>73</v>
      </c>
      <c r="K166" s="1772" t="s">
        <v>73</v>
      </c>
      <c r="L166" s="1773" t="s">
        <v>73</v>
      </c>
    </row>
    <row r="167" spans="1:12">
      <c r="A167" s="1689" t="s">
        <v>85</v>
      </c>
      <c r="B167" s="1692" t="s">
        <v>24</v>
      </c>
      <c r="C167" s="1774" t="s">
        <v>73</v>
      </c>
      <c r="D167" s="1774" t="s">
        <v>73</v>
      </c>
      <c r="E167" s="1775" t="s">
        <v>73</v>
      </c>
      <c r="F167" s="1775" t="s">
        <v>73</v>
      </c>
      <c r="G167" s="1776" t="s">
        <v>73</v>
      </c>
      <c r="H167" s="1777" t="s">
        <v>73</v>
      </c>
      <c r="I167" s="1777" t="s">
        <v>73</v>
      </c>
      <c r="J167" s="1778" t="s">
        <v>73</v>
      </c>
      <c r="K167" s="1778" t="s">
        <v>73</v>
      </c>
      <c r="L167" s="1779" t="s">
        <v>73</v>
      </c>
    </row>
    <row r="168" spans="1:12">
      <c r="A168" s="1682" t="s">
        <v>85</v>
      </c>
      <c r="B168" s="1691" t="s">
        <v>25</v>
      </c>
      <c r="C168" s="1756" t="s">
        <v>73</v>
      </c>
      <c r="D168" s="1756" t="s">
        <v>73</v>
      </c>
      <c r="E168" s="1757" t="s">
        <v>73</v>
      </c>
      <c r="F168" s="1757" t="s">
        <v>73</v>
      </c>
      <c r="G168" s="1758" t="s">
        <v>73</v>
      </c>
      <c r="H168" s="1759" t="s">
        <v>73</v>
      </c>
      <c r="I168" s="1759" t="s">
        <v>73</v>
      </c>
      <c r="J168" s="1772" t="s">
        <v>73</v>
      </c>
      <c r="K168" s="1772" t="s">
        <v>73</v>
      </c>
      <c r="L168" s="1773" t="s">
        <v>73</v>
      </c>
    </row>
    <row r="169" spans="1:12">
      <c r="A169" s="1682" t="s">
        <v>85</v>
      </c>
      <c r="B169" s="1691" t="s">
        <v>26</v>
      </c>
      <c r="C169" s="1756" t="s">
        <v>73</v>
      </c>
      <c r="D169" s="1756" t="s">
        <v>73</v>
      </c>
      <c r="E169" s="1757" t="s">
        <v>73</v>
      </c>
      <c r="F169" s="1757" t="s">
        <v>73</v>
      </c>
      <c r="G169" s="1758" t="s">
        <v>73</v>
      </c>
      <c r="H169" s="1759" t="s">
        <v>73</v>
      </c>
      <c r="I169" s="1759" t="s">
        <v>73</v>
      </c>
      <c r="J169" s="1772" t="s">
        <v>73</v>
      </c>
      <c r="K169" s="1772" t="s">
        <v>73</v>
      </c>
      <c r="L169" s="1773" t="s">
        <v>73</v>
      </c>
    </row>
    <row r="170" spans="1:12">
      <c r="A170" s="1689" t="s">
        <v>85</v>
      </c>
      <c r="B170" s="1692" t="s">
        <v>27</v>
      </c>
      <c r="C170" s="1774">
        <v>20456.283333333333</v>
      </c>
      <c r="D170" s="1774">
        <v>19027.072853736088</v>
      </c>
      <c r="E170" s="1775">
        <v>20865.409</v>
      </c>
      <c r="F170" s="1775">
        <v>19407.614310810812</v>
      </c>
      <c r="G170" s="1776">
        <v>7.5114574405837118</v>
      </c>
      <c r="H170" s="1777">
        <v>230</v>
      </c>
      <c r="I170" s="1777">
        <v>-6.7567567567567526</v>
      </c>
      <c r="J170" s="1778">
        <v>-33.333333333333329</v>
      </c>
      <c r="K170" s="1778">
        <v>6.1387354205033759E-2</v>
      </c>
      <c r="L170" s="1779">
        <v>-6.3378709425658694E-2</v>
      </c>
    </row>
    <row r="171" spans="1:12">
      <c r="A171" s="1682" t="s">
        <v>85</v>
      </c>
      <c r="B171" s="1691" t="s">
        <v>28</v>
      </c>
      <c r="C171" s="1756">
        <v>20456.283333333333</v>
      </c>
      <c r="D171" s="1756">
        <v>18458.432352941174</v>
      </c>
      <c r="E171" s="1757">
        <v>20865.409</v>
      </c>
      <c r="F171" s="1757">
        <v>18827.600999999999</v>
      </c>
      <c r="G171" s="1758">
        <v>10.823513840132904</v>
      </c>
      <c r="H171" s="1759">
        <v>230</v>
      </c>
      <c r="I171" s="1759">
        <v>-2.5423728813559325</v>
      </c>
      <c r="J171" s="1772">
        <v>-20</v>
      </c>
      <c r="K171" s="1772">
        <v>6.1387354205033759E-2</v>
      </c>
      <c r="L171" s="1773">
        <v>-4.2584365487209938E-2</v>
      </c>
    </row>
    <row r="172" spans="1:12" ht="15.75" thickBot="1">
      <c r="A172" s="1693" t="s">
        <v>85</v>
      </c>
      <c r="B172" s="1694" t="s">
        <v>29</v>
      </c>
      <c r="C172" s="1780" t="s">
        <v>73</v>
      </c>
      <c r="D172" s="1780" t="s">
        <v>200</v>
      </c>
      <c r="E172" s="1781" t="s">
        <v>73</v>
      </c>
      <c r="F172" s="1781" t="s">
        <v>200</v>
      </c>
      <c r="G172" s="1782" t="s">
        <v>73</v>
      </c>
      <c r="H172" s="1772" t="s">
        <v>73</v>
      </c>
      <c r="I172" s="1772" t="s">
        <v>73</v>
      </c>
      <c r="J172" s="1772" t="s">
        <v>73</v>
      </c>
      <c r="K172" s="1772" t="s">
        <v>73</v>
      </c>
      <c r="L172" s="1773" t="s">
        <v>73</v>
      </c>
    </row>
    <row r="173" spans="1:12" ht="15.75" thickBot="1">
      <c r="A173" s="1678"/>
      <c r="B173" s="1688"/>
      <c r="C173" s="1743"/>
      <c r="D173" s="1743"/>
      <c r="E173" s="1743"/>
      <c r="F173" s="1743"/>
      <c r="G173" s="1744"/>
      <c r="H173" s="1741"/>
      <c r="I173" s="1741"/>
      <c r="J173" s="1741"/>
      <c r="K173" s="1741"/>
      <c r="L173" s="1745"/>
    </row>
    <row r="174" spans="1:12">
      <c r="A174" s="1689" t="s">
        <v>86</v>
      </c>
      <c r="B174" s="1690" t="s">
        <v>21</v>
      </c>
      <c r="C174" s="1766">
        <v>21475.139355742296</v>
      </c>
      <c r="D174" s="1766">
        <v>21525.725150398128</v>
      </c>
      <c r="E174" s="1767">
        <v>21904.642142857141</v>
      </c>
      <c r="F174" s="1767">
        <v>21956.23965340609</v>
      </c>
      <c r="G174" s="1768">
        <v>-0.23500158207165686</v>
      </c>
      <c r="H174" s="1769">
        <v>420.03267326732674</v>
      </c>
      <c r="I174" s="1769">
        <v>-0.93359790438092782</v>
      </c>
      <c r="J174" s="1770">
        <v>50.746268656716417</v>
      </c>
      <c r="K174" s="1770">
        <v>3.1000613873542049</v>
      </c>
      <c r="L174" s="1771">
        <v>0.31361929960207346</v>
      </c>
    </row>
    <row r="175" spans="1:12">
      <c r="A175" s="1682" t="s">
        <v>86</v>
      </c>
      <c r="B175" s="1691" t="s">
        <v>22</v>
      </c>
      <c r="C175" s="1756">
        <v>21801.590196078432</v>
      </c>
      <c r="D175" s="1756">
        <v>21885.418627450981</v>
      </c>
      <c r="E175" s="1757">
        <v>22237.621999999999</v>
      </c>
      <c r="F175" s="1757">
        <v>22323.127</v>
      </c>
      <c r="G175" s="1758">
        <v>-0.38303325515283326</v>
      </c>
      <c r="H175" s="1759">
        <v>418.9</v>
      </c>
      <c r="I175" s="1759">
        <v>-1.4816556914393253</v>
      </c>
      <c r="J175" s="1772">
        <v>68.539325842696627</v>
      </c>
      <c r="K175" s="1772">
        <v>2.3020257826887662</v>
      </c>
      <c r="L175" s="1773">
        <v>0.451329172166828</v>
      </c>
    </row>
    <row r="176" spans="1:12">
      <c r="A176" s="1682" t="s">
        <v>86</v>
      </c>
      <c r="B176" s="1691" t="s">
        <v>23</v>
      </c>
      <c r="C176" s="1756">
        <v>20543.249019607843</v>
      </c>
      <c r="D176" s="1756">
        <v>20808.23431372549</v>
      </c>
      <c r="E176" s="1757">
        <v>20954.114000000001</v>
      </c>
      <c r="F176" s="1757">
        <v>21224.399000000001</v>
      </c>
      <c r="G176" s="1758">
        <v>-1.273463620807354</v>
      </c>
      <c r="H176" s="1759">
        <v>423.3</v>
      </c>
      <c r="I176" s="1759">
        <v>0.40322580645161021</v>
      </c>
      <c r="J176" s="1772">
        <v>15.555555555555555</v>
      </c>
      <c r="K176" s="1772">
        <v>0.79803560466543899</v>
      </c>
      <c r="L176" s="1773">
        <v>-0.13770987256475442</v>
      </c>
    </row>
    <row r="177" spans="1:12">
      <c r="A177" s="1689" t="s">
        <v>86</v>
      </c>
      <c r="B177" s="1692" t="s">
        <v>24</v>
      </c>
      <c r="C177" s="1774">
        <v>21090.111871879541</v>
      </c>
      <c r="D177" s="1774">
        <v>20866.725990480561</v>
      </c>
      <c r="E177" s="1775">
        <v>21511.914109317131</v>
      </c>
      <c r="F177" s="1775">
        <v>21284.060510290172</v>
      </c>
      <c r="G177" s="1776">
        <v>1.0705363241980976</v>
      </c>
      <c r="H177" s="1777">
        <v>376.30405953991885</v>
      </c>
      <c r="I177" s="1777">
        <v>-1.1437692259612866</v>
      </c>
      <c r="J177" s="1778">
        <v>79.805352798053534</v>
      </c>
      <c r="K177" s="1778">
        <v>11.341313689379987</v>
      </c>
      <c r="L177" s="1779">
        <v>2.794838330677555</v>
      </c>
    </row>
    <row r="178" spans="1:12">
      <c r="A178" s="1682" t="s">
        <v>86</v>
      </c>
      <c r="B178" s="1691" t="s">
        <v>25</v>
      </c>
      <c r="C178" s="1756">
        <v>21137.134313725492</v>
      </c>
      <c r="D178" s="1756">
        <v>20940.344117647059</v>
      </c>
      <c r="E178" s="1757">
        <v>21559.877</v>
      </c>
      <c r="F178" s="1757">
        <v>21359.151000000002</v>
      </c>
      <c r="G178" s="1758">
        <v>0.93976581747092258</v>
      </c>
      <c r="H178" s="1759">
        <v>372.3</v>
      </c>
      <c r="I178" s="1759">
        <v>-0.93134646088344863</v>
      </c>
      <c r="J178" s="1772">
        <v>79.389312977099237</v>
      </c>
      <c r="K178" s="1772">
        <v>7.2130141190914667</v>
      </c>
      <c r="L178" s="1773">
        <v>1.7648960072178959</v>
      </c>
    </row>
    <row r="179" spans="1:12">
      <c r="A179" s="1682" t="s">
        <v>86</v>
      </c>
      <c r="B179" s="1691" t="s">
        <v>26</v>
      </c>
      <c r="C179" s="1756">
        <v>21010.313725490196</v>
      </c>
      <c r="D179" s="1756">
        <v>20741.71862745098</v>
      </c>
      <c r="E179" s="1757">
        <v>21430.52</v>
      </c>
      <c r="F179" s="1757">
        <v>21156.553</v>
      </c>
      <c r="G179" s="1758">
        <v>1.2949510253395276</v>
      </c>
      <c r="H179" s="1759">
        <v>383.3</v>
      </c>
      <c r="I179" s="1759">
        <v>-1.5159301130524094</v>
      </c>
      <c r="J179" s="1772">
        <v>80.536912751677846</v>
      </c>
      <c r="K179" s="1772">
        <v>4.1282995702885206</v>
      </c>
      <c r="L179" s="1773">
        <v>1.0299423234596583</v>
      </c>
    </row>
    <row r="180" spans="1:12">
      <c r="A180" s="1689" t="s">
        <v>86</v>
      </c>
      <c r="B180" s="1692" t="s">
        <v>27</v>
      </c>
      <c r="C180" s="1774">
        <v>20268.224733792282</v>
      </c>
      <c r="D180" s="1774">
        <v>19897.778766789506</v>
      </c>
      <c r="E180" s="1775">
        <v>20673.589228468129</v>
      </c>
      <c r="F180" s="1775">
        <v>20295.734342125295</v>
      </c>
      <c r="G180" s="1776">
        <v>1.8617453301926972</v>
      </c>
      <c r="H180" s="1777">
        <v>324.59614147909969</v>
      </c>
      <c r="I180" s="1777">
        <v>-9.9673310630393211E-2</v>
      </c>
      <c r="J180" s="1778">
        <v>33.763440860215056</v>
      </c>
      <c r="K180" s="1778">
        <v>19.0914671577655</v>
      </c>
      <c r="L180" s="1779">
        <v>-0.24727270499182907</v>
      </c>
    </row>
    <row r="181" spans="1:12">
      <c r="A181" s="1682" t="s">
        <v>86</v>
      </c>
      <c r="B181" s="1691" t="s">
        <v>28</v>
      </c>
      <c r="C181" s="1756">
        <v>20287.49705882353</v>
      </c>
      <c r="D181" s="1756">
        <v>19859.091176470589</v>
      </c>
      <c r="E181" s="1757">
        <v>20693.246999999999</v>
      </c>
      <c r="F181" s="1757">
        <v>20256.273000000001</v>
      </c>
      <c r="G181" s="1758">
        <v>2.157228034989449</v>
      </c>
      <c r="H181" s="1759">
        <v>317.60000000000002</v>
      </c>
      <c r="I181" s="1759">
        <v>1.1464968152866315</v>
      </c>
      <c r="J181" s="1772">
        <v>38.248847926267281</v>
      </c>
      <c r="K181" s="1772">
        <v>13.812154696132598</v>
      </c>
      <c r="L181" s="1773">
        <v>0.27503679220246546</v>
      </c>
    </row>
    <row r="182" spans="1:12" ht="15.75" thickBot="1">
      <c r="A182" s="1693" t="s">
        <v>86</v>
      </c>
      <c r="B182" s="1694" t="s">
        <v>29</v>
      </c>
      <c r="C182" s="1780">
        <v>20221.526470588233</v>
      </c>
      <c r="D182" s="1780">
        <v>19978.684313725491</v>
      </c>
      <c r="E182" s="1781">
        <v>20625.956999999999</v>
      </c>
      <c r="F182" s="1781">
        <v>20378.258000000002</v>
      </c>
      <c r="G182" s="1782">
        <v>1.2155062518101245</v>
      </c>
      <c r="H182" s="1772">
        <v>342.9</v>
      </c>
      <c r="I182" s="1772">
        <v>-2.14041095890411</v>
      </c>
      <c r="J182" s="1772">
        <v>23.297491039426525</v>
      </c>
      <c r="K182" s="1772">
        <v>5.2793124616329035</v>
      </c>
      <c r="L182" s="1773">
        <v>-0.52230949719429542</v>
      </c>
    </row>
    <row r="183" spans="1:12" ht="15.75" thickBot="1">
      <c r="A183" s="1695"/>
      <c r="B183" s="1696"/>
      <c r="C183" s="1783"/>
      <c r="D183" s="1783"/>
      <c r="E183" s="1783"/>
      <c r="F183" s="1783"/>
      <c r="G183" s="1784"/>
      <c r="H183" s="1785"/>
      <c r="I183" s="1785"/>
      <c r="J183" s="1785"/>
      <c r="K183" s="1785"/>
      <c r="L183" s="1786"/>
    </row>
    <row r="184" spans="1:12">
      <c r="A184" s="1682" t="s">
        <v>87</v>
      </c>
      <c r="B184" s="1697" t="s">
        <v>26</v>
      </c>
      <c r="C184" s="1787">
        <v>21117.448039215684</v>
      </c>
      <c r="D184" s="1787">
        <v>20649.592156862745</v>
      </c>
      <c r="E184" s="1788">
        <v>21539.796999999999</v>
      </c>
      <c r="F184" s="1788">
        <v>21062.583999999999</v>
      </c>
      <c r="G184" s="1789">
        <v>2.265690667393895</v>
      </c>
      <c r="H184" s="1790">
        <v>406.4</v>
      </c>
      <c r="I184" s="1790">
        <v>-0.58708414872799264</v>
      </c>
      <c r="J184" s="1790">
        <v>0.72992700729927007</v>
      </c>
      <c r="K184" s="1790">
        <v>2.117863720073665</v>
      </c>
      <c r="L184" s="1791">
        <v>-0.73096139949381289</v>
      </c>
    </row>
    <row r="185" spans="1:12" ht="15.75" thickBot="1">
      <c r="A185" s="1693" t="s">
        <v>87</v>
      </c>
      <c r="B185" s="1694" t="s">
        <v>29</v>
      </c>
      <c r="C185" s="1780">
        <v>20369.74019607843</v>
      </c>
      <c r="D185" s="1780">
        <v>19854.856862745099</v>
      </c>
      <c r="E185" s="1781">
        <v>20777.134999999998</v>
      </c>
      <c r="F185" s="1781">
        <v>20251.954000000002</v>
      </c>
      <c r="G185" s="1782">
        <v>2.5932361884685142</v>
      </c>
      <c r="H185" s="1772">
        <v>383.7</v>
      </c>
      <c r="I185" s="1772">
        <v>-0.82708710261049068</v>
      </c>
      <c r="J185" s="1772">
        <v>-9.2715231788079464</v>
      </c>
      <c r="K185" s="1772">
        <v>2.1025168815224062</v>
      </c>
      <c r="L185" s="1773">
        <v>-1.0374290531833541</v>
      </c>
    </row>
    <row r="186" spans="1:12" ht="15.75" thickBot="1">
      <c r="A186" s="1695"/>
      <c r="B186" s="1696"/>
      <c r="C186" s="1783"/>
      <c r="D186" s="1783"/>
      <c r="E186" s="1783"/>
      <c r="F186" s="1783"/>
      <c r="G186" s="1784"/>
      <c r="H186" s="1785"/>
      <c r="I186" s="1785"/>
      <c r="J186" s="1785"/>
      <c r="K186" s="1785"/>
      <c r="L186" s="1786"/>
    </row>
    <row r="187" spans="1:12">
      <c r="A187" s="1689" t="s">
        <v>88</v>
      </c>
      <c r="B187" s="1690" t="s">
        <v>21</v>
      </c>
      <c r="C187" s="1766" t="s">
        <v>73</v>
      </c>
      <c r="D187" s="1766" t="s">
        <v>200</v>
      </c>
      <c r="E187" s="1767" t="s">
        <v>73</v>
      </c>
      <c r="F187" s="1767" t="s">
        <v>200</v>
      </c>
      <c r="G187" s="1768" t="s">
        <v>73</v>
      </c>
      <c r="H187" s="1769" t="s">
        <v>73</v>
      </c>
      <c r="I187" s="1769" t="s">
        <v>73</v>
      </c>
      <c r="J187" s="1770" t="s">
        <v>73</v>
      </c>
      <c r="K187" s="1770" t="s">
        <v>73</v>
      </c>
      <c r="L187" s="1771" t="s">
        <v>73</v>
      </c>
    </row>
    <row r="188" spans="1:12">
      <c r="A188" s="1684" t="s">
        <v>88</v>
      </c>
      <c r="B188" s="1691" t="s">
        <v>22</v>
      </c>
      <c r="C188" s="1756" t="s">
        <v>73</v>
      </c>
      <c r="D188" s="1756" t="s">
        <v>73</v>
      </c>
      <c r="E188" s="1757" t="s">
        <v>73</v>
      </c>
      <c r="F188" s="1757" t="s">
        <v>73</v>
      </c>
      <c r="G188" s="1758" t="s">
        <v>73</v>
      </c>
      <c r="H188" s="1759" t="s">
        <v>73</v>
      </c>
      <c r="I188" s="1759" t="s">
        <v>73</v>
      </c>
      <c r="J188" s="1772" t="s">
        <v>73</v>
      </c>
      <c r="K188" s="1772" t="s">
        <v>73</v>
      </c>
      <c r="L188" s="1773" t="s">
        <v>73</v>
      </c>
    </row>
    <row r="189" spans="1:12">
      <c r="A189" s="1684" t="s">
        <v>88</v>
      </c>
      <c r="B189" s="1691" t="s">
        <v>23</v>
      </c>
      <c r="C189" s="1756" t="s">
        <v>73</v>
      </c>
      <c r="D189" s="1756" t="s">
        <v>73</v>
      </c>
      <c r="E189" s="1757" t="s">
        <v>73</v>
      </c>
      <c r="F189" s="1757" t="s">
        <v>73</v>
      </c>
      <c r="G189" s="1758" t="s">
        <v>73</v>
      </c>
      <c r="H189" s="1759" t="s">
        <v>73</v>
      </c>
      <c r="I189" s="1759" t="s">
        <v>73</v>
      </c>
      <c r="J189" s="1772" t="s">
        <v>73</v>
      </c>
      <c r="K189" s="1772" t="s">
        <v>73</v>
      </c>
      <c r="L189" s="1773" t="s">
        <v>73</v>
      </c>
    </row>
    <row r="190" spans="1:12">
      <c r="A190" s="1684" t="s">
        <v>88</v>
      </c>
      <c r="B190" s="1691" t="s">
        <v>30</v>
      </c>
      <c r="C190" s="1756" t="s">
        <v>73</v>
      </c>
      <c r="D190" s="1756" t="s">
        <v>200</v>
      </c>
      <c r="E190" s="1757" t="s">
        <v>73</v>
      </c>
      <c r="F190" s="1757" t="s">
        <v>200</v>
      </c>
      <c r="G190" s="1758" t="s">
        <v>73</v>
      </c>
      <c r="H190" s="1759" t="s">
        <v>73</v>
      </c>
      <c r="I190" s="1759" t="s">
        <v>73</v>
      </c>
      <c r="J190" s="1772" t="s">
        <v>73</v>
      </c>
      <c r="K190" s="1772" t="s">
        <v>73</v>
      </c>
      <c r="L190" s="1773" t="s">
        <v>73</v>
      </c>
    </row>
    <row r="191" spans="1:12">
      <c r="A191" s="1698" t="s">
        <v>88</v>
      </c>
      <c r="B191" s="1692" t="s">
        <v>24</v>
      </c>
      <c r="C191" s="1774" t="s">
        <v>73</v>
      </c>
      <c r="D191" s="1774" t="s">
        <v>200</v>
      </c>
      <c r="E191" s="1775" t="s">
        <v>73</v>
      </c>
      <c r="F191" s="1775" t="s">
        <v>200</v>
      </c>
      <c r="G191" s="1776" t="s">
        <v>73</v>
      </c>
      <c r="H191" s="1777" t="s">
        <v>73</v>
      </c>
      <c r="I191" s="1777" t="s">
        <v>73</v>
      </c>
      <c r="J191" s="1778" t="s">
        <v>73</v>
      </c>
      <c r="K191" s="1778" t="s">
        <v>73</v>
      </c>
      <c r="L191" s="1779" t="s">
        <v>73</v>
      </c>
    </row>
    <row r="192" spans="1:12">
      <c r="A192" s="1684" t="s">
        <v>88</v>
      </c>
      <c r="B192" s="1691" t="s">
        <v>26</v>
      </c>
      <c r="C192" s="1756" t="s">
        <v>73</v>
      </c>
      <c r="D192" s="1756" t="s">
        <v>200</v>
      </c>
      <c r="E192" s="1757" t="s">
        <v>73</v>
      </c>
      <c r="F192" s="1757" t="s">
        <v>200</v>
      </c>
      <c r="G192" s="1758" t="s">
        <v>73</v>
      </c>
      <c r="H192" s="1759" t="s">
        <v>73</v>
      </c>
      <c r="I192" s="1759" t="s">
        <v>73</v>
      </c>
      <c r="J192" s="1772" t="s">
        <v>73</v>
      </c>
      <c r="K192" s="1772" t="s">
        <v>73</v>
      </c>
      <c r="L192" s="1773" t="s">
        <v>73</v>
      </c>
    </row>
    <row r="193" spans="1:12">
      <c r="A193" s="1684" t="s">
        <v>88</v>
      </c>
      <c r="B193" s="1691" t="s">
        <v>31</v>
      </c>
      <c r="C193" s="1756" t="s">
        <v>73</v>
      </c>
      <c r="D193" s="1756" t="s">
        <v>200</v>
      </c>
      <c r="E193" s="1757" t="s">
        <v>73</v>
      </c>
      <c r="F193" s="1757" t="s">
        <v>200</v>
      </c>
      <c r="G193" s="1758" t="s">
        <v>73</v>
      </c>
      <c r="H193" s="1759" t="s">
        <v>73</v>
      </c>
      <c r="I193" s="1759" t="s">
        <v>73</v>
      </c>
      <c r="J193" s="1772" t="s">
        <v>73</v>
      </c>
      <c r="K193" s="1772" t="s">
        <v>73</v>
      </c>
      <c r="L193" s="1773" t="s">
        <v>73</v>
      </c>
    </row>
    <row r="194" spans="1:12">
      <c r="A194" s="1698" t="s">
        <v>88</v>
      </c>
      <c r="B194" s="1692" t="s">
        <v>27</v>
      </c>
      <c r="C194" s="1774" t="s">
        <v>200</v>
      </c>
      <c r="D194" s="1774" t="s">
        <v>200</v>
      </c>
      <c r="E194" s="1775" t="s">
        <v>200</v>
      </c>
      <c r="F194" s="1775" t="s">
        <v>200</v>
      </c>
      <c r="G194" s="1776" t="s">
        <v>73</v>
      </c>
      <c r="H194" s="1777" t="s">
        <v>200</v>
      </c>
      <c r="I194" s="1777" t="s">
        <v>73</v>
      </c>
      <c r="J194" s="1778" t="s">
        <v>73</v>
      </c>
      <c r="K194" s="1778">
        <v>0.30693677102516881</v>
      </c>
      <c r="L194" s="1779" t="s">
        <v>73</v>
      </c>
    </row>
    <row r="195" spans="1:12">
      <c r="A195" s="1684" t="s">
        <v>88</v>
      </c>
      <c r="B195" s="1691" t="s">
        <v>29</v>
      </c>
      <c r="C195" s="1756" t="s">
        <v>200</v>
      </c>
      <c r="D195" s="1756" t="s">
        <v>200</v>
      </c>
      <c r="E195" s="1757" t="s">
        <v>200</v>
      </c>
      <c r="F195" s="1757" t="s">
        <v>200</v>
      </c>
      <c r="G195" s="1758" t="s">
        <v>73</v>
      </c>
      <c r="H195" s="1759" t="s">
        <v>200</v>
      </c>
      <c r="I195" s="1759" t="s">
        <v>73</v>
      </c>
      <c r="J195" s="1772" t="s">
        <v>73</v>
      </c>
      <c r="K195" s="1772">
        <v>0.13812154696132595</v>
      </c>
      <c r="L195" s="1773" t="s">
        <v>73</v>
      </c>
    </row>
    <row r="196" spans="1:12" ht="15.75" thickBot="1">
      <c r="A196" s="1699" t="s">
        <v>88</v>
      </c>
      <c r="B196" s="1691" t="s">
        <v>32</v>
      </c>
      <c r="C196" s="1780" t="s">
        <v>200</v>
      </c>
      <c r="D196" s="1780" t="s">
        <v>200</v>
      </c>
      <c r="E196" s="1781" t="s">
        <v>200</v>
      </c>
      <c r="F196" s="1781" t="s">
        <v>200</v>
      </c>
      <c r="G196" s="1782" t="s">
        <v>73</v>
      </c>
      <c r="H196" s="1772" t="s">
        <v>200</v>
      </c>
      <c r="I196" s="1772" t="s">
        <v>73</v>
      </c>
      <c r="J196" s="1772" t="s">
        <v>73</v>
      </c>
      <c r="K196" s="1772">
        <v>0.16881522406384286</v>
      </c>
      <c r="L196" s="1773" t="s">
        <v>73</v>
      </c>
    </row>
    <row r="197" spans="1:12" ht="15.75" thickBot="1">
      <c r="A197" s="1695"/>
      <c r="B197" s="1696"/>
      <c r="C197" s="1783"/>
      <c r="D197" s="1783"/>
      <c r="E197" s="1783"/>
      <c r="F197" s="1783"/>
      <c r="G197" s="1784"/>
      <c r="H197" s="1785"/>
      <c r="I197" s="1785"/>
      <c r="J197" s="1785"/>
      <c r="K197" s="1785"/>
      <c r="L197" s="1786"/>
    </row>
    <row r="198" spans="1:12">
      <c r="A198" s="1689" t="s">
        <v>20</v>
      </c>
      <c r="B198" s="1690" t="s">
        <v>24</v>
      </c>
      <c r="C198" s="1766">
        <v>18697.047494843748</v>
      </c>
      <c r="D198" s="1766">
        <v>18732.595575015195</v>
      </c>
      <c r="E198" s="1767">
        <v>19070.988444740622</v>
      </c>
      <c r="F198" s="1767">
        <v>19107.247486515498</v>
      </c>
      <c r="G198" s="1768">
        <v>-0.1897659084620382</v>
      </c>
      <c r="H198" s="1769">
        <v>354.68800000000005</v>
      </c>
      <c r="I198" s="1769">
        <v>0.89451368091114225</v>
      </c>
      <c r="J198" s="1770">
        <v>29.716981132075471</v>
      </c>
      <c r="K198" s="1770">
        <v>4.2203806015960712</v>
      </c>
      <c r="L198" s="1771">
        <v>-0.18802031335506264</v>
      </c>
    </row>
    <row r="199" spans="1:12">
      <c r="A199" s="1682" t="s">
        <v>20</v>
      </c>
      <c r="B199" s="1691" t="s">
        <v>25</v>
      </c>
      <c r="C199" s="1756">
        <v>17814.437254901961</v>
      </c>
      <c r="D199" s="1756">
        <v>18293.320588235296</v>
      </c>
      <c r="E199" s="1757">
        <v>18170.725999999999</v>
      </c>
      <c r="F199" s="1757">
        <v>18659.187000000002</v>
      </c>
      <c r="G199" s="1758">
        <v>-2.6178043019773738</v>
      </c>
      <c r="H199" s="1759">
        <v>309.5</v>
      </c>
      <c r="I199" s="1759">
        <v>-2.3351214894288352</v>
      </c>
      <c r="J199" s="1772">
        <v>-9.5238095238095237</v>
      </c>
      <c r="K199" s="1772">
        <v>0.5831798649478207</v>
      </c>
      <c r="L199" s="1773">
        <v>-0.29018258046702639</v>
      </c>
    </row>
    <row r="200" spans="1:12">
      <c r="A200" s="1682" t="s">
        <v>20</v>
      </c>
      <c r="B200" s="1691" t="s">
        <v>26</v>
      </c>
      <c r="C200" s="1756">
        <v>18844.258823529413</v>
      </c>
      <c r="D200" s="1756">
        <v>18572.642156862745</v>
      </c>
      <c r="E200" s="1757">
        <v>19221.144</v>
      </c>
      <c r="F200" s="1757">
        <v>18944.095000000001</v>
      </c>
      <c r="G200" s="1758">
        <v>1.4624557150922177</v>
      </c>
      <c r="H200" s="1759">
        <v>345</v>
      </c>
      <c r="I200" s="1759">
        <v>1.9804906887378033</v>
      </c>
      <c r="J200" s="1772">
        <v>25</v>
      </c>
      <c r="K200" s="1772">
        <v>1.6881522406384284</v>
      </c>
      <c r="L200" s="1773">
        <v>-0.14175002594506081</v>
      </c>
    </row>
    <row r="201" spans="1:12">
      <c r="A201" s="1682" t="s">
        <v>20</v>
      </c>
      <c r="B201" s="1691" t="s">
        <v>31</v>
      </c>
      <c r="C201" s="1756">
        <v>18797.25294117647</v>
      </c>
      <c r="D201" s="1756">
        <v>19069.910784313724</v>
      </c>
      <c r="E201" s="1757">
        <v>19173.198</v>
      </c>
      <c r="F201" s="1757">
        <v>19451.309000000001</v>
      </c>
      <c r="G201" s="1758">
        <v>-1.4297803813614844</v>
      </c>
      <c r="H201" s="1759">
        <v>376.6</v>
      </c>
      <c r="I201" s="1759">
        <v>-1.7992177314211151</v>
      </c>
      <c r="J201" s="1772">
        <v>54.878048780487809</v>
      </c>
      <c r="K201" s="1772">
        <v>1.9490484960098218</v>
      </c>
      <c r="L201" s="1773">
        <v>0.243912293057025</v>
      </c>
    </row>
    <row r="202" spans="1:12">
      <c r="A202" s="1689" t="s">
        <v>20</v>
      </c>
      <c r="B202" s="1692" t="s">
        <v>27</v>
      </c>
      <c r="C202" s="1774">
        <v>17947.260492530022</v>
      </c>
      <c r="D202" s="1774">
        <v>18112.276998114641</v>
      </c>
      <c r="E202" s="1775">
        <v>18306.205702380623</v>
      </c>
      <c r="F202" s="1775">
        <v>18474.522538076933</v>
      </c>
      <c r="G202" s="1776">
        <v>-0.91107543022776916</v>
      </c>
      <c r="H202" s="1777">
        <v>304.16257359125314</v>
      </c>
      <c r="I202" s="1777">
        <v>-0.12173442734364365</v>
      </c>
      <c r="J202" s="1778">
        <v>35.113636363636367</v>
      </c>
      <c r="K202" s="1778">
        <v>18.247391037446288</v>
      </c>
      <c r="L202" s="1779">
        <v>-5.1631628388605577E-2</v>
      </c>
    </row>
    <row r="203" spans="1:12">
      <c r="A203" s="1682" t="s">
        <v>20</v>
      </c>
      <c r="B203" s="1691" t="s">
        <v>28</v>
      </c>
      <c r="C203" s="1756">
        <v>17400.072549019609</v>
      </c>
      <c r="D203" s="1756">
        <v>17410.165686274508</v>
      </c>
      <c r="E203" s="1757">
        <v>17748.074000000001</v>
      </c>
      <c r="F203" s="1757">
        <v>17758.368999999999</v>
      </c>
      <c r="G203" s="1758">
        <v>-5.797266629608977E-2</v>
      </c>
      <c r="H203" s="1759">
        <v>272</v>
      </c>
      <c r="I203" s="1759">
        <v>0.25801695539992209</v>
      </c>
      <c r="J203" s="1772">
        <v>22.184300341296929</v>
      </c>
      <c r="K203" s="1772">
        <v>5.4941682013505213</v>
      </c>
      <c r="L203" s="1773">
        <v>-0.59857457261496005</v>
      </c>
    </row>
    <row r="204" spans="1:12">
      <c r="A204" s="1682" t="s">
        <v>20</v>
      </c>
      <c r="B204" s="1691" t="s">
        <v>29</v>
      </c>
      <c r="C204" s="1756">
        <v>18033.013725490197</v>
      </c>
      <c r="D204" s="1756">
        <v>18471.155882352941</v>
      </c>
      <c r="E204" s="1757">
        <v>18393.673999999999</v>
      </c>
      <c r="F204" s="1757">
        <v>18840.579000000002</v>
      </c>
      <c r="G204" s="1758">
        <v>-2.3720343201766911</v>
      </c>
      <c r="H204" s="1759">
        <v>304</v>
      </c>
      <c r="I204" s="1759">
        <v>-1.3627514600908464</v>
      </c>
      <c r="J204" s="1772">
        <v>36.64921465968586</v>
      </c>
      <c r="K204" s="1772">
        <v>8.0110497237569067</v>
      </c>
      <c r="L204" s="1773">
        <v>6.7610339269487341E-2</v>
      </c>
    </row>
    <row r="205" spans="1:12">
      <c r="A205" s="1682" t="s">
        <v>20</v>
      </c>
      <c r="B205" s="1691" t="s">
        <v>32</v>
      </c>
      <c r="C205" s="1756">
        <v>18322.869607843139</v>
      </c>
      <c r="D205" s="1756">
        <v>18303.932352941174</v>
      </c>
      <c r="E205" s="1757">
        <v>18689.327000000001</v>
      </c>
      <c r="F205" s="1757">
        <v>18670.010999999999</v>
      </c>
      <c r="G205" s="1758">
        <v>0.10346003545473291</v>
      </c>
      <c r="H205" s="1759">
        <v>341.7</v>
      </c>
      <c r="I205" s="1759">
        <v>-1.0139049826187718</v>
      </c>
      <c r="J205" s="1772">
        <v>50.731707317073173</v>
      </c>
      <c r="K205" s="1772">
        <v>4.7421731123388575</v>
      </c>
      <c r="L205" s="1773">
        <v>0.47933260495686536</v>
      </c>
    </row>
    <row r="206" spans="1:12">
      <c r="A206" s="1689" t="s">
        <v>20</v>
      </c>
      <c r="B206" s="1692" t="s">
        <v>33</v>
      </c>
      <c r="C206" s="1774">
        <v>14707.196629531129</v>
      </c>
      <c r="D206" s="1774">
        <v>14432.067361694486</v>
      </c>
      <c r="E206" s="1775">
        <v>15001.340562121752</v>
      </c>
      <c r="F206" s="1775">
        <v>14720.708708928376</v>
      </c>
      <c r="G206" s="1776">
        <v>1.9063746096895964</v>
      </c>
      <c r="H206" s="1777">
        <v>233.70682196339433</v>
      </c>
      <c r="I206" s="1777">
        <v>1.1423373519955606</v>
      </c>
      <c r="J206" s="1778">
        <v>51.385390428211586</v>
      </c>
      <c r="K206" s="1778">
        <v>9.2234499693063228</v>
      </c>
      <c r="L206" s="1779">
        <v>0.96809542574217211</v>
      </c>
    </row>
    <row r="207" spans="1:12">
      <c r="A207" s="1682" t="s">
        <v>20</v>
      </c>
      <c r="B207" s="1691" t="s">
        <v>74</v>
      </c>
      <c r="C207" s="1756">
        <v>14393.967647058824</v>
      </c>
      <c r="D207" s="1756">
        <v>14211.322549019609</v>
      </c>
      <c r="E207" s="1757">
        <v>14681.847</v>
      </c>
      <c r="F207" s="1757">
        <v>14495.549000000001</v>
      </c>
      <c r="G207" s="1758">
        <v>1.2852083077363876</v>
      </c>
      <c r="H207" s="1759">
        <v>224.8</v>
      </c>
      <c r="I207" s="1759">
        <v>1.6734509271822782</v>
      </c>
      <c r="J207" s="1772">
        <v>44.401544401544399</v>
      </c>
      <c r="K207" s="1772">
        <v>5.7397176181706566</v>
      </c>
      <c r="L207" s="1773">
        <v>0.35398253811243219</v>
      </c>
    </row>
    <row r="208" spans="1:12">
      <c r="A208" s="1682" t="s">
        <v>20</v>
      </c>
      <c r="B208" s="1691" t="s">
        <v>34</v>
      </c>
      <c r="C208" s="1756">
        <v>15091.21862745098</v>
      </c>
      <c r="D208" s="1756">
        <v>14784.641176470588</v>
      </c>
      <c r="E208" s="1757">
        <v>15393.043</v>
      </c>
      <c r="F208" s="1757">
        <v>15080.334000000001</v>
      </c>
      <c r="G208" s="1758">
        <v>2.0736211810693246</v>
      </c>
      <c r="H208" s="1759">
        <v>243.4</v>
      </c>
      <c r="I208" s="1759">
        <v>-1.5372168284789576</v>
      </c>
      <c r="J208" s="1772">
        <v>50</v>
      </c>
      <c r="K208" s="1772">
        <v>2.8084714548802947</v>
      </c>
      <c r="L208" s="1773">
        <v>0.27156149438954857</v>
      </c>
    </row>
    <row r="209" spans="1:12" ht="15.75" thickBot="1">
      <c r="A209" s="1682" t="s">
        <v>20</v>
      </c>
      <c r="B209" s="1691" t="s">
        <v>35</v>
      </c>
      <c r="C209" s="1756">
        <v>15486.657843137255</v>
      </c>
      <c r="D209" s="1756">
        <v>14897.548039215686</v>
      </c>
      <c r="E209" s="1757">
        <v>15796.391</v>
      </c>
      <c r="F209" s="1757">
        <v>15195.499</v>
      </c>
      <c r="G209" s="1758">
        <v>3.9544078151036688</v>
      </c>
      <c r="H209" s="1759">
        <v>269.10000000000002</v>
      </c>
      <c r="I209" s="1759">
        <v>-0.11135857461022812</v>
      </c>
      <c r="J209" s="1772">
        <v>175</v>
      </c>
      <c r="K209" s="1772">
        <v>0.67526089625537145</v>
      </c>
      <c r="L209" s="1773">
        <v>0.34255139324019157</v>
      </c>
    </row>
    <row r="210" spans="1:12" ht="15.75" thickBot="1">
      <c r="A210" s="1695"/>
      <c r="B210" s="1696"/>
      <c r="C210" s="1783"/>
      <c r="D210" s="1783"/>
      <c r="E210" s="1783"/>
      <c r="F210" s="1783"/>
      <c r="G210" s="1784"/>
      <c r="H210" s="1785"/>
      <c r="I210" s="1785"/>
      <c r="J210" s="1785"/>
      <c r="K210" s="1785"/>
      <c r="L210" s="1786"/>
    </row>
    <row r="211" spans="1:12">
      <c r="A211" s="1689" t="s">
        <v>89</v>
      </c>
      <c r="B211" s="1692" t="s">
        <v>21</v>
      </c>
      <c r="C211" s="1774">
        <v>22412.734768345585</v>
      </c>
      <c r="D211" s="1774">
        <v>22244.676752481475</v>
      </c>
      <c r="E211" s="1775">
        <v>22860.989463712496</v>
      </c>
      <c r="F211" s="1775">
        <v>22689.570287531104</v>
      </c>
      <c r="G211" s="1776">
        <v>0.75549767584446015</v>
      </c>
      <c r="H211" s="1777">
        <v>337.2141176470588</v>
      </c>
      <c r="I211" s="1777">
        <v>2.557053311776408</v>
      </c>
      <c r="J211" s="1778">
        <v>54.54545454545454</v>
      </c>
      <c r="K211" s="1778">
        <v>2.6089625537139347</v>
      </c>
      <c r="L211" s="1779">
        <v>0.32158472048457298</v>
      </c>
    </row>
    <row r="212" spans="1:12">
      <c r="A212" s="1682" t="s">
        <v>89</v>
      </c>
      <c r="B212" s="1691" t="s">
        <v>22</v>
      </c>
      <c r="C212" s="1756">
        <v>21923.22450980392</v>
      </c>
      <c r="D212" s="1756">
        <v>22319.074509803919</v>
      </c>
      <c r="E212" s="1757">
        <v>22361.688999999998</v>
      </c>
      <c r="F212" s="1757">
        <v>22765.455999999998</v>
      </c>
      <c r="G212" s="1758">
        <v>-1.7735950468112733</v>
      </c>
      <c r="H212" s="1759">
        <v>320</v>
      </c>
      <c r="I212" s="1759">
        <v>1.5228426395939123</v>
      </c>
      <c r="J212" s="1772">
        <v>-4.3478260869565215</v>
      </c>
      <c r="K212" s="1772">
        <v>0.33763044812768572</v>
      </c>
      <c r="L212" s="1773">
        <v>-0.14063946245663533</v>
      </c>
    </row>
    <row r="213" spans="1:12">
      <c r="A213" s="1682" t="s">
        <v>89</v>
      </c>
      <c r="B213" s="1691" t="s">
        <v>23</v>
      </c>
      <c r="C213" s="1756">
        <v>22273.821568627449</v>
      </c>
      <c r="D213" s="1756">
        <v>22004.975490196081</v>
      </c>
      <c r="E213" s="1757">
        <v>22719.297999999999</v>
      </c>
      <c r="F213" s="1757">
        <v>22445.075000000001</v>
      </c>
      <c r="G213" s="1758">
        <v>1.2217513196101957</v>
      </c>
      <c r="H213" s="1759">
        <v>334.3</v>
      </c>
      <c r="I213" s="1759">
        <v>4.829100031357803</v>
      </c>
      <c r="J213" s="1772">
        <v>74.074074074074076</v>
      </c>
      <c r="K213" s="1772">
        <v>1.4426028238182933</v>
      </c>
      <c r="L213" s="1773">
        <v>0.31970825114206125</v>
      </c>
    </row>
    <row r="214" spans="1:12">
      <c r="A214" s="1682" t="s">
        <v>89</v>
      </c>
      <c r="B214" s="1691" t="s">
        <v>30</v>
      </c>
      <c r="C214" s="1756">
        <v>22826.881372549022</v>
      </c>
      <c r="D214" s="1756">
        <v>22551.366666666665</v>
      </c>
      <c r="E214" s="1757">
        <v>23283.419000000002</v>
      </c>
      <c r="F214" s="1757">
        <v>23002.394</v>
      </c>
      <c r="G214" s="1758">
        <v>1.2217206609016498</v>
      </c>
      <c r="H214" s="1759">
        <v>349.3</v>
      </c>
      <c r="I214" s="1759">
        <v>-1.4668547249647359</v>
      </c>
      <c r="J214" s="1772">
        <v>63.636363636363633</v>
      </c>
      <c r="K214" s="1772">
        <v>0.82872928176795579</v>
      </c>
      <c r="L214" s="1773">
        <v>0.14251593179914734</v>
      </c>
    </row>
    <row r="215" spans="1:12">
      <c r="A215" s="1689" t="s">
        <v>89</v>
      </c>
      <c r="B215" s="1692" t="s">
        <v>24</v>
      </c>
      <c r="C215" s="1774">
        <v>22049.913802838997</v>
      </c>
      <c r="D215" s="1774">
        <v>22015.891847826682</v>
      </c>
      <c r="E215" s="1775">
        <v>22490.912078895777</v>
      </c>
      <c r="F215" s="1775">
        <v>22456.209684783218</v>
      </c>
      <c r="G215" s="1776">
        <v>0.1545336216559913</v>
      </c>
      <c r="H215" s="1777">
        <v>311.37680097680101</v>
      </c>
      <c r="I215" s="1777">
        <v>7.6744122376352059E-2</v>
      </c>
      <c r="J215" s="1778">
        <v>42.1875</v>
      </c>
      <c r="K215" s="1778">
        <v>12.569060773480665</v>
      </c>
      <c r="L215" s="1779">
        <v>0.59151866493419014</v>
      </c>
    </row>
    <row r="216" spans="1:12">
      <c r="A216" s="1682" t="s">
        <v>89</v>
      </c>
      <c r="B216" s="1691" t="s">
        <v>25</v>
      </c>
      <c r="C216" s="1756">
        <v>21157.75588235294</v>
      </c>
      <c r="D216" s="1756">
        <v>21194.592156862745</v>
      </c>
      <c r="E216" s="1757">
        <v>21580.911</v>
      </c>
      <c r="F216" s="1757">
        <v>21618.484</v>
      </c>
      <c r="G216" s="1758">
        <v>-0.17380034603721667</v>
      </c>
      <c r="H216" s="1759">
        <v>277.2</v>
      </c>
      <c r="I216" s="1759">
        <v>-0.21598272138229757</v>
      </c>
      <c r="J216" s="1772">
        <v>-7.2727272727272725</v>
      </c>
      <c r="K216" s="1772">
        <v>1.5653775322283612</v>
      </c>
      <c r="L216" s="1773">
        <v>-0.72200030100100054</v>
      </c>
    </row>
    <row r="217" spans="1:12">
      <c r="A217" s="1682" t="s">
        <v>89</v>
      </c>
      <c r="B217" s="1691" t="s">
        <v>26</v>
      </c>
      <c r="C217" s="1756">
        <v>22171.102941176472</v>
      </c>
      <c r="D217" s="1756">
        <v>22138.938235294117</v>
      </c>
      <c r="E217" s="1757">
        <v>22614.525000000001</v>
      </c>
      <c r="F217" s="1757">
        <v>22581.717000000001</v>
      </c>
      <c r="G217" s="1758">
        <v>0.14528567513267882</v>
      </c>
      <c r="H217" s="1759">
        <v>308.2</v>
      </c>
      <c r="I217" s="1759">
        <v>0.22764227642276055</v>
      </c>
      <c r="J217" s="1772">
        <v>45.756457564575648</v>
      </c>
      <c r="K217" s="1772">
        <v>6.0620012277470838</v>
      </c>
      <c r="L217" s="1773">
        <v>0.42673402042747544</v>
      </c>
    </row>
    <row r="218" spans="1:12">
      <c r="A218" s="1682" t="s">
        <v>89</v>
      </c>
      <c r="B218" s="1691" t="s">
        <v>31</v>
      </c>
      <c r="C218" s="1756">
        <v>22149.597058823529</v>
      </c>
      <c r="D218" s="1756">
        <v>22243.164705882351</v>
      </c>
      <c r="E218" s="1757">
        <v>22592.589</v>
      </c>
      <c r="F218" s="1757">
        <v>22688.027999999998</v>
      </c>
      <c r="G218" s="1758">
        <v>-0.42065797873662047</v>
      </c>
      <c r="H218" s="1759">
        <v>326.10000000000002</v>
      </c>
      <c r="I218" s="1759">
        <v>-2.6567164179104408</v>
      </c>
      <c r="J218" s="1772">
        <v>65.128205128205124</v>
      </c>
      <c r="K218" s="1772">
        <v>4.9416820135052175</v>
      </c>
      <c r="L218" s="1773">
        <v>0.88678494550771259</v>
      </c>
    </row>
    <row r="219" spans="1:12">
      <c r="A219" s="1689" t="s">
        <v>89</v>
      </c>
      <c r="B219" s="1692" t="s">
        <v>27</v>
      </c>
      <c r="C219" s="1774">
        <v>20547.217569522636</v>
      </c>
      <c r="D219" s="1774">
        <v>20558.341188773826</v>
      </c>
      <c r="E219" s="1775">
        <v>20958.161920913088</v>
      </c>
      <c r="F219" s="1775">
        <v>20969.508012549304</v>
      </c>
      <c r="G219" s="1776">
        <v>-5.4107571953649646E-2</v>
      </c>
      <c r="H219" s="1777">
        <v>271.92147239263807</v>
      </c>
      <c r="I219" s="1777">
        <v>-1.0423990815856539</v>
      </c>
      <c r="J219" s="1778">
        <v>20.44334975369458</v>
      </c>
      <c r="K219" s="1778">
        <v>15.009208103130756</v>
      </c>
      <c r="L219" s="1779">
        <v>-1.8757991748896217</v>
      </c>
    </row>
    <row r="220" spans="1:12">
      <c r="A220" s="1682" t="s">
        <v>89</v>
      </c>
      <c r="B220" s="1691" t="s">
        <v>28</v>
      </c>
      <c r="C220" s="1756">
        <v>19151.21764705882</v>
      </c>
      <c r="D220" s="1756">
        <v>19247.48431372549</v>
      </c>
      <c r="E220" s="1757">
        <v>19534.241999999998</v>
      </c>
      <c r="F220" s="1757">
        <v>19632.434000000001</v>
      </c>
      <c r="G220" s="1758">
        <v>-0.50015194244382899</v>
      </c>
      <c r="H220" s="1759">
        <v>235.2</v>
      </c>
      <c r="I220" s="1759">
        <v>-3.0502885408079168</v>
      </c>
      <c r="J220" s="1772">
        <v>2.4691358024691357</v>
      </c>
      <c r="K220" s="1772">
        <v>3.8213627992633517</v>
      </c>
      <c r="L220" s="1773">
        <v>-1.2316627777796927</v>
      </c>
    </row>
    <row r="221" spans="1:12">
      <c r="A221" s="1682" t="s">
        <v>89</v>
      </c>
      <c r="B221" s="1691" t="s">
        <v>29</v>
      </c>
      <c r="C221" s="1756">
        <v>20970.044117647059</v>
      </c>
      <c r="D221" s="1756">
        <v>20934.213725490197</v>
      </c>
      <c r="E221" s="1757">
        <v>21389.445</v>
      </c>
      <c r="F221" s="1757">
        <v>21352.898000000001</v>
      </c>
      <c r="G221" s="1758">
        <v>0.17115709539753649</v>
      </c>
      <c r="H221" s="1759">
        <v>275.8</v>
      </c>
      <c r="I221" s="1759">
        <v>-0.32526201662449489</v>
      </c>
      <c r="J221" s="1759">
        <v>26.145552560646902</v>
      </c>
      <c r="K221" s="1759">
        <v>7.1823204419889501</v>
      </c>
      <c r="L221" s="1760">
        <v>-0.53238115917553319</v>
      </c>
    </row>
    <row r="222" spans="1:12" ht="15.75" thickBot="1">
      <c r="A222" s="1700" t="s">
        <v>89</v>
      </c>
      <c r="B222" s="1701" t="s">
        <v>32</v>
      </c>
      <c r="C222" s="1761">
        <v>20894.385294117648</v>
      </c>
      <c r="D222" s="1761">
        <v>21187.544117647056</v>
      </c>
      <c r="E222" s="1762">
        <v>21312.273000000001</v>
      </c>
      <c r="F222" s="1762">
        <v>21611.294999999998</v>
      </c>
      <c r="G222" s="1763">
        <v>-1.3836375839578203</v>
      </c>
      <c r="H222" s="1764">
        <v>300</v>
      </c>
      <c r="I222" s="1764">
        <v>-3.4438364982297998</v>
      </c>
      <c r="J222" s="1764">
        <v>31.818181818181817</v>
      </c>
      <c r="K222" s="1764">
        <v>4.0055248618784534</v>
      </c>
      <c r="L222" s="1765">
        <v>-0.11175523793439712</v>
      </c>
    </row>
    <row r="223" spans="1:12">
      <c r="G223" s="1793"/>
      <c r="H223" s="1793"/>
      <c r="I223" s="1793"/>
      <c r="J223" s="1793"/>
      <c r="K223" s="1793"/>
      <c r="L223" s="1793"/>
    </row>
    <row r="224" spans="1:12">
      <c r="G224" s="1793"/>
      <c r="H224" s="1793"/>
      <c r="I224" s="1793"/>
      <c r="J224" s="1793"/>
      <c r="K224" s="1793"/>
      <c r="L224" s="1798"/>
    </row>
    <row r="225" spans="1:12" ht="15.75" thickBot="1">
      <c r="G225" s="1793"/>
      <c r="H225" s="1793"/>
      <c r="I225" s="1793"/>
      <c r="J225" s="1793"/>
      <c r="K225" s="1793"/>
      <c r="L225" s="1794"/>
    </row>
    <row r="226" spans="1:12" ht="15.75" thickBot="1">
      <c r="A226" s="1703" t="s">
        <v>260</v>
      </c>
      <c r="B226" s="1704"/>
      <c r="C226" s="1704"/>
      <c r="D226" s="1704"/>
      <c r="E226" s="1704"/>
      <c r="F226" s="1704"/>
      <c r="G226" s="1795"/>
      <c r="H226" s="1795"/>
      <c r="I226" s="1795"/>
      <c r="J226" s="1795"/>
      <c r="K226" s="1795"/>
      <c r="L226" s="1796"/>
    </row>
    <row r="227" spans="1:12">
      <c r="A227" s="1706"/>
      <c r="B227" s="1707"/>
      <c r="C227" s="1212" t="s">
        <v>5</v>
      </c>
      <c r="D227" s="1212" t="s">
        <v>5</v>
      </c>
      <c r="E227" s="1212"/>
      <c r="F227" s="1212"/>
      <c r="G227" s="1708"/>
      <c r="H227" s="1709" t="s">
        <v>6</v>
      </c>
      <c r="I227" s="1710"/>
      <c r="J227" s="1711" t="s">
        <v>7</v>
      </c>
      <c r="K227" s="1712" t="s">
        <v>8</v>
      </c>
      <c r="L227" s="1713"/>
    </row>
    <row r="228" spans="1:12">
      <c r="A228" s="1714" t="s">
        <v>9</v>
      </c>
      <c r="B228" s="1715" t="s">
        <v>10</v>
      </c>
      <c r="C228" s="1716" t="s">
        <v>36</v>
      </c>
      <c r="D228" s="1716" t="s">
        <v>36</v>
      </c>
      <c r="E228" s="1717" t="s">
        <v>37</v>
      </c>
      <c r="F228" s="1718"/>
      <c r="G228" s="1719"/>
      <c r="H228" s="1720" t="s">
        <v>11</v>
      </c>
      <c r="I228" s="1721"/>
      <c r="J228" s="1722" t="s">
        <v>12</v>
      </c>
      <c r="K228" s="1723" t="s">
        <v>13</v>
      </c>
      <c r="L228" s="1724"/>
    </row>
    <row r="229" spans="1:12" ht="45.75" thickBot="1">
      <c r="A229" s="1725" t="s">
        <v>14</v>
      </c>
      <c r="B229" s="1726" t="s">
        <v>15</v>
      </c>
      <c r="C229" s="1727" t="s">
        <v>539</v>
      </c>
      <c r="D229" s="1727" t="s">
        <v>522</v>
      </c>
      <c r="E229" s="1728" t="s">
        <v>539</v>
      </c>
      <c r="F229" s="1729" t="s">
        <v>522</v>
      </c>
      <c r="G229" s="1730" t="s">
        <v>16</v>
      </c>
      <c r="H229" s="1731" t="s">
        <v>539</v>
      </c>
      <c r="I229" s="1732" t="s">
        <v>16</v>
      </c>
      <c r="J229" s="1733" t="s">
        <v>16</v>
      </c>
      <c r="K229" s="1734" t="s">
        <v>539</v>
      </c>
      <c r="L229" s="1735" t="s">
        <v>17</v>
      </c>
    </row>
    <row r="230" spans="1:12" ht="15.75" thickBot="1">
      <c r="A230" s="1676" t="s">
        <v>18</v>
      </c>
      <c r="B230" s="1677" t="s">
        <v>19</v>
      </c>
      <c r="C230" s="1736">
        <v>19010.80546946072</v>
      </c>
      <c r="D230" s="1736">
        <v>19127.925182068637</v>
      </c>
      <c r="E230" s="1737">
        <v>19391.021578849934</v>
      </c>
      <c r="F230" s="1738">
        <v>19532.734996890682</v>
      </c>
      <c r="G230" s="1739">
        <v>-0.72551753793468765</v>
      </c>
      <c r="H230" s="1740">
        <v>305.19309999999996</v>
      </c>
      <c r="I230" s="1740">
        <v>-2.6204620671524776</v>
      </c>
      <c r="J230" s="1741">
        <v>34.408602150537639</v>
      </c>
      <c r="K230" s="1740">
        <v>100</v>
      </c>
      <c r="L230" s="1742" t="s">
        <v>19</v>
      </c>
    </row>
    <row r="231" spans="1:12" ht="15.75" thickBot="1">
      <c r="A231" s="1678"/>
      <c r="B231" s="1679"/>
      <c r="C231" s="1743"/>
      <c r="D231" s="1743"/>
      <c r="E231" s="1743"/>
      <c r="F231" s="1743"/>
      <c r="G231" s="1744"/>
      <c r="H231" s="1741"/>
      <c r="I231" s="1741"/>
      <c r="J231" s="1741"/>
      <c r="K231" s="1741"/>
      <c r="L231" s="1745"/>
    </row>
    <row r="232" spans="1:12">
      <c r="A232" s="1680" t="s">
        <v>80</v>
      </c>
      <c r="B232" s="1681" t="s">
        <v>19</v>
      </c>
      <c r="C232" s="1746" t="s">
        <v>73</v>
      </c>
      <c r="D232" s="1746" t="s">
        <v>73</v>
      </c>
      <c r="E232" s="1747" t="s">
        <v>73</v>
      </c>
      <c r="F232" s="1747" t="s">
        <v>73</v>
      </c>
      <c r="G232" s="1748" t="s">
        <v>73</v>
      </c>
      <c r="H232" s="1749" t="s">
        <v>73</v>
      </c>
      <c r="I232" s="1749" t="s">
        <v>73</v>
      </c>
      <c r="J232" s="1749" t="s">
        <v>73</v>
      </c>
      <c r="K232" s="1749" t="s">
        <v>73</v>
      </c>
      <c r="L232" s="1750" t="s">
        <v>73</v>
      </c>
    </row>
    <row r="233" spans="1:12">
      <c r="A233" s="1682" t="s">
        <v>81</v>
      </c>
      <c r="B233" s="1683" t="s">
        <v>19</v>
      </c>
      <c r="C233" s="1751">
        <v>19953.803098457338</v>
      </c>
      <c r="D233" s="1751">
        <v>20249.16816263313</v>
      </c>
      <c r="E233" s="1752">
        <v>20352.879160426484</v>
      </c>
      <c r="F233" s="1752">
        <v>20654.151525885794</v>
      </c>
      <c r="G233" s="1753">
        <v>-1.458652828617657</v>
      </c>
      <c r="H233" s="1754">
        <v>346.15686695278964</v>
      </c>
      <c r="I233" s="1754">
        <v>-1.4669945758795531</v>
      </c>
      <c r="J233" s="1754">
        <v>40.785498489425983</v>
      </c>
      <c r="K233" s="1754">
        <v>23.3</v>
      </c>
      <c r="L233" s="1755">
        <v>1.0553763440860209</v>
      </c>
    </row>
    <row r="234" spans="1:12">
      <c r="A234" s="1684" t="s">
        <v>82</v>
      </c>
      <c r="B234" s="1685" t="s">
        <v>19</v>
      </c>
      <c r="C234" s="1756">
        <v>19770.913773933527</v>
      </c>
      <c r="D234" s="1756">
        <v>20226.490811275969</v>
      </c>
      <c r="E234" s="1757">
        <v>20166.332049412198</v>
      </c>
      <c r="F234" s="1757">
        <v>20631.02062750149</v>
      </c>
      <c r="G234" s="1758">
        <v>-2.2523780402306137</v>
      </c>
      <c r="H234" s="1759">
        <v>388.88214285714287</v>
      </c>
      <c r="I234" s="1759">
        <v>-21.41055592476566</v>
      </c>
      <c r="J234" s="1759">
        <v>37.254901960784316</v>
      </c>
      <c r="K234" s="1759">
        <v>7.0000000000000009</v>
      </c>
      <c r="L234" s="1760">
        <v>0.14516129032258185</v>
      </c>
    </row>
    <row r="235" spans="1:12">
      <c r="A235" s="1684" t="s">
        <v>83</v>
      </c>
      <c r="B235" s="1685" t="s">
        <v>19</v>
      </c>
      <c r="C235" s="1756" t="s">
        <v>73</v>
      </c>
      <c r="D235" s="1756" t="s">
        <v>73</v>
      </c>
      <c r="E235" s="1757" t="s">
        <v>73</v>
      </c>
      <c r="F235" s="1757" t="s">
        <v>73</v>
      </c>
      <c r="G235" s="1758" t="s">
        <v>73</v>
      </c>
      <c r="H235" s="1759" t="s">
        <v>73</v>
      </c>
      <c r="I235" s="1759" t="s">
        <v>73</v>
      </c>
      <c r="J235" s="1759" t="s">
        <v>73</v>
      </c>
      <c r="K235" s="1759" t="s">
        <v>73</v>
      </c>
      <c r="L235" s="1760" t="s">
        <v>73</v>
      </c>
    </row>
    <row r="236" spans="1:12">
      <c r="A236" s="1684" t="s">
        <v>71</v>
      </c>
      <c r="B236" s="1685" t="s">
        <v>19</v>
      </c>
      <c r="C236" s="1756">
        <v>17577.883219981621</v>
      </c>
      <c r="D236" s="1756">
        <v>17619.820537093237</v>
      </c>
      <c r="E236" s="1757">
        <v>17929.440884381253</v>
      </c>
      <c r="F236" s="1757">
        <v>17972.216947835102</v>
      </c>
      <c r="G236" s="1758">
        <v>-0.23801216943913336</v>
      </c>
      <c r="H236" s="1759">
        <v>276.21548672566371</v>
      </c>
      <c r="I236" s="1759">
        <v>-0.31010622002138727</v>
      </c>
      <c r="J236" s="1759">
        <v>29.885057471264371</v>
      </c>
      <c r="K236" s="1759">
        <v>45.2</v>
      </c>
      <c r="L236" s="1760">
        <v>-1.5741935483870932</v>
      </c>
    </row>
    <row r="237" spans="1:12" ht="15.75" thickBot="1">
      <c r="A237" s="1686" t="s">
        <v>84</v>
      </c>
      <c r="B237" s="1687" t="s">
        <v>19</v>
      </c>
      <c r="C237" s="1761">
        <v>20144.35046800975</v>
      </c>
      <c r="D237" s="1761">
        <v>20100.919156842767</v>
      </c>
      <c r="E237" s="1762">
        <v>20547.237477369945</v>
      </c>
      <c r="F237" s="1762">
        <v>20611.216503279004</v>
      </c>
      <c r="G237" s="1763">
        <v>-0.31040878105802427</v>
      </c>
      <c r="H237" s="1764">
        <v>295.78530612244896</v>
      </c>
      <c r="I237" s="1764">
        <v>-0.5252343865724709</v>
      </c>
      <c r="J237" s="1764">
        <v>36.49025069637883</v>
      </c>
      <c r="K237" s="1764">
        <v>24.5</v>
      </c>
      <c r="L237" s="1765">
        <v>0.37365591397849229</v>
      </c>
    </row>
    <row r="238" spans="1:12" ht="15.75" thickBot="1">
      <c r="A238" s="1678"/>
      <c r="B238" s="1688"/>
      <c r="C238" s="1743"/>
      <c r="D238" s="1743"/>
      <c r="E238" s="1743"/>
      <c r="F238" s="1743"/>
      <c r="G238" s="1744"/>
      <c r="H238" s="1741"/>
      <c r="I238" s="1741"/>
      <c r="J238" s="1741"/>
      <c r="K238" s="1741"/>
      <c r="L238" s="1745"/>
    </row>
    <row r="239" spans="1:12">
      <c r="A239" s="1689" t="s">
        <v>85</v>
      </c>
      <c r="B239" s="1690" t="s">
        <v>21</v>
      </c>
      <c r="C239" s="1766" t="s">
        <v>73</v>
      </c>
      <c r="D239" s="1766" t="s">
        <v>73</v>
      </c>
      <c r="E239" s="1767" t="s">
        <v>73</v>
      </c>
      <c r="F239" s="1767" t="s">
        <v>73</v>
      </c>
      <c r="G239" s="1768" t="s">
        <v>73</v>
      </c>
      <c r="H239" s="1769" t="s">
        <v>73</v>
      </c>
      <c r="I239" s="1769" t="s">
        <v>73</v>
      </c>
      <c r="J239" s="1770" t="s">
        <v>73</v>
      </c>
      <c r="K239" s="1770" t="s">
        <v>73</v>
      </c>
      <c r="L239" s="1771" t="s">
        <v>73</v>
      </c>
    </row>
    <row r="240" spans="1:12">
      <c r="A240" s="1682" t="s">
        <v>85</v>
      </c>
      <c r="B240" s="1691" t="s">
        <v>22</v>
      </c>
      <c r="C240" s="1756" t="s">
        <v>73</v>
      </c>
      <c r="D240" s="1756" t="s">
        <v>73</v>
      </c>
      <c r="E240" s="1757" t="s">
        <v>73</v>
      </c>
      <c r="F240" s="1757" t="s">
        <v>73</v>
      </c>
      <c r="G240" s="1758" t="s">
        <v>73</v>
      </c>
      <c r="H240" s="1759" t="s">
        <v>73</v>
      </c>
      <c r="I240" s="1759" t="s">
        <v>73</v>
      </c>
      <c r="J240" s="1772" t="s">
        <v>73</v>
      </c>
      <c r="K240" s="1772" t="s">
        <v>73</v>
      </c>
      <c r="L240" s="1773" t="s">
        <v>73</v>
      </c>
    </row>
    <row r="241" spans="1:12">
      <c r="A241" s="1682" t="s">
        <v>85</v>
      </c>
      <c r="B241" s="1691" t="s">
        <v>23</v>
      </c>
      <c r="C241" s="1756" t="s">
        <v>73</v>
      </c>
      <c r="D241" s="1756" t="s">
        <v>73</v>
      </c>
      <c r="E241" s="1757" t="s">
        <v>73</v>
      </c>
      <c r="F241" s="1757" t="s">
        <v>73</v>
      </c>
      <c r="G241" s="1758" t="s">
        <v>73</v>
      </c>
      <c r="H241" s="1759" t="s">
        <v>73</v>
      </c>
      <c r="I241" s="1759" t="s">
        <v>73</v>
      </c>
      <c r="J241" s="1772" t="s">
        <v>73</v>
      </c>
      <c r="K241" s="1772" t="s">
        <v>73</v>
      </c>
      <c r="L241" s="1773" t="s">
        <v>73</v>
      </c>
    </row>
    <row r="242" spans="1:12">
      <c r="A242" s="1689" t="s">
        <v>85</v>
      </c>
      <c r="B242" s="1692" t="s">
        <v>24</v>
      </c>
      <c r="C242" s="1774" t="s">
        <v>73</v>
      </c>
      <c r="D242" s="1774" t="s">
        <v>73</v>
      </c>
      <c r="E242" s="1775" t="s">
        <v>73</v>
      </c>
      <c r="F242" s="1775" t="s">
        <v>73</v>
      </c>
      <c r="G242" s="1776" t="s">
        <v>73</v>
      </c>
      <c r="H242" s="1777" t="s">
        <v>73</v>
      </c>
      <c r="I242" s="1777" t="s">
        <v>73</v>
      </c>
      <c r="J242" s="1778" t="s">
        <v>73</v>
      </c>
      <c r="K242" s="1778" t="s">
        <v>73</v>
      </c>
      <c r="L242" s="1779" t="s">
        <v>73</v>
      </c>
    </row>
    <row r="243" spans="1:12">
      <c r="A243" s="1682" t="s">
        <v>85</v>
      </c>
      <c r="B243" s="1691" t="s">
        <v>25</v>
      </c>
      <c r="C243" s="1756" t="s">
        <v>73</v>
      </c>
      <c r="D243" s="1756" t="s">
        <v>73</v>
      </c>
      <c r="E243" s="1757" t="s">
        <v>73</v>
      </c>
      <c r="F243" s="1757" t="s">
        <v>73</v>
      </c>
      <c r="G243" s="1758" t="s">
        <v>73</v>
      </c>
      <c r="H243" s="1759" t="s">
        <v>73</v>
      </c>
      <c r="I243" s="1759" t="s">
        <v>73</v>
      </c>
      <c r="J243" s="1772" t="s">
        <v>73</v>
      </c>
      <c r="K243" s="1772" t="s">
        <v>73</v>
      </c>
      <c r="L243" s="1773" t="s">
        <v>73</v>
      </c>
    </row>
    <row r="244" spans="1:12">
      <c r="A244" s="1682" t="s">
        <v>85</v>
      </c>
      <c r="B244" s="1691" t="s">
        <v>26</v>
      </c>
      <c r="C244" s="1756" t="s">
        <v>73</v>
      </c>
      <c r="D244" s="1756" t="s">
        <v>73</v>
      </c>
      <c r="E244" s="1757" t="s">
        <v>73</v>
      </c>
      <c r="F244" s="1757" t="s">
        <v>73</v>
      </c>
      <c r="G244" s="1758" t="s">
        <v>73</v>
      </c>
      <c r="H244" s="1759" t="s">
        <v>73</v>
      </c>
      <c r="I244" s="1759" t="s">
        <v>73</v>
      </c>
      <c r="J244" s="1772" t="s">
        <v>73</v>
      </c>
      <c r="K244" s="1772" t="s">
        <v>73</v>
      </c>
      <c r="L244" s="1773" t="s">
        <v>73</v>
      </c>
    </row>
    <row r="245" spans="1:12">
      <c r="A245" s="1689" t="s">
        <v>85</v>
      </c>
      <c r="B245" s="1692" t="s">
        <v>27</v>
      </c>
      <c r="C245" s="1774" t="s">
        <v>73</v>
      </c>
      <c r="D245" s="1774" t="s">
        <v>73</v>
      </c>
      <c r="E245" s="1775" t="s">
        <v>73</v>
      </c>
      <c r="F245" s="1775" t="s">
        <v>73</v>
      </c>
      <c r="G245" s="1776" t="s">
        <v>73</v>
      </c>
      <c r="H245" s="1777" t="s">
        <v>73</v>
      </c>
      <c r="I245" s="1777" t="s">
        <v>73</v>
      </c>
      <c r="J245" s="1778" t="s">
        <v>73</v>
      </c>
      <c r="K245" s="1778" t="s">
        <v>73</v>
      </c>
      <c r="L245" s="1779" t="s">
        <v>73</v>
      </c>
    </row>
    <row r="246" spans="1:12">
      <c r="A246" s="1682" t="s">
        <v>85</v>
      </c>
      <c r="B246" s="1691" t="s">
        <v>28</v>
      </c>
      <c r="C246" s="1756" t="s">
        <v>73</v>
      </c>
      <c r="D246" s="1756" t="s">
        <v>73</v>
      </c>
      <c r="E246" s="1757" t="s">
        <v>73</v>
      </c>
      <c r="F246" s="1757" t="s">
        <v>73</v>
      </c>
      <c r="G246" s="1758" t="s">
        <v>73</v>
      </c>
      <c r="H246" s="1759" t="s">
        <v>73</v>
      </c>
      <c r="I246" s="1759" t="s">
        <v>73</v>
      </c>
      <c r="J246" s="1772" t="s">
        <v>73</v>
      </c>
      <c r="K246" s="1772" t="s">
        <v>73</v>
      </c>
      <c r="L246" s="1773" t="s">
        <v>73</v>
      </c>
    </row>
    <row r="247" spans="1:12" ht="15.75" thickBot="1">
      <c r="A247" s="1693" t="s">
        <v>85</v>
      </c>
      <c r="B247" s="1694" t="s">
        <v>29</v>
      </c>
      <c r="C247" s="1780" t="s">
        <v>73</v>
      </c>
      <c r="D247" s="1780" t="s">
        <v>73</v>
      </c>
      <c r="E247" s="1781" t="s">
        <v>73</v>
      </c>
      <c r="F247" s="1781" t="s">
        <v>73</v>
      </c>
      <c r="G247" s="1782" t="s">
        <v>73</v>
      </c>
      <c r="H247" s="1772" t="s">
        <v>73</v>
      </c>
      <c r="I247" s="1772" t="s">
        <v>73</v>
      </c>
      <c r="J247" s="1772" t="s">
        <v>73</v>
      </c>
      <c r="K247" s="1772" t="s">
        <v>73</v>
      </c>
      <c r="L247" s="1773" t="s">
        <v>73</v>
      </c>
    </row>
    <row r="248" spans="1:12" ht="15.75" thickBot="1">
      <c r="A248" s="1678"/>
      <c r="B248" s="1688"/>
      <c r="C248" s="1743"/>
      <c r="D248" s="1743"/>
      <c r="E248" s="1743"/>
      <c r="F248" s="1743"/>
      <c r="G248" s="1744"/>
      <c r="H248" s="1741"/>
      <c r="I248" s="1741"/>
      <c r="J248" s="1741"/>
      <c r="K248" s="1741"/>
      <c r="L248" s="1745"/>
    </row>
    <row r="249" spans="1:12">
      <c r="A249" s="1689" t="s">
        <v>86</v>
      </c>
      <c r="B249" s="1690" t="s">
        <v>21</v>
      </c>
      <c r="C249" s="1766">
        <v>21414.460395900605</v>
      </c>
      <c r="D249" s="1766">
        <v>21712.114334654314</v>
      </c>
      <c r="E249" s="1767">
        <v>21842.749603818618</v>
      </c>
      <c r="F249" s="1767">
        <v>22146.356621347401</v>
      </c>
      <c r="G249" s="1768">
        <v>-1.3709118060355276</v>
      </c>
      <c r="H249" s="1769">
        <v>408.80000000000007</v>
      </c>
      <c r="I249" s="1769">
        <v>7.8347821146525911</v>
      </c>
      <c r="J249" s="1770">
        <v>-36.923076923076927</v>
      </c>
      <c r="K249" s="1770">
        <v>2.0500000000000003</v>
      </c>
      <c r="L249" s="1771">
        <v>-2.3182795698924727</v>
      </c>
    </row>
    <row r="250" spans="1:12">
      <c r="A250" s="1682" t="s">
        <v>86</v>
      </c>
      <c r="B250" s="1691" t="s">
        <v>22</v>
      </c>
      <c r="C250" s="1756">
        <v>21794.520588235293</v>
      </c>
      <c r="D250" s="1756">
        <v>21616.449999999997</v>
      </c>
      <c r="E250" s="1757">
        <v>22230.411</v>
      </c>
      <c r="F250" s="1757">
        <v>22048.778999999999</v>
      </c>
      <c r="G250" s="1758">
        <v>0.82377350691392681</v>
      </c>
      <c r="H250" s="1759">
        <v>390.8</v>
      </c>
      <c r="I250" s="1759">
        <v>5.7359307359307321</v>
      </c>
      <c r="J250" s="1772">
        <v>-44.680851063829785</v>
      </c>
      <c r="K250" s="1772">
        <v>1.3</v>
      </c>
      <c r="L250" s="1773">
        <v>-1.8586021505376344</v>
      </c>
    </row>
    <row r="251" spans="1:12">
      <c r="A251" s="1682" t="s">
        <v>86</v>
      </c>
      <c r="B251" s="1691" t="s">
        <v>23</v>
      </c>
      <c r="C251" s="1756">
        <v>20829.398039215688</v>
      </c>
      <c r="D251" s="1756" t="s">
        <v>200</v>
      </c>
      <c r="E251" s="1757">
        <v>21245.986000000001</v>
      </c>
      <c r="F251" s="1757" t="s">
        <v>200</v>
      </c>
      <c r="G251" s="1758" t="s">
        <v>73</v>
      </c>
      <c r="H251" s="1759">
        <v>440</v>
      </c>
      <c r="I251" s="1759" t="s">
        <v>73</v>
      </c>
      <c r="J251" s="1772" t="s">
        <v>73</v>
      </c>
      <c r="K251" s="1772">
        <v>0.75</v>
      </c>
      <c r="L251" s="1773" t="s">
        <v>73</v>
      </c>
    </row>
    <row r="252" spans="1:12">
      <c r="A252" s="1689" t="s">
        <v>86</v>
      </c>
      <c r="B252" s="1692" t="s">
        <v>24</v>
      </c>
      <c r="C252" s="1774">
        <v>20183.975041323953</v>
      </c>
      <c r="D252" s="1774">
        <v>20251.476084802151</v>
      </c>
      <c r="E252" s="1775">
        <v>20587.654542150431</v>
      </c>
      <c r="F252" s="1775">
        <v>20656.505606498195</v>
      </c>
      <c r="G252" s="1776">
        <v>-0.33331419001529711</v>
      </c>
      <c r="H252" s="1777">
        <v>380.95192307692309</v>
      </c>
      <c r="I252" s="1777">
        <v>2.3711078914908539</v>
      </c>
      <c r="J252" s="1778">
        <v>55.223880597014926</v>
      </c>
      <c r="K252" s="1778">
        <v>5.2</v>
      </c>
      <c r="L252" s="1779">
        <v>0.69731182795698921</v>
      </c>
    </row>
    <row r="253" spans="1:12">
      <c r="A253" s="1682" t="s">
        <v>86</v>
      </c>
      <c r="B253" s="1691" t="s">
        <v>25</v>
      </c>
      <c r="C253" s="1756">
        <v>20033.613725490195</v>
      </c>
      <c r="D253" s="1756">
        <v>20114.204901960784</v>
      </c>
      <c r="E253" s="1757">
        <v>20434.286</v>
      </c>
      <c r="F253" s="1757">
        <v>20516.489000000001</v>
      </c>
      <c r="G253" s="1758">
        <v>-0.40066797004107935</v>
      </c>
      <c r="H253" s="1759">
        <v>368.5</v>
      </c>
      <c r="I253" s="1759">
        <v>6.3799076212471206</v>
      </c>
      <c r="J253" s="1772">
        <v>63.636363636363633</v>
      </c>
      <c r="K253" s="1772">
        <v>2.7</v>
      </c>
      <c r="L253" s="1773">
        <v>0.48225806451612918</v>
      </c>
    </row>
    <row r="254" spans="1:12">
      <c r="A254" s="1682" t="s">
        <v>86</v>
      </c>
      <c r="B254" s="1691" t="s">
        <v>26</v>
      </c>
      <c r="C254" s="1756">
        <v>20335.70882352941</v>
      </c>
      <c r="D254" s="1756">
        <v>20367.699019607844</v>
      </c>
      <c r="E254" s="1757">
        <v>20742.422999999999</v>
      </c>
      <c r="F254" s="1757">
        <v>20775.053</v>
      </c>
      <c r="G254" s="1758">
        <v>-0.15706337788886035</v>
      </c>
      <c r="H254" s="1759">
        <v>394.4</v>
      </c>
      <c r="I254" s="1759">
        <v>-0.67992948879376613</v>
      </c>
      <c r="J254" s="1772">
        <v>47.058823529411761</v>
      </c>
      <c r="K254" s="1772">
        <v>2.5</v>
      </c>
      <c r="L254" s="1773">
        <v>0.21505376344086002</v>
      </c>
    </row>
    <row r="255" spans="1:12">
      <c r="A255" s="1689" t="s">
        <v>86</v>
      </c>
      <c r="B255" s="1692" t="s">
        <v>27</v>
      </c>
      <c r="C255" s="1774">
        <v>19633.619863451386</v>
      </c>
      <c r="D255" s="1774">
        <v>19707.9520004644</v>
      </c>
      <c r="E255" s="1775">
        <v>20026.292260720413</v>
      </c>
      <c r="F255" s="1775">
        <v>20102.11104047369</v>
      </c>
      <c r="G255" s="1776">
        <v>-0.37716824666137516</v>
      </c>
      <c r="H255" s="1777">
        <v>326.88255451713394</v>
      </c>
      <c r="I255" s="1777">
        <v>-2.4886473218183145</v>
      </c>
      <c r="J255" s="1778">
        <v>61.306532663316581</v>
      </c>
      <c r="K255" s="1778">
        <v>16.05</v>
      </c>
      <c r="L255" s="1779">
        <v>2.6763440860215066</v>
      </c>
    </row>
    <row r="256" spans="1:12">
      <c r="A256" s="1682" t="s">
        <v>86</v>
      </c>
      <c r="B256" s="1691" t="s">
        <v>28</v>
      </c>
      <c r="C256" s="1756">
        <v>19449.692156862748</v>
      </c>
      <c r="D256" s="1756">
        <v>19608.192156862744</v>
      </c>
      <c r="E256" s="1757">
        <v>19838.686000000002</v>
      </c>
      <c r="F256" s="1757">
        <v>20000.356</v>
      </c>
      <c r="G256" s="1758">
        <v>-0.80833561162610446</v>
      </c>
      <c r="H256" s="1759">
        <v>310.89999999999998</v>
      </c>
      <c r="I256" s="1759">
        <v>-4.250076994148448</v>
      </c>
      <c r="J256" s="1772">
        <v>42.857142857142854</v>
      </c>
      <c r="K256" s="1772">
        <v>10</v>
      </c>
      <c r="L256" s="1773">
        <v>0.59139784946236595</v>
      </c>
    </row>
    <row r="257" spans="1:12" ht="15.75" thickBot="1">
      <c r="A257" s="1693" t="s">
        <v>86</v>
      </c>
      <c r="B257" s="1694" t="s">
        <v>29</v>
      </c>
      <c r="C257" s="1780">
        <v>19901.186274509804</v>
      </c>
      <c r="D257" s="1780">
        <v>19921.367647058822</v>
      </c>
      <c r="E257" s="1781">
        <v>20299.21</v>
      </c>
      <c r="F257" s="1781">
        <v>20319.794999999998</v>
      </c>
      <c r="G257" s="1782">
        <v>-0.10130515588370417</v>
      </c>
      <c r="H257" s="1772">
        <v>353.3</v>
      </c>
      <c r="I257" s="1772">
        <v>-1.9156024430871677</v>
      </c>
      <c r="J257" s="1772">
        <v>105.08474576271188</v>
      </c>
      <c r="K257" s="1772">
        <v>6.05</v>
      </c>
      <c r="L257" s="1773">
        <v>2.0849462365591398</v>
      </c>
    </row>
    <row r="258" spans="1:12" ht="15.75" thickBot="1">
      <c r="A258" s="1695"/>
      <c r="B258" s="1696"/>
      <c r="C258" s="1783"/>
      <c r="D258" s="1783"/>
      <c r="E258" s="1783"/>
      <c r="F258" s="1783"/>
      <c r="G258" s="1784"/>
      <c r="H258" s="1785"/>
      <c r="I258" s="1785"/>
      <c r="J258" s="1785"/>
      <c r="K258" s="1785"/>
      <c r="L258" s="1786"/>
    </row>
    <row r="259" spans="1:12">
      <c r="A259" s="1682" t="s">
        <v>87</v>
      </c>
      <c r="B259" s="1697" t="s">
        <v>26</v>
      </c>
      <c r="C259" s="1787">
        <v>19951.375490196078</v>
      </c>
      <c r="D259" s="1787">
        <v>20583.197058823531</v>
      </c>
      <c r="E259" s="1788">
        <v>20350.402999999998</v>
      </c>
      <c r="F259" s="1788">
        <v>20994.861000000001</v>
      </c>
      <c r="G259" s="1789">
        <v>-3.0695987937238653</v>
      </c>
      <c r="H259" s="1790">
        <v>412.7</v>
      </c>
      <c r="I259" s="1790">
        <v>-33.798524222008339</v>
      </c>
      <c r="J259" s="1790">
        <v>-10</v>
      </c>
      <c r="K259" s="1790">
        <v>2.25</v>
      </c>
      <c r="L259" s="1791">
        <v>-1.1102150537634405</v>
      </c>
    </row>
    <row r="260" spans="1:12" ht="15.75" thickBot="1">
      <c r="A260" s="1693" t="s">
        <v>87</v>
      </c>
      <c r="B260" s="1694" t="s">
        <v>29</v>
      </c>
      <c r="C260" s="1780">
        <v>19677.488235294117</v>
      </c>
      <c r="D260" s="1780">
        <v>19650.400980392154</v>
      </c>
      <c r="E260" s="1781">
        <v>20071.038</v>
      </c>
      <c r="F260" s="1781">
        <v>20043.409</v>
      </c>
      <c r="G260" s="1782">
        <v>0.13784581255614159</v>
      </c>
      <c r="H260" s="1772">
        <v>377.6</v>
      </c>
      <c r="I260" s="1772">
        <v>1.7241379310344922</v>
      </c>
      <c r="J260" s="1772">
        <v>82.692307692307693</v>
      </c>
      <c r="K260" s="1772">
        <v>4.75</v>
      </c>
      <c r="L260" s="1773">
        <v>1.2553763440860219</v>
      </c>
    </row>
    <row r="261" spans="1:12" ht="15.75" thickBot="1">
      <c r="A261" s="1695"/>
      <c r="B261" s="1696"/>
      <c r="C261" s="1783"/>
      <c r="D261" s="1783"/>
      <c r="E261" s="1783"/>
      <c r="F261" s="1783"/>
      <c r="G261" s="1784"/>
      <c r="H261" s="1785"/>
      <c r="I261" s="1785"/>
      <c r="J261" s="1785"/>
      <c r="K261" s="1785"/>
      <c r="L261" s="1786"/>
    </row>
    <row r="262" spans="1:12">
      <c r="A262" s="1689" t="s">
        <v>88</v>
      </c>
      <c r="B262" s="1690" t="s">
        <v>21</v>
      </c>
      <c r="C262" s="1766" t="s">
        <v>73</v>
      </c>
      <c r="D262" s="1766" t="s">
        <v>73</v>
      </c>
      <c r="E262" s="1767" t="s">
        <v>73</v>
      </c>
      <c r="F262" s="1767" t="s">
        <v>73</v>
      </c>
      <c r="G262" s="1768" t="s">
        <v>73</v>
      </c>
      <c r="H262" s="1769" t="s">
        <v>73</v>
      </c>
      <c r="I262" s="1769" t="s">
        <v>73</v>
      </c>
      <c r="J262" s="1770" t="s">
        <v>73</v>
      </c>
      <c r="K262" s="1770" t="s">
        <v>73</v>
      </c>
      <c r="L262" s="1771" t="s">
        <v>73</v>
      </c>
    </row>
    <row r="263" spans="1:12">
      <c r="A263" s="1684" t="s">
        <v>88</v>
      </c>
      <c r="B263" s="1691" t="s">
        <v>22</v>
      </c>
      <c r="C263" s="1756" t="s">
        <v>73</v>
      </c>
      <c r="D263" s="1756" t="s">
        <v>73</v>
      </c>
      <c r="E263" s="1757" t="s">
        <v>73</v>
      </c>
      <c r="F263" s="1757" t="s">
        <v>73</v>
      </c>
      <c r="G263" s="1758" t="s">
        <v>73</v>
      </c>
      <c r="H263" s="1759" t="s">
        <v>73</v>
      </c>
      <c r="I263" s="1759" t="s">
        <v>73</v>
      </c>
      <c r="J263" s="1772" t="s">
        <v>73</v>
      </c>
      <c r="K263" s="1772" t="s">
        <v>73</v>
      </c>
      <c r="L263" s="1773" t="s">
        <v>73</v>
      </c>
    </row>
    <row r="264" spans="1:12">
      <c r="A264" s="1684" t="s">
        <v>88</v>
      </c>
      <c r="B264" s="1691" t="s">
        <v>23</v>
      </c>
      <c r="C264" s="1756" t="s">
        <v>73</v>
      </c>
      <c r="D264" s="1756" t="s">
        <v>73</v>
      </c>
      <c r="E264" s="1757" t="s">
        <v>73</v>
      </c>
      <c r="F264" s="1757" t="s">
        <v>73</v>
      </c>
      <c r="G264" s="1758" t="s">
        <v>73</v>
      </c>
      <c r="H264" s="1759" t="s">
        <v>73</v>
      </c>
      <c r="I264" s="1759" t="s">
        <v>73</v>
      </c>
      <c r="J264" s="1772" t="s">
        <v>73</v>
      </c>
      <c r="K264" s="1772" t="s">
        <v>73</v>
      </c>
      <c r="L264" s="1773" t="s">
        <v>73</v>
      </c>
    </row>
    <row r="265" spans="1:12">
      <c r="A265" s="1684" t="s">
        <v>88</v>
      </c>
      <c r="B265" s="1691" t="s">
        <v>30</v>
      </c>
      <c r="C265" s="1756" t="s">
        <v>73</v>
      </c>
      <c r="D265" s="1756" t="s">
        <v>73</v>
      </c>
      <c r="E265" s="1757" t="s">
        <v>73</v>
      </c>
      <c r="F265" s="1757" t="s">
        <v>73</v>
      </c>
      <c r="G265" s="1758" t="s">
        <v>73</v>
      </c>
      <c r="H265" s="1759" t="s">
        <v>73</v>
      </c>
      <c r="I265" s="1759" t="s">
        <v>73</v>
      </c>
      <c r="J265" s="1772" t="s">
        <v>73</v>
      </c>
      <c r="K265" s="1772" t="s">
        <v>73</v>
      </c>
      <c r="L265" s="1773" t="s">
        <v>73</v>
      </c>
    </row>
    <row r="266" spans="1:12">
      <c r="A266" s="1698" t="s">
        <v>88</v>
      </c>
      <c r="B266" s="1692" t="s">
        <v>24</v>
      </c>
      <c r="C266" s="1774" t="s">
        <v>73</v>
      </c>
      <c r="D266" s="1774" t="s">
        <v>73</v>
      </c>
      <c r="E266" s="1775" t="s">
        <v>73</v>
      </c>
      <c r="F266" s="1775" t="s">
        <v>73</v>
      </c>
      <c r="G266" s="1776" t="s">
        <v>73</v>
      </c>
      <c r="H266" s="1777" t="s">
        <v>73</v>
      </c>
      <c r="I266" s="1777" t="s">
        <v>73</v>
      </c>
      <c r="J266" s="1778" t="s">
        <v>73</v>
      </c>
      <c r="K266" s="1778" t="s">
        <v>73</v>
      </c>
      <c r="L266" s="1779" t="s">
        <v>73</v>
      </c>
    </row>
    <row r="267" spans="1:12">
      <c r="A267" s="1684" t="s">
        <v>88</v>
      </c>
      <c r="B267" s="1691" t="s">
        <v>26</v>
      </c>
      <c r="C267" s="1756" t="s">
        <v>73</v>
      </c>
      <c r="D267" s="1756" t="s">
        <v>73</v>
      </c>
      <c r="E267" s="1757" t="s">
        <v>73</v>
      </c>
      <c r="F267" s="1757" t="s">
        <v>73</v>
      </c>
      <c r="G267" s="1758" t="s">
        <v>73</v>
      </c>
      <c r="H267" s="1759" t="s">
        <v>73</v>
      </c>
      <c r="I267" s="1759" t="s">
        <v>73</v>
      </c>
      <c r="J267" s="1772" t="s">
        <v>73</v>
      </c>
      <c r="K267" s="1772" t="s">
        <v>73</v>
      </c>
      <c r="L267" s="1773" t="s">
        <v>73</v>
      </c>
    </row>
    <row r="268" spans="1:12">
      <c r="A268" s="1684" t="s">
        <v>88</v>
      </c>
      <c r="B268" s="1691" t="s">
        <v>31</v>
      </c>
      <c r="C268" s="1756" t="s">
        <v>73</v>
      </c>
      <c r="D268" s="1756" t="s">
        <v>73</v>
      </c>
      <c r="E268" s="1757" t="s">
        <v>73</v>
      </c>
      <c r="F268" s="1757" t="s">
        <v>73</v>
      </c>
      <c r="G268" s="1758" t="s">
        <v>73</v>
      </c>
      <c r="H268" s="1759" t="s">
        <v>73</v>
      </c>
      <c r="I268" s="1759" t="s">
        <v>73</v>
      </c>
      <c r="J268" s="1772" t="s">
        <v>73</v>
      </c>
      <c r="K268" s="1772" t="s">
        <v>73</v>
      </c>
      <c r="L268" s="1773" t="s">
        <v>73</v>
      </c>
    </row>
    <row r="269" spans="1:12">
      <c r="A269" s="1698" t="s">
        <v>88</v>
      </c>
      <c r="B269" s="1692" t="s">
        <v>27</v>
      </c>
      <c r="C269" s="1774" t="s">
        <v>73</v>
      </c>
      <c r="D269" s="1774" t="s">
        <v>73</v>
      </c>
      <c r="E269" s="1775" t="s">
        <v>73</v>
      </c>
      <c r="F269" s="1775" t="s">
        <v>73</v>
      </c>
      <c r="G269" s="1776" t="s">
        <v>73</v>
      </c>
      <c r="H269" s="1777" t="s">
        <v>73</v>
      </c>
      <c r="I269" s="1777" t="s">
        <v>73</v>
      </c>
      <c r="J269" s="1778" t="s">
        <v>73</v>
      </c>
      <c r="K269" s="1778" t="s">
        <v>73</v>
      </c>
      <c r="L269" s="1779" t="s">
        <v>73</v>
      </c>
    </row>
    <row r="270" spans="1:12">
      <c r="A270" s="1684" t="s">
        <v>88</v>
      </c>
      <c r="B270" s="1691" t="s">
        <v>29</v>
      </c>
      <c r="C270" s="1756" t="s">
        <v>73</v>
      </c>
      <c r="D270" s="1756" t="s">
        <v>73</v>
      </c>
      <c r="E270" s="1757" t="s">
        <v>73</v>
      </c>
      <c r="F270" s="1757" t="s">
        <v>73</v>
      </c>
      <c r="G270" s="1758" t="s">
        <v>73</v>
      </c>
      <c r="H270" s="1759" t="s">
        <v>73</v>
      </c>
      <c r="I270" s="1759" t="s">
        <v>73</v>
      </c>
      <c r="J270" s="1772" t="s">
        <v>73</v>
      </c>
      <c r="K270" s="1772" t="s">
        <v>73</v>
      </c>
      <c r="L270" s="1773" t="s">
        <v>73</v>
      </c>
    </row>
    <row r="271" spans="1:12" ht="15.75" thickBot="1">
      <c r="A271" s="1699" t="s">
        <v>88</v>
      </c>
      <c r="B271" s="1691" t="s">
        <v>32</v>
      </c>
      <c r="C271" s="1780" t="s">
        <v>73</v>
      </c>
      <c r="D271" s="1780" t="s">
        <v>73</v>
      </c>
      <c r="E271" s="1781" t="s">
        <v>73</v>
      </c>
      <c r="F271" s="1781" t="s">
        <v>73</v>
      </c>
      <c r="G271" s="1782" t="s">
        <v>73</v>
      </c>
      <c r="H271" s="1772" t="s">
        <v>73</v>
      </c>
      <c r="I271" s="1772" t="s">
        <v>73</v>
      </c>
      <c r="J271" s="1772" t="s">
        <v>73</v>
      </c>
      <c r="K271" s="1772" t="s">
        <v>73</v>
      </c>
      <c r="L271" s="1773" t="s">
        <v>73</v>
      </c>
    </row>
    <row r="272" spans="1:12" ht="15.75" thickBot="1">
      <c r="A272" s="1695"/>
      <c r="B272" s="1696"/>
      <c r="C272" s="1783"/>
      <c r="D272" s="1783"/>
      <c r="E272" s="1783"/>
      <c r="F272" s="1783"/>
      <c r="G272" s="1784"/>
      <c r="H272" s="1785"/>
      <c r="I272" s="1785"/>
      <c r="J272" s="1785"/>
      <c r="K272" s="1785"/>
      <c r="L272" s="1786"/>
    </row>
    <row r="273" spans="1:12">
      <c r="A273" s="1689" t="s">
        <v>20</v>
      </c>
      <c r="B273" s="1690" t="s">
        <v>24</v>
      </c>
      <c r="C273" s="1766">
        <v>18125.751709327171</v>
      </c>
      <c r="D273" s="1766">
        <v>17843.728770053473</v>
      </c>
      <c r="E273" s="1767">
        <v>18488.266743513715</v>
      </c>
      <c r="F273" s="1767">
        <v>18200.603345454543</v>
      </c>
      <c r="G273" s="1768">
        <v>1.5805157257658384</v>
      </c>
      <c r="H273" s="1769">
        <v>337.245</v>
      </c>
      <c r="I273" s="1769">
        <v>-2.3393315329755069</v>
      </c>
      <c r="J273" s="1770">
        <v>-6.9767441860465116</v>
      </c>
      <c r="K273" s="1770">
        <v>2</v>
      </c>
      <c r="L273" s="1771">
        <v>-0.88978494623655902</v>
      </c>
    </row>
    <row r="274" spans="1:12">
      <c r="A274" s="1682" t="s">
        <v>20</v>
      </c>
      <c r="B274" s="1691" t="s">
        <v>25</v>
      </c>
      <c r="C274" s="1756" t="s">
        <v>200</v>
      </c>
      <c r="D274" s="1756">
        <v>16916.186274509801</v>
      </c>
      <c r="E274" s="1757" t="s">
        <v>200</v>
      </c>
      <c r="F274" s="1757">
        <v>17254.509999999998</v>
      </c>
      <c r="G274" s="1758" t="s">
        <v>73</v>
      </c>
      <c r="H274" s="1759" t="s">
        <v>200</v>
      </c>
      <c r="I274" s="1759" t="s">
        <v>73</v>
      </c>
      <c r="J274" s="1772" t="s">
        <v>73</v>
      </c>
      <c r="K274" s="1772">
        <v>0.3</v>
      </c>
      <c r="L274" s="1773" t="s">
        <v>73</v>
      </c>
    </row>
    <row r="275" spans="1:12">
      <c r="A275" s="1682" t="s">
        <v>20</v>
      </c>
      <c r="B275" s="1691" t="s">
        <v>26</v>
      </c>
      <c r="C275" s="1756">
        <v>17592.432352941174</v>
      </c>
      <c r="D275" s="1756">
        <v>17199.239215686273</v>
      </c>
      <c r="E275" s="1757">
        <v>17944.280999999999</v>
      </c>
      <c r="F275" s="1757">
        <v>17543.223999999998</v>
      </c>
      <c r="G275" s="1758">
        <v>2.2861077302552868</v>
      </c>
      <c r="H275" s="1759">
        <v>337.8</v>
      </c>
      <c r="I275" s="1759">
        <v>-0.99648300117232635</v>
      </c>
      <c r="J275" s="1772">
        <v>43.75</v>
      </c>
      <c r="K275" s="1772">
        <v>1.1499999999999999</v>
      </c>
      <c r="L275" s="1773">
        <v>7.4731182795698681E-2</v>
      </c>
    </row>
    <row r="276" spans="1:12">
      <c r="A276" s="1682" t="s">
        <v>20</v>
      </c>
      <c r="B276" s="1691" t="s">
        <v>31</v>
      </c>
      <c r="C276" s="1756" t="s">
        <v>200</v>
      </c>
      <c r="D276" s="1756">
        <v>18752.302941176469</v>
      </c>
      <c r="E276" s="1757" t="s">
        <v>200</v>
      </c>
      <c r="F276" s="1757">
        <v>19127.348999999998</v>
      </c>
      <c r="G276" s="1758" t="s">
        <v>73</v>
      </c>
      <c r="H276" s="1759" t="s">
        <v>200</v>
      </c>
      <c r="I276" s="1759" t="s">
        <v>73</v>
      </c>
      <c r="J276" s="1772" t="s">
        <v>73</v>
      </c>
      <c r="K276" s="1772">
        <v>0.54999999999999993</v>
      </c>
      <c r="L276" s="1773" t="s">
        <v>73</v>
      </c>
    </row>
    <row r="277" spans="1:12">
      <c r="A277" s="1689" t="s">
        <v>20</v>
      </c>
      <c r="B277" s="1692" t="s">
        <v>27</v>
      </c>
      <c r="C277" s="1774">
        <v>18354.615938264273</v>
      </c>
      <c r="D277" s="1774">
        <v>18568.969797829744</v>
      </c>
      <c r="E277" s="1775">
        <v>18721.708257029557</v>
      </c>
      <c r="F277" s="1775">
        <v>18940.34919378634</v>
      </c>
      <c r="G277" s="1776">
        <v>-1.1543659228231729</v>
      </c>
      <c r="H277" s="1777">
        <v>297.7432915921288</v>
      </c>
      <c r="I277" s="1777">
        <v>-1.8077170441508985</v>
      </c>
      <c r="J277" s="1778">
        <v>47.10526315789474</v>
      </c>
      <c r="K277" s="1778">
        <v>27.950000000000003</v>
      </c>
      <c r="L277" s="1779">
        <v>2.412365591397851</v>
      </c>
    </row>
    <row r="278" spans="1:12">
      <c r="A278" s="1682" t="s">
        <v>20</v>
      </c>
      <c r="B278" s="1691" t="s">
        <v>28</v>
      </c>
      <c r="C278" s="1756">
        <v>18322.019607843136</v>
      </c>
      <c r="D278" s="1756">
        <v>18709.676470588234</v>
      </c>
      <c r="E278" s="1757">
        <v>18688.46</v>
      </c>
      <c r="F278" s="1757">
        <v>19083.87</v>
      </c>
      <c r="G278" s="1758">
        <v>-2.0719591990513448</v>
      </c>
      <c r="H278" s="1759">
        <v>268.8</v>
      </c>
      <c r="I278" s="1759">
        <v>-1.6105417276720269</v>
      </c>
      <c r="J278" s="1772">
        <v>23.741007194244602</v>
      </c>
      <c r="K278" s="1772">
        <v>8.6</v>
      </c>
      <c r="L278" s="1773">
        <v>-0.74139784946236631</v>
      </c>
    </row>
    <row r="279" spans="1:12">
      <c r="A279" s="1682" t="s">
        <v>20</v>
      </c>
      <c r="B279" s="1691" t="s">
        <v>29</v>
      </c>
      <c r="C279" s="1756">
        <v>18386.125490196078</v>
      </c>
      <c r="D279" s="1756">
        <v>18428.564705882352</v>
      </c>
      <c r="E279" s="1757">
        <v>18753.848000000002</v>
      </c>
      <c r="F279" s="1757">
        <v>18797.135999999999</v>
      </c>
      <c r="G279" s="1758">
        <v>-0.23029040168670817</v>
      </c>
      <c r="H279" s="1759">
        <v>302.7</v>
      </c>
      <c r="I279" s="1759">
        <v>-3.4757653061224594</v>
      </c>
      <c r="J279" s="1772">
        <v>44.174757281553397</v>
      </c>
      <c r="K279" s="1772">
        <v>14.85</v>
      </c>
      <c r="L279" s="1773">
        <v>1.0059139784946236</v>
      </c>
    </row>
    <row r="280" spans="1:12">
      <c r="A280" s="1682" t="s">
        <v>20</v>
      </c>
      <c r="B280" s="1691" t="s">
        <v>32</v>
      </c>
      <c r="C280" s="1756">
        <v>18310.871568627452</v>
      </c>
      <c r="D280" s="1756">
        <v>18863.525490196076</v>
      </c>
      <c r="E280" s="1757">
        <v>18677.089</v>
      </c>
      <c r="F280" s="1757">
        <v>19240.795999999998</v>
      </c>
      <c r="G280" s="1758">
        <v>-2.9297488523863491</v>
      </c>
      <c r="H280" s="1759">
        <v>336.7</v>
      </c>
      <c r="I280" s="1759">
        <v>-6.8345323741007169</v>
      </c>
      <c r="J280" s="1772">
        <v>157.14285714285714</v>
      </c>
      <c r="K280" s="1772">
        <v>4.5</v>
      </c>
      <c r="L280" s="1773">
        <v>2.1478494623655915</v>
      </c>
    </row>
    <row r="281" spans="1:12">
      <c r="A281" s="1689" t="s">
        <v>20</v>
      </c>
      <c r="B281" s="1692" t="s">
        <v>33</v>
      </c>
      <c r="C281" s="1774">
        <v>15619.01637818378</v>
      </c>
      <c r="D281" s="1774">
        <v>15824.448439369375</v>
      </c>
      <c r="E281" s="1775">
        <v>15931.396705747457</v>
      </c>
      <c r="F281" s="1775">
        <v>16140.937408156762</v>
      </c>
      <c r="G281" s="1776">
        <v>-1.2981941327857141</v>
      </c>
      <c r="H281" s="1777">
        <v>228.75573770491803</v>
      </c>
      <c r="I281" s="1777">
        <v>-0.50881811854665149</v>
      </c>
      <c r="J281" s="1778">
        <v>11.721611721611721</v>
      </c>
      <c r="K281" s="1778">
        <v>15.25</v>
      </c>
      <c r="L281" s="1779">
        <v>-3.0967741935483879</v>
      </c>
    </row>
    <row r="282" spans="1:12">
      <c r="A282" s="1682" t="s">
        <v>20</v>
      </c>
      <c r="B282" s="1691" t="s">
        <v>74</v>
      </c>
      <c r="C282" s="1756">
        <v>15460.558823529413</v>
      </c>
      <c r="D282" s="1756">
        <v>15559.146078431371</v>
      </c>
      <c r="E282" s="1757">
        <v>15769.77</v>
      </c>
      <c r="F282" s="1757">
        <v>15870.329</v>
      </c>
      <c r="G282" s="1758">
        <v>-0.63362895627431093</v>
      </c>
      <c r="H282" s="1759">
        <v>215.1</v>
      </c>
      <c r="I282" s="1759">
        <v>-2.6256224535989183</v>
      </c>
      <c r="J282" s="1772">
        <v>26.666666666666668</v>
      </c>
      <c r="K282" s="1772">
        <v>7.6</v>
      </c>
      <c r="L282" s="1773">
        <v>-0.46451612903225836</v>
      </c>
    </row>
    <row r="283" spans="1:12">
      <c r="A283" s="1682" t="s">
        <v>20</v>
      </c>
      <c r="B283" s="1691" t="s">
        <v>34</v>
      </c>
      <c r="C283" s="1756">
        <v>15619.051960784314</v>
      </c>
      <c r="D283" s="1756">
        <v>16032.581372549019</v>
      </c>
      <c r="E283" s="1757">
        <v>15931.433000000001</v>
      </c>
      <c r="F283" s="1757">
        <v>16353.233</v>
      </c>
      <c r="G283" s="1758">
        <v>-2.5793064894262758</v>
      </c>
      <c r="H283" s="1759">
        <v>236</v>
      </c>
      <c r="I283" s="1759">
        <v>0.81161896625374008</v>
      </c>
      <c r="J283" s="1772">
        <v>-4.225352112676056</v>
      </c>
      <c r="K283" s="1772">
        <v>6.8000000000000007</v>
      </c>
      <c r="L283" s="1773">
        <v>-2.7430107526881713</v>
      </c>
    </row>
    <row r="284" spans="1:12" ht="15.75" thickBot="1">
      <c r="A284" s="1682" t="s">
        <v>20</v>
      </c>
      <c r="B284" s="1691" t="s">
        <v>35</v>
      </c>
      <c r="C284" s="1756">
        <v>16658.943137254901</v>
      </c>
      <c r="D284" s="1756">
        <v>15862.470588235294</v>
      </c>
      <c r="E284" s="1757">
        <v>16992.121999999999</v>
      </c>
      <c r="F284" s="1757">
        <v>16179.72</v>
      </c>
      <c r="G284" s="1758">
        <v>5.0211128499133482</v>
      </c>
      <c r="H284" s="1759">
        <v>292.89999999999998</v>
      </c>
      <c r="I284" s="1759">
        <v>6.7030965391621056</v>
      </c>
      <c r="J284" s="1772">
        <v>54.54545454545454</v>
      </c>
      <c r="K284" s="1772">
        <v>0.85000000000000009</v>
      </c>
      <c r="L284" s="1773">
        <v>0.11075268817204309</v>
      </c>
    </row>
    <row r="285" spans="1:12" ht="15.75" thickBot="1">
      <c r="A285" s="1695"/>
      <c r="B285" s="1696"/>
      <c r="C285" s="1783"/>
      <c r="D285" s="1783"/>
      <c r="E285" s="1783"/>
      <c r="F285" s="1783"/>
      <c r="G285" s="1784"/>
      <c r="H285" s="1785"/>
      <c r="I285" s="1785"/>
      <c r="J285" s="1785"/>
      <c r="K285" s="1785"/>
      <c r="L285" s="1786"/>
    </row>
    <row r="286" spans="1:12">
      <c r="A286" s="1689" t="s">
        <v>89</v>
      </c>
      <c r="B286" s="1692" t="s">
        <v>21</v>
      </c>
      <c r="C286" s="1774">
        <v>21809.183663489581</v>
      </c>
      <c r="D286" s="1774">
        <v>22776.08548003191</v>
      </c>
      <c r="E286" s="1775">
        <v>22245.367336759373</v>
      </c>
      <c r="F286" s="1775">
        <v>23231.607189632548</v>
      </c>
      <c r="G286" s="1776">
        <v>-4.2452502094357882</v>
      </c>
      <c r="H286" s="1777">
        <v>337.53061224489795</v>
      </c>
      <c r="I286" s="1777">
        <v>1.8786501615166868</v>
      </c>
      <c r="J286" s="1778">
        <v>6.5217391304347823</v>
      </c>
      <c r="K286" s="1778">
        <v>2.4500000000000002</v>
      </c>
      <c r="L286" s="1779">
        <v>-0.64139784946236533</v>
      </c>
    </row>
    <row r="287" spans="1:12">
      <c r="A287" s="1682" t="s">
        <v>89</v>
      </c>
      <c r="B287" s="1691" t="s">
        <v>22</v>
      </c>
      <c r="C287" s="1756">
        <v>19716.973529411764</v>
      </c>
      <c r="D287" s="1756" t="s">
        <v>200</v>
      </c>
      <c r="E287" s="1757">
        <v>20111.312999999998</v>
      </c>
      <c r="F287" s="1757" t="s">
        <v>200</v>
      </c>
      <c r="G287" s="1758" t="s">
        <v>73</v>
      </c>
      <c r="H287" s="1759">
        <v>336.7</v>
      </c>
      <c r="I287" s="1759" t="s">
        <v>73</v>
      </c>
      <c r="J287" s="1772" t="s">
        <v>73</v>
      </c>
      <c r="K287" s="1772">
        <v>0.3</v>
      </c>
      <c r="L287" s="1773" t="s">
        <v>73</v>
      </c>
    </row>
    <row r="288" spans="1:12">
      <c r="A288" s="1682" t="s">
        <v>89</v>
      </c>
      <c r="B288" s="1691" t="s">
        <v>23</v>
      </c>
      <c r="C288" s="1756">
        <v>22216.357843137255</v>
      </c>
      <c r="D288" s="1756">
        <v>22488.691176470587</v>
      </c>
      <c r="E288" s="1757">
        <v>22660.685000000001</v>
      </c>
      <c r="F288" s="1757">
        <v>22938.465</v>
      </c>
      <c r="G288" s="1758">
        <v>-1.2109790258415236</v>
      </c>
      <c r="H288" s="1759">
        <v>333.6</v>
      </c>
      <c r="I288" s="1759">
        <v>0.45167118337850043</v>
      </c>
      <c r="J288" s="1772">
        <v>37.5</v>
      </c>
      <c r="K288" s="1772">
        <v>1.6500000000000001</v>
      </c>
      <c r="L288" s="1773">
        <v>3.7096774193548621E-2</v>
      </c>
    </row>
    <row r="289" spans="1:12">
      <c r="A289" s="1682" t="s">
        <v>89</v>
      </c>
      <c r="B289" s="1691" t="s">
        <v>30</v>
      </c>
      <c r="C289" s="1756" t="s">
        <v>200</v>
      </c>
      <c r="D289" s="1756" t="s">
        <v>200</v>
      </c>
      <c r="E289" s="1757" t="s">
        <v>200</v>
      </c>
      <c r="F289" s="1757" t="s">
        <v>200</v>
      </c>
      <c r="G289" s="1758" t="s">
        <v>73</v>
      </c>
      <c r="H289" s="1759" t="s">
        <v>200</v>
      </c>
      <c r="I289" s="1759" t="s">
        <v>73</v>
      </c>
      <c r="J289" s="1772" t="s">
        <v>73</v>
      </c>
      <c r="K289" s="1772">
        <v>0.5</v>
      </c>
      <c r="L289" s="1773" t="s">
        <v>73</v>
      </c>
    </row>
    <row r="290" spans="1:12">
      <c r="A290" s="1689" t="s">
        <v>89</v>
      </c>
      <c r="B290" s="1692" t="s">
        <v>24</v>
      </c>
      <c r="C290" s="1774">
        <v>21302.928538508186</v>
      </c>
      <c r="D290" s="1774">
        <v>21396.159662226215</v>
      </c>
      <c r="E290" s="1775">
        <v>21728.987109278351</v>
      </c>
      <c r="F290" s="1775">
        <v>21824.08285547074</v>
      </c>
      <c r="G290" s="1776">
        <v>-0.43573765194239011</v>
      </c>
      <c r="H290" s="1777">
        <v>311.21711229946521</v>
      </c>
      <c r="I290" s="1777">
        <v>1.3571445365462309</v>
      </c>
      <c r="J290" s="1778">
        <v>46.09375</v>
      </c>
      <c r="K290" s="1778">
        <v>9.35</v>
      </c>
      <c r="L290" s="1779">
        <v>0.7478494623655898</v>
      </c>
    </row>
    <row r="291" spans="1:12">
      <c r="A291" s="1682" t="s">
        <v>89</v>
      </c>
      <c r="B291" s="1691" t="s">
        <v>25</v>
      </c>
      <c r="C291" s="1756">
        <v>20002.568627450979</v>
      </c>
      <c r="D291" s="1756">
        <v>20676.056862745099</v>
      </c>
      <c r="E291" s="1757">
        <v>20402.62</v>
      </c>
      <c r="F291" s="1757">
        <v>21089.578000000001</v>
      </c>
      <c r="G291" s="1758">
        <v>-3.2573340253655254</v>
      </c>
      <c r="H291" s="1759">
        <v>275.2</v>
      </c>
      <c r="I291" s="1759">
        <v>6.4191802010827397</v>
      </c>
      <c r="J291" s="1772">
        <v>78.571428571428569</v>
      </c>
      <c r="K291" s="1772">
        <v>1.25</v>
      </c>
      <c r="L291" s="1773">
        <v>0.30913978494623651</v>
      </c>
    </row>
    <row r="292" spans="1:12">
      <c r="A292" s="1682" t="s">
        <v>89</v>
      </c>
      <c r="B292" s="1691" t="s">
        <v>26</v>
      </c>
      <c r="C292" s="1756">
        <v>21508.733333333334</v>
      </c>
      <c r="D292" s="1756">
        <v>21194.963725490197</v>
      </c>
      <c r="E292" s="1757">
        <v>21938.907999999999</v>
      </c>
      <c r="F292" s="1757">
        <v>21618.863000000001</v>
      </c>
      <c r="G292" s="1758">
        <v>1.4803970033021543</v>
      </c>
      <c r="H292" s="1759">
        <v>306.5</v>
      </c>
      <c r="I292" s="1759">
        <v>1.8949468085106347</v>
      </c>
      <c r="J292" s="1772">
        <v>36.84210526315789</v>
      </c>
      <c r="K292" s="1772">
        <v>5.2</v>
      </c>
      <c r="L292" s="1773">
        <v>9.2473118279570166E-2</v>
      </c>
    </row>
    <row r="293" spans="1:12">
      <c r="A293" s="1682" t="s">
        <v>89</v>
      </c>
      <c r="B293" s="1691" t="s">
        <v>31</v>
      </c>
      <c r="C293" s="1756">
        <v>21425.635294117648</v>
      </c>
      <c r="D293" s="1756">
        <v>21958.25882352941</v>
      </c>
      <c r="E293" s="1757">
        <v>21854.148000000001</v>
      </c>
      <c r="F293" s="1757">
        <v>22397.423999999999</v>
      </c>
      <c r="G293" s="1758">
        <v>-2.4256182318109354</v>
      </c>
      <c r="H293" s="1759">
        <v>335.2</v>
      </c>
      <c r="I293" s="1759">
        <v>-0.65204505038529603</v>
      </c>
      <c r="J293" s="1772">
        <v>52.631578947368418</v>
      </c>
      <c r="K293" s="1772">
        <v>2.9000000000000004</v>
      </c>
      <c r="L293" s="1773">
        <v>0.34623655913978535</v>
      </c>
    </row>
    <row r="294" spans="1:12">
      <c r="A294" s="1689" t="s">
        <v>89</v>
      </c>
      <c r="B294" s="1692" t="s">
        <v>27</v>
      </c>
      <c r="C294" s="1774">
        <v>18791.564360370925</v>
      </c>
      <c r="D294" s="1774">
        <v>18383.884382035267</v>
      </c>
      <c r="E294" s="1775">
        <v>19167.395647578345</v>
      </c>
      <c r="F294" s="1775">
        <v>18933.047888314177</v>
      </c>
      <c r="G294" s="1776">
        <v>1.2377709106668036</v>
      </c>
      <c r="H294" s="1777">
        <v>276.37086614173228</v>
      </c>
      <c r="I294" s="1777">
        <v>-2.0620394631549921</v>
      </c>
      <c r="J294" s="1778">
        <v>37.297297297297298</v>
      </c>
      <c r="K294" s="1778">
        <v>12.7</v>
      </c>
      <c r="L294" s="1779">
        <v>0.26720430107526738</v>
      </c>
    </row>
    <row r="295" spans="1:12">
      <c r="A295" s="1682" t="s">
        <v>89</v>
      </c>
      <c r="B295" s="1691" t="s">
        <v>28</v>
      </c>
      <c r="C295" s="1756">
        <v>18743.099019607842</v>
      </c>
      <c r="D295" s="1756">
        <v>17781.356862745099</v>
      </c>
      <c r="E295" s="1757">
        <v>19117.960999999999</v>
      </c>
      <c r="F295" s="1757">
        <v>18136.984</v>
      </c>
      <c r="G295" s="1758">
        <v>5.4087107316188785</v>
      </c>
      <c r="H295" s="1759">
        <v>249.1</v>
      </c>
      <c r="I295" s="1759">
        <v>-8.0224628961097888E-2</v>
      </c>
      <c r="J295" s="1772">
        <v>80</v>
      </c>
      <c r="K295" s="1772">
        <v>2.7</v>
      </c>
      <c r="L295" s="1773">
        <v>0.68387096774193568</v>
      </c>
    </row>
    <row r="296" spans="1:12">
      <c r="A296" s="1682" t="s">
        <v>89</v>
      </c>
      <c r="B296" s="1691" t="s">
        <v>29</v>
      </c>
      <c r="C296" s="1756">
        <v>20086.446078431371</v>
      </c>
      <c r="D296" s="1756">
        <v>20064.321568627453</v>
      </c>
      <c r="E296" s="1757">
        <v>20488.174999999999</v>
      </c>
      <c r="F296" s="1757">
        <v>20465.608</v>
      </c>
      <c r="G296" s="1758">
        <v>0.11026791874445703</v>
      </c>
      <c r="H296" s="1759">
        <v>279.8</v>
      </c>
      <c r="I296" s="1759">
        <v>-1.7211099402880146</v>
      </c>
      <c r="J296" s="1759">
        <v>31.297709923664126</v>
      </c>
      <c r="K296" s="1759">
        <v>8.6</v>
      </c>
      <c r="L296" s="1760">
        <v>-0.20376344086021625</v>
      </c>
    </row>
    <row r="297" spans="1:12" ht="15.75" thickBot="1">
      <c r="A297" s="1700" t="s">
        <v>89</v>
      </c>
      <c r="B297" s="1701" t="s">
        <v>32</v>
      </c>
      <c r="C297" s="1761">
        <v>11637.179411764706</v>
      </c>
      <c r="D297" s="1761">
        <v>11637.179411764706</v>
      </c>
      <c r="E297" s="1762">
        <v>11869.923000000001</v>
      </c>
      <c r="F297" s="1762">
        <v>12042.790999999999</v>
      </c>
      <c r="G297" s="1763">
        <v>-1.435447978794937</v>
      </c>
      <c r="H297" s="1764">
        <v>307.89999999999998</v>
      </c>
      <c r="I297" s="1764">
        <v>-0.54909560723515671</v>
      </c>
      <c r="J297" s="1764">
        <v>16.666666666666664</v>
      </c>
      <c r="K297" s="1764">
        <v>2.5454545454545454</v>
      </c>
      <c r="L297" s="1765">
        <v>0.57662763815347895</v>
      </c>
    </row>
    <row r="298" spans="1:12">
      <c r="G298" s="1793"/>
      <c r="H298" s="1793"/>
      <c r="I298" s="1793"/>
      <c r="J298" s="1793"/>
      <c r="K298" s="1793"/>
      <c r="L298" s="1793"/>
    </row>
    <row r="299" spans="1:12">
      <c r="G299" s="1793"/>
      <c r="H299" s="1793"/>
      <c r="I299" s="1793"/>
      <c r="J299" s="1793"/>
      <c r="K299" s="1793"/>
      <c r="L299" s="1793"/>
    </row>
    <row r="300" spans="1:12">
      <c r="G300" s="1793"/>
      <c r="H300" s="1793"/>
      <c r="I300" s="1793"/>
      <c r="J300" s="1793"/>
      <c r="K300" s="1793"/>
      <c r="L300" s="1793"/>
    </row>
    <row r="301" spans="1:12">
      <c r="G301" s="1793"/>
      <c r="H301" s="1793"/>
      <c r="I301" s="1793"/>
      <c r="J301" s="1793"/>
      <c r="K301" s="1793"/>
      <c r="L301" s="1793"/>
    </row>
    <row r="302" spans="1:12">
      <c r="G302" s="1793"/>
      <c r="H302" s="1793"/>
      <c r="I302" s="1793"/>
      <c r="J302" s="1793"/>
      <c r="K302" s="1793"/>
      <c r="L302" s="1793"/>
    </row>
    <row r="303" spans="1:12">
      <c r="G303" s="1793"/>
      <c r="H303" s="1793"/>
      <c r="I303" s="1793"/>
      <c r="J303" s="1793"/>
      <c r="K303" s="1793"/>
      <c r="L303" s="1793"/>
    </row>
    <row r="304" spans="1:12">
      <c r="G304" s="1793"/>
      <c r="H304" s="1793"/>
      <c r="I304" s="1793"/>
      <c r="J304" s="1793"/>
      <c r="K304" s="1793"/>
      <c r="L304" s="1793"/>
    </row>
    <row r="305" spans="7:12">
      <c r="G305" s="1793"/>
      <c r="H305" s="1793"/>
      <c r="I305" s="1793"/>
      <c r="J305" s="1793"/>
      <c r="K305" s="1793"/>
      <c r="L305" s="1793"/>
    </row>
    <row r="306" spans="7:12">
      <c r="G306" s="1793"/>
      <c r="H306" s="1793"/>
      <c r="I306" s="1793"/>
      <c r="J306" s="1793"/>
      <c r="K306" s="1793"/>
      <c r="L306" s="1793"/>
    </row>
    <row r="307" spans="7:12">
      <c r="G307" s="1793"/>
      <c r="H307" s="1793"/>
      <c r="I307" s="1793"/>
      <c r="J307" s="1793"/>
      <c r="K307" s="1793"/>
      <c r="L307" s="1793"/>
    </row>
    <row r="308" spans="7:12">
      <c r="G308" s="1793"/>
      <c r="H308" s="1793"/>
      <c r="I308" s="1793"/>
      <c r="J308" s="1793"/>
      <c r="K308" s="1793"/>
      <c r="L308" s="1793"/>
    </row>
    <row r="309" spans="7:12">
      <c r="G309" s="1793"/>
      <c r="H309" s="1793"/>
      <c r="I309" s="1793"/>
      <c r="J309" s="1793"/>
      <c r="K309" s="1793"/>
      <c r="L309" s="1793"/>
    </row>
    <row r="310" spans="7:12">
      <c r="G310" s="1793"/>
      <c r="H310" s="1793"/>
      <c r="I310" s="1793"/>
      <c r="J310" s="1793"/>
      <c r="K310" s="1793"/>
      <c r="L310" s="1793"/>
    </row>
    <row r="311" spans="7:12">
      <c r="G311" s="1793"/>
      <c r="H311" s="1793"/>
      <c r="I311" s="1793"/>
      <c r="J311" s="1793"/>
      <c r="K311" s="1793"/>
      <c r="L311" s="1793"/>
    </row>
    <row r="312" spans="7:12">
      <c r="G312" s="1793"/>
      <c r="H312" s="1793"/>
      <c r="I312" s="1793"/>
      <c r="J312" s="1793"/>
      <c r="K312" s="1793"/>
      <c r="L312" s="1793"/>
    </row>
    <row r="313" spans="7:12">
      <c r="G313" s="1793"/>
      <c r="H313" s="1793"/>
      <c r="I313" s="1793"/>
      <c r="J313" s="1793"/>
      <c r="K313" s="1793"/>
      <c r="L313" s="1793"/>
    </row>
    <row r="314" spans="7:12">
      <c r="G314" s="1793"/>
      <c r="H314" s="1793"/>
      <c r="I314" s="1793"/>
      <c r="J314" s="1793"/>
      <c r="K314" s="1793"/>
      <c r="L314" s="1793"/>
    </row>
    <row r="315" spans="7:12">
      <c r="G315" s="1793"/>
      <c r="H315" s="1793"/>
      <c r="I315" s="1793"/>
      <c r="J315" s="1793"/>
      <c r="K315" s="1793"/>
      <c r="L315" s="1793"/>
    </row>
    <row r="316" spans="7:12">
      <c r="G316" s="1793"/>
      <c r="H316" s="1793"/>
      <c r="I316" s="1793"/>
      <c r="J316" s="1793"/>
      <c r="K316" s="1793"/>
      <c r="L316" s="1793"/>
    </row>
    <row r="317" spans="7:12">
      <c r="G317" s="1793"/>
      <c r="H317" s="1793"/>
      <c r="I317" s="1793"/>
      <c r="J317" s="1793"/>
      <c r="K317" s="1793"/>
      <c r="L317" s="1793"/>
    </row>
    <row r="318" spans="7:12">
      <c r="G318" s="1793"/>
      <c r="H318" s="1793"/>
      <c r="I318" s="1793"/>
      <c r="J318" s="1793"/>
      <c r="K318" s="1793"/>
      <c r="L318" s="1793"/>
    </row>
    <row r="319" spans="7:12">
      <c r="G319" s="1793"/>
      <c r="H319" s="1793"/>
      <c r="I319" s="1793"/>
      <c r="J319" s="1793"/>
      <c r="K319" s="1793"/>
      <c r="L319" s="1793"/>
    </row>
    <row r="320" spans="7:12">
      <c r="G320" s="1793"/>
      <c r="H320" s="1793"/>
      <c r="I320" s="1793"/>
      <c r="J320" s="1793"/>
      <c r="K320" s="1793"/>
      <c r="L320" s="1793"/>
    </row>
    <row r="321" spans="7:12">
      <c r="G321" s="1793"/>
      <c r="H321" s="1793"/>
      <c r="I321" s="1793"/>
      <c r="J321" s="1793"/>
      <c r="K321" s="1793"/>
      <c r="L321" s="1793"/>
    </row>
    <row r="322" spans="7:12">
      <c r="G322" s="1793"/>
      <c r="H322" s="1793"/>
      <c r="I322" s="1793"/>
      <c r="J322" s="1793"/>
      <c r="K322" s="1793"/>
      <c r="L322" s="1793"/>
    </row>
    <row r="323" spans="7:12">
      <c r="G323" s="1793"/>
      <c r="H323" s="1793"/>
      <c r="I323" s="1793"/>
      <c r="J323" s="1793"/>
      <c r="K323" s="1793"/>
      <c r="L323" s="1793"/>
    </row>
    <row r="324" spans="7:12">
      <c r="G324" s="1793"/>
      <c r="H324" s="1793"/>
      <c r="I324" s="1793"/>
      <c r="J324" s="1793"/>
      <c r="K324" s="1793"/>
      <c r="L324" s="1793"/>
    </row>
    <row r="325" spans="7:12">
      <c r="G325" s="1793"/>
      <c r="H325" s="1793"/>
      <c r="I325" s="1793"/>
      <c r="J325" s="1793"/>
      <c r="K325" s="1793"/>
      <c r="L325" s="1793"/>
    </row>
    <row r="326" spans="7:12">
      <c r="G326" s="1793"/>
      <c r="H326" s="1793"/>
      <c r="I326" s="1793"/>
      <c r="J326" s="1793"/>
      <c r="K326" s="1793"/>
      <c r="L326" s="1793"/>
    </row>
    <row r="327" spans="7:12">
      <c r="G327" s="1793"/>
      <c r="H327" s="1793"/>
      <c r="I327" s="1793"/>
      <c r="J327" s="1793"/>
      <c r="K327" s="1793"/>
      <c r="L327" s="1793"/>
    </row>
    <row r="328" spans="7:12">
      <c r="G328" s="1793"/>
      <c r="H328" s="1793"/>
      <c r="I328" s="1793"/>
      <c r="J328" s="1793"/>
      <c r="K328" s="1793"/>
      <c r="L328" s="1793"/>
    </row>
    <row r="329" spans="7:12">
      <c r="G329" s="1793"/>
      <c r="H329" s="1793"/>
      <c r="I329" s="1793"/>
      <c r="J329" s="1793"/>
      <c r="K329" s="1793"/>
      <c r="L329" s="1793"/>
    </row>
    <row r="330" spans="7:12">
      <c r="G330" s="1793"/>
      <c r="H330" s="1793"/>
      <c r="I330" s="1793"/>
      <c r="J330" s="1793"/>
      <c r="K330" s="1793"/>
      <c r="L330" s="1793"/>
    </row>
    <row r="331" spans="7:12">
      <c r="G331" s="1793"/>
      <c r="H331" s="1793"/>
      <c r="I331" s="1793"/>
      <c r="J331" s="1793"/>
      <c r="K331" s="1793"/>
      <c r="L331" s="1793"/>
    </row>
    <row r="332" spans="7:12">
      <c r="G332" s="1793"/>
      <c r="H332" s="1793"/>
      <c r="I332" s="1793"/>
      <c r="J332" s="1793"/>
      <c r="K332" s="1793"/>
      <c r="L332" s="1793"/>
    </row>
    <row r="333" spans="7:12">
      <c r="G333" s="1793"/>
      <c r="H333" s="1793"/>
      <c r="I333" s="1793"/>
      <c r="J333" s="1793"/>
      <c r="K333" s="1793"/>
      <c r="L333" s="1793"/>
    </row>
    <row r="334" spans="7:12">
      <c r="G334" s="1793"/>
      <c r="H334" s="1793"/>
      <c r="I334" s="1793"/>
      <c r="J334" s="1793"/>
      <c r="K334" s="1793"/>
      <c r="L334" s="1793"/>
    </row>
    <row r="335" spans="7:12">
      <c r="G335" s="1793"/>
      <c r="H335" s="1793"/>
      <c r="I335" s="1793"/>
      <c r="J335" s="1793"/>
      <c r="K335" s="1793"/>
      <c r="L335" s="1793"/>
    </row>
    <row r="336" spans="7:12">
      <c r="G336" s="1793"/>
      <c r="H336" s="1793"/>
      <c r="I336" s="1793"/>
      <c r="J336" s="1793"/>
      <c r="K336" s="1793"/>
      <c r="L336" s="1793"/>
    </row>
    <row r="337" spans="7:12">
      <c r="G337" s="1793"/>
      <c r="H337" s="1793"/>
      <c r="I337" s="1793"/>
      <c r="J337" s="1793"/>
      <c r="K337" s="1793"/>
      <c r="L337" s="1793"/>
    </row>
    <row r="338" spans="7:12">
      <c r="G338" s="1793"/>
      <c r="H338" s="1793"/>
      <c r="I338" s="1793"/>
      <c r="J338" s="1793"/>
      <c r="K338" s="1793"/>
      <c r="L338" s="1793"/>
    </row>
    <row r="339" spans="7:12">
      <c r="G339" s="1793"/>
      <c r="H339" s="1793"/>
      <c r="I339" s="1793"/>
      <c r="J339" s="1793"/>
      <c r="K339" s="1793"/>
      <c r="L339" s="1793"/>
    </row>
    <row r="340" spans="7:12">
      <c r="G340" s="1793"/>
      <c r="H340" s="1793"/>
      <c r="I340" s="1793"/>
      <c r="J340" s="1793"/>
      <c r="K340" s="1793"/>
      <c r="L340" s="1793"/>
    </row>
    <row r="341" spans="7:12">
      <c r="G341" s="1793"/>
      <c r="H341" s="1793"/>
      <c r="I341" s="1793"/>
      <c r="J341" s="1793"/>
      <c r="K341" s="1793"/>
      <c r="L341" s="1793"/>
    </row>
    <row r="342" spans="7:12">
      <c r="G342" s="1793"/>
      <c r="H342" s="1793"/>
      <c r="I342" s="1793"/>
      <c r="J342" s="1793"/>
      <c r="K342" s="1793"/>
      <c r="L342" s="1793"/>
    </row>
    <row r="343" spans="7:12">
      <c r="G343" s="1793"/>
      <c r="H343" s="1793"/>
      <c r="I343" s="1793"/>
      <c r="J343" s="1793"/>
      <c r="K343" s="1793"/>
      <c r="L343" s="1793"/>
    </row>
    <row r="344" spans="7:12">
      <c r="G344" s="1793"/>
      <c r="H344" s="1793"/>
      <c r="I344" s="1793"/>
      <c r="J344" s="1793"/>
      <c r="K344" s="1793"/>
      <c r="L344" s="1793"/>
    </row>
    <row r="345" spans="7:12">
      <c r="G345" s="1793"/>
      <c r="H345" s="1793"/>
      <c r="I345" s="1793"/>
      <c r="J345" s="1793"/>
      <c r="K345" s="1793"/>
      <c r="L345" s="1793"/>
    </row>
    <row r="346" spans="7:12">
      <c r="G346" s="1793"/>
      <c r="H346" s="1793"/>
      <c r="I346" s="1793"/>
      <c r="J346" s="1793"/>
      <c r="K346" s="1793"/>
      <c r="L346" s="1793"/>
    </row>
    <row r="347" spans="7:12">
      <c r="G347" s="1793"/>
      <c r="H347" s="1793"/>
      <c r="I347" s="1793"/>
      <c r="J347" s="1793"/>
      <c r="K347" s="1793"/>
      <c r="L347" s="1793"/>
    </row>
    <row r="348" spans="7:12">
      <c r="G348" s="1793"/>
      <c r="H348" s="1793"/>
      <c r="I348" s="1793"/>
      <c r="J348" s="1793"/>
      <c r="K348" s="1793"/>
      <c r="L348" s="1793"/>
    </row>
    <row r="349" spans="7:12">
      <c r="G349" s="1793"/>
      <c r="H349" s="1793"/>
      <c r="I349" s="1793"/>
      <c r="J349" s="1793"/>
      <c r="K349" s="1793"/>
      <c r="L349" s="1793"/>
    </row>
    <row r="350" spans="7:12">
      <c r="G350" s="1793"/>
      <c r="H350" s="1793"/>
      <c r="I350" s="1793"/>
      <c r="J350" s="1793"/>
      <c r="K350" s="1793"/>
      <c r="L350" s="1793"/>
    </row>
    <row r="351" spans="7:12">
      <c r="G351" s="1793"/>
      <c r="H351" s="1793"/>
      <c r="I351" s="1793"/>
      <c r="J351" s="1793"/>
      <c r="K351" s="1793"/>
      <c r="L351" s="1793"/>
    </row>
    <row r="352" spans="7:12">
      <c r="G352" s="1793"/>
      <c r="H352" s="1793"/>
      <c r="I352" s="1793"/>
      <c r="J352" s="1793"/>
      <c r="K352" s="1793"/>
      <c r="L352" s="1793"/>
    </row>
    <row r="353" spans="7:12">
      <c r="G353" s="1793"/>
      <c r="H353" s="1793"/>
      <c r="I353" s="1793"/>
      <c r="J353" s="1793"/>
      <c r="K353" s="1793"/>
      <c r="L353" s="1793"/>
    </row>
    <row r="354" spans="7:12">
      <c r="G354" s="1793"/>
      <c r="H354" s="1793"/>
      <c r="I354" s="1793"/>
      <c r="J354" s="1793"/>
      <c r="K354" s="1793"/>
      <c r="L354" s="1793"/>
    </row>
    <row r="355" spans="7:12">
      <c r="G355" s="1793"/>
      <c r="H355" s="1793"/>
      <c r="I355" s="1793"/>
      <c r="J355" s="1793"/>
      <c r="K355" s="1793"/>
      <c r="L355" s="1793"/>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480" t="s">
        <v>406</v>
      </c>
      <c r="B1" s="1480"/>
      <c r="C1" s="1480"/>
      <c r="D1" s="1480"/>
      <c r="E1" s="1480"/>
      <c r="F1" s="1480"/>
      <c r="G1" s="1480"/>
      <c r="H1" s="1480"/>
    </row>
    <row r="2" spans="1:18" ht="47.25">
      <c r="A2" s="1418" t="s">
        <v>99</v>
      </c>
      <c r="B2" s="1348" t="s">
        <v>5</v>
      </c>
      <c r="C2" s="1410"/>
      <c r="D2" s="1411" t="s">
        <v>100</v>
      </c>
      <c r="E2" s="1456" t="s">
        <v>101</v>
      </c>
      <c r="F2" s="1481"/>
      <c r="G2" s="1482"/>
      <c r="H2" s="1256" t="s">
        <v>102</v>
      </c>
    </row>
    <row r="3" spans="1:18" ht="48" thickBot="1">
      <c r="A3" s="1412"/>
      <c r="B3" s="1268" t="s">
        <v>539</v>
      </c>
      <c r="C3" s="1268" t="s">
        <v>522</v>
      </c>
      <c r="D3" s="1419" t="s">
        <v>50</v>
      </c>
      <c r="E3" s="1349" t="s">
        <v>539</v>
      </c>
      <c r="F3" s="1420" t="s">
        <v>522</v>
      </c>
      <c r="G3" s="900" t="s">
        <v>103</v>
      </c>
      <c r="H3" s="1421" t="s">
        <v>104</v>
      </c>
    </row>
    <row r="4" spans="1:18">
      <c r="A4" s="1413" t="s">
        <v>4</v>
      </c>
      <c r="B4" s="1422"/>
      <c r="C4" s="1422"/>
      <c r="D4" s="1423"/>
      <c r="E4" s="1424"/>
      <c r="F4" s="1424"/>
      <c r="G4" s="1425"/>
      <c r="H4" s="1426"/>
    </row>
    <row r="5" spans="1:18">
      <c r="A5" s="1351" t="s">
        <v>251</v>
      </c>
      <c r="B5" s="1267">
        <v>20584.339582949306</v>
      </c>
      <c r="C5" s="1267">
        <v>20204.869756980224</v>
      </c>
      <c r="D5" s="1427">
        <v>1.8781107254501601</v>
      </c>
      <c r="E5" s="1428">
        <v>100</v>
      </c>
      <c r="F5" s="1429">
        <v>100</v>
      </c>
      <c r="G5" s="1430" t="s">
        <v>73</v>
      </c>
      <c r="H5" s="1431">
        <v>19.260022572255753</v>
      </c>
    </row>
    <row r="6" spans="1:18">
      <c r="A6" s="1291" t="s">
        <v>105</v>
      </c>
      <c r="B6" s="1264">
        <v>17389.915000000001</v>
      </c>
      <c r="C6" s="1264">
        <v>17438.196</v>
      </c>
      <c r="D6" s="1432">
        <v>-0.27686923578562278</v>
      </c>
      <c r="E6" s="1433">
        <v>8.0069124423963132</v>
      </c>
      <c r="F6" s="1269">
        <v>17.751116345257369</v>
      </c>
      <c r="G6" s="1434">
        <v>-54.893470998315273</v>
      </c>
      <c r="H6" s="1435">
        <v>-46.205943331029708</v>
      </c>
    </row>
    <row r="7" spans="1:18">
      <c r="A7" s="1291" t="s">
        <v>106</v>
      </c>
      <c r="B7" s="1264">
        <v>24197.623</v>
      </c>
      <c r="C7" s="1264">
        <v>23829.633000000002</v>
      </c>
      <c r="D7" s="1432">
        <v>1.5442537449065958</v>
      </c>
      <c r="E7" s="1433">
        <v>9.8872613561553653</v>
      </c>
      <c r="F7" s="1269">
        <v>7.2550174198930266</v>
      </c>
      <c r="G7" s="1434">
        <v>36.281703873581471</v>
      </c>
      <c r="H7" s="1435">
        <v>62.529590801487998</v>
      </c>
    </row>
    <row r="8" spans="1:18" ht="16.5" thickBot="1">
      <c r="A8" s="1325" t="s">
        <v>107</v>
      </c>
      <c r="B8" s="1265">
        <v>20460.742999999999</v>
      </c>
      <c r="C8" s="1265">
        <v>20509.079000000002</v>
      </c>
      <c r="D8" s="1436">
        <v>-0.23568098791760939</v>
      </c>
      <c r="E8" s="1437">
        <v>82.105826201448323</v>
      </c>
      <c r="F8" s="1438">
        <v>74.993866234849591</v>
      </c>
      <c r="G8" s="1439">
        <v>9.4833888738674066</v>
      </c>
      <c r="H8" s="1440">
        <v>30.569914283844788</v>
      </c>
    </row>
    <row r="9" spans="1:18">
      <c r="A9" s="1350" t="s">
        <v>252</v>
      </c>
      <c r="B9" s="1266">
        <v>17392.105427845316</v>
      </c>
      <c r="C9" s="1266">
        <v>17016.756128672303</v>
      </c>
      <c r="D9" s="1441">
        <v>2.2057629335156874</v>
      </c>
      <c r="E9" s="1442">
        <v>100</v>
      </c>
      <c r="F9" s="1443">
        <v>100</v>
      </c>
      <c r="G9" s="1444" t="s">
        <v>73</v>
      </c>
      <c r="H9" s="1445">
        <v>12.557983713019297</v>
      </c>
    </row>
    <row r="10" spans="1:18">
      <c r="A10" s="1291" t="s">
        <v>105</v>
      </c>
      <c r="B10" s="1264">
        <v>14365.563</v>
      </c>
      <c r="C10" s="1264" t="s">
        <v>200</v>
      </c>
      <c r="D10" s="1432" t="s">
        <v>73</v>
      </c>
      <c r="E10" s="1433">
        <v>3.7342308308720833</v>
      </c>
      <c r="F10" s="1269">
        <v>11.150912277084839</v>
      </c>
      <c r="G10" s="1434" t="s">
        <v>73</v>
      </c>
      <c r="H10" s="1435" t="s">
        <v>73</v>
      </c>
    </row>
    <row r="11" spans="1:18">
      <c r="A11" s="1291" t="s">
        <v>106</v>
      </c>
      <c r="B11" s="1264" t="s">
        <v>200</v>
      </c>
      <c r="C11" s="1264" t="s">
        <v>200</v>
      </c>
      <c r="D11" s="1432" t="s">
        <v>73</v>
      </c>
      <c r="E11" s="1433">
        <v>0.1808732284726515</v>
      </c>
      <c r="F11" s="1269">
        <v>0.4664467580661788</v>
      </c>
      <c r="G11" s="1434" t="s">
        <v>73</v>
      </c>
      <c r="H11" s="1435" t="s">
        <v>73</v>
      </c>
    </row>
    <row r="12" spans="1:18" ht="16.5" thickBot="1">
      <c r="A12" s="1414" t="s">
        <v>107</v>
      </c>
      <c r="B12" s="1264">
        <v>17489.314999999999</v>
      </c>
      <c r="C12" s="1264">
        <v>17138.561000000002</v>
      </c>
      <c r="D12" s="1432">
        <v>2.0465778894739013</v>
      </c>
      <c r="E12" s="1433">
        <v>96.084895940655258</v>
      </c>
      <c r="F12" s="1269">
        <v>88.382640964848989</v>
      </c>
      <c r="G12" s="1434">
        <v>8.7146694098783097</v>
      </c>
      <c r="H12" s="1435">
        <v>22.367039888033602</v>
      </c>
      <c r="P12" s="983"/>
      <c r="Q12" s="983"/>
      <c r="R12" s="983"/>
    </row>
    <row r="13" spans="1:18">
      <c r="A13" s="1413" t="s">
        <v>108</v>
      </c>
      <c r="B13" s="1446"/>
      <c r="C13" s="1446"/>
      <c r="D13" s="1447"/>
      <c r="E13" s="1448"/>
      <c r="F13" s="1448"/>
      <c r="G13" s="1449"/>
      <c r="H13" s="1450"/>
      <c r="P13" s="983"/>
      <c r="Q13" s="983"/>
      <c r="R13" s="983"/>
    </row>
    <row r="14" spans="1:18">
      <c r="A14" s="1351" t="s">
        <v>251</v>
      </c>
      <c r="B14" s="1267">
        <v>20321.980319844733</v>
      </c>
      <c r="C14" s="1267">
        <v>19953.938927266969</v>
      </c>
      <c r="D14" s="1427">
        <v>1.8444548413187629</v>
      </c>
      <c r="E14" s="1428">
        <v>100</v>
      </c>
      <c r="F14" s="1429">
        <v>100</v>
      </c>
      <c r="G14" s="1430" t="s">
        <v>73</v>
      </c>
      <c r="H14" s="1431">
        <v>8.7828565396389813</v>
      </c>
      <c r="P14" s="983"/>
      <c r="Q14" s="983"/>
      <c r="R14" s="983"/>
    </row>
    <row r="15" spans="1:18">
      <c r="A15" s="1291" t="s">
        <v>105</v>
      </c>
      <c r="B15" s="1264">
        <v>18201.065999999999</v>
      </c>
      <c r="C15" s="1264">
        <v>17704.897000000001</v>
      </c>
      <c r="D15" s="1432">
        <v>2.8024393477126583</v>
      </c>
      <c r="E15" s="1433">
        <v>6.1426491994177583</v>
      </c>
      <c r="F15" s="1269">
        <v>14.441042964214082</v>
      </c>
      <c r="G15" s="1434">
        <v>-57.463950390289156</v>
      </c>
      <c r="H15" s="1435">
        <v>-53.728070175438589</v>
      </c>
    </row>
    <row r="16" spans="1:18">
      <c r="A16" s="1291" t="s">
        <v>106</v>
      </c>
      <c r="B16" s="1264" t="s">
        <v>200</v>
      </c>
      <c r="C16" s="1264" t="s">
        <v>200</v>
      </c>
      <c r="D16" s="1432" t="s">
        <v>73</v>
      </c>
      <c r="E16" s="1433">
        <v>0.7180980106744298</v>
      </c>
      <c r="F16" s="1269">
        <v>0.87617439037263789</v>
      </c>
      <c r="G16" s="1434" t="s">
        <v>73</v>
      </c>
      <c r="H16" s="1435" t="s">
        <v>73</v>
      </c>
    </row>
    <row r="17" spans="1:13" ht="16.5" thickBot="1">
      <c r="A17" s="1325" t="s">
        <v>107</v>
      </c>
      <c r="B17" s="1265">
        <v>20429.591</v>
      </c>
      <c r="C17" s="1265">
        <v>20303.471000000001</v>
      </c>
      <c r="D17" s="1436">
        <v>0.62117457650467245</v>
      </c>
      <c r="E17" s="1437">
        <v>93.1392527899078</v>
      </c>
      <c r="F17" s="1438">
        <v>84.682782645413283</v>
      </c>
      <c r="G17" s="1439">
        <v>9.9860560556964053</v>
      </c>
      <c r="H17" s="1440">
        <v>19.64597357267515</v>
      </c>
    </row>
    <row r="18" spans="1:13">
      <c r="A18" s="1350" t="s">
        <v>252</v>
      </c>
      <c r="B18" s="1266">
        <v>15670.064660698603</v>
      </c>
      <c r="C18" s="1266">
        <v>15254.595502355904</v>
      </c>
      <c r="D18" s="1441">
        <v>2.7235671917917106</v>
      </c>
      <c r="E18" s="1442">
        <v>100</v>
      </c>
      <c r="F18" s="1443">
        <v>100</v>
      </c>
      <c r="G18" s="1444" t="s">
        <v>73</v>
      </c>
      <c r="H18" s="1445">
        <v>-4.4665332730910832</v>
      </c>
    </row>
    <row r="19" spans="1:13">
      <c r="A19" s="1291" t="s">
        <v>105</v>
      </c>
      <c r="B19" s="1264" t="s">
        <v>200</v>
      </c>
      <c r="C19" s="1264" t="s">
        <v>200</v>
      </c>
      <c r="D19" s="1432" t="s">
        <v>73</v>
      </c>
      <c r="E19" s="1433">
        <v>1.3512600499966219</v>
      </c>
      <c r="F19" s="1269">
        <v>16.885044858968566</v>
      </c>
      <c r="G19" s="1434" t="s">
        <v>73</v>
      </c>
      <c r="H19" s="1435" t="s">
        <v>73</v>
      </c>
    </row>
    <row r="20" spans="1:13">
      <c r="A20" s="1291" t="s">
        <v>106</v>
      </c>
      <c r="B20" s="1264" t="s">
        <v>73</v>
      </c>
      <c r="C20" s="1264" t="s">
        <v>73</v>
      </c>
      <c r="D20" s="1432" t="s">
        <v>73</v>
      </c>
      <c r="E20" s="1433">
        <v>0</v>
      </c>
      <c r="F20" s="1269">
        <v>0</v>
      </c>
      <c r="G20" s="1434" t="s">
        <v>73</v>
      </c>
      <c r="H20" s="1435" t="s">
        <v>73</v>
      </c>
    </row>
    <row r="21" spans="1:13" ht="16.5" thickBot="1">
      <c r="A21" s="1414" t="s">
        <v>107</v>
      </c>
      <c r="B21" s="1264">
        <v>15679.243</v>
      </c>
      <c r="C21" s="1264">
        <v>15040.005999999999</v>
      </c>
      <c r="D21" s="1432">
        <v>4.2502443150621145</v>
      </c>
      <c r="E21" s="1433">
        <v>98.648739950003389</v>
      </c>
      <c r="F21" s="1269">
        <v>83.11495514103143</v>
      </c>
      <c r="G21" s="1434">
        <v>18.689518369604922</v>
      </c>
      <c r="H21" s="1435">
        <v>13.388211539954941</v>
      </c>
    </row>
    <row r="22" spans="1:13">
      <c r="A22" s="1413" t="s">
        <v>109</v>
      </c>
      <c r="B22" s="1446"/>
      <c r="C22" s="1446"/>
      <c r="D22" s="1447"/>
      <c r="E22" s="1448"/>
      <c r="F22" s="1448"/>
      <c r="G22" s="1449"/>
      <c r="H22" s="1450"/>
    </row>
    <row r="23" spans="1:13">
      <c r="A23" s="1351" t="s">
        <v>251</v>
      </c>
      <c r="B23" s="1267">
        <v>20489.905857907987</v>
      </c>
      <c r="C23" s="1451">
        <v>20022.917924521116</v>
      </c>
      <c r="D23" s="1427">
        <v>2.3322671308309779</v>
      </c>
      <c r="E23" s="1428">
        <v>100</v>
      </c>
      <c r="F23" s="1429">
        <v>100</v>
      </c>
      <c r="G23" s="1430" t="s">
        <v>73</v>
      </c>
      <c r="H23" s="1431">
        <v>1.6053548106225606</v>
      </c>
    </row>
    <row r="24" spans="1:13">
      <c r="A24" s="1291" t="s">
        <v>105</v>
      </c>
      <c r="B24" s="1264">
        <v>17232.364000000001</v>
      </c>
      <c r="C24" s="1264" t="s">
        <v>200</v>
      </c>
      <c r="D24" s="1432" t="s">
        <v>73</v>
      </c>
      <c r="E24" s="1433">
        <v>17.454876546515987</v>
      </c>
      <c r="F24" s="1269">
        <v>31.927514148889856</v>
      </c>
      <c r="G24" s="1434" t="s">
        <v>73</v>
      </c>
      <c r="H24" s="1435" t="s">
        <v>73</v>
      </c>
    </row>
    <row r="25" spans="1:13">
      <c r="A25" s="1291" t="s">
        <v>106</v>
      </c>
      <c r="B25" s="1264">
        <v>24225.621999999999</v>
      </c>
      <c r="C25" s="1264">
        <v>23846.662</v>
      </c>
      <c r="D25" s="1432">
        <v>1.5891532324314368</v>
      </c>
      <c r="E25" s="1433">
        <v>24.47110492207166</v>
      </c>
      <c r="F25" s="1269">
        <v>15.63996517196343</v>
      </c>
      <c r="G25" s="1434">
        <v>56.465213656224364</v>
      </c>
      <c r="H25" s="1435">
        <v>58.977035490605431</v>
      </c>
    </row>
    <row r="26" spans="1:13" ht="16.5" thickBot="1">
      <c r="A26" s="1325" t="s">
        <v>107</v>
      </c>
      <c r="B26" s="1265">
        <v>19894.852999999999</v>
      </c>
      <c r="C26" s="1265">
        <v>20494.114000000001</v>
      </c>
      <c r="D26" s="1436">
        <v>-2.9240639531916441</v>
      </c>
      <c r="E26" s="1437">
        <v>58.074018531412349</v>
      </c>
      <c r="F26" s="1438">
        <v>52.432520679146712</v>
      </c>
      <c r="G26" s="1439">
        <v>10.759539650569106</v>
      </c>
      <c r="H26" s="1440">
        <v>12.537623248572924</v>
      </c>
      <c r="K26" s="983"/>
      <c r="L26" s="983"/>
      <c r="M26" s="983"/>
    </row>
    <row r="27" spans="1:13">
      <c r="A27" s="1350" t="s">
        <v>252</v>
      </c>
      <c r="B27" s="1266">
        <v>16695.904245128608</v>
      </c>
      <c r="C27" s="1266">
        <v>16033.750001236553</v>
      </c>
      <c r="D27" s="1441">
        <v>4.1297528266374899</v>
      </c>
      <c r="E27" s="1442">
        <v>100</v>
      </c>
      <c r="F27" s="1443">
        <v>100</v>
      </c>
      <c r="G27" s="1444" t="s">
        <v>73</v>
      </c>
      <c r="H27" s="1445">
        <v>26.919747743291694</v>
      </c>
      <c r="J27" s="1479"/>
      <c r="K27" s="1479"/>
      <c r="L27" s="1479"/>
      <c r="M27" s="1479"/>
    </row>
    <row r="28" spans="1:13">
      <c r="A28" s="1291" t="s">
        <v>105</v>
      </c>
      <c r="B28" s="1264" t="s">
        <v>200</v>
      </c>
      <c r="C28" s="1264" t="s">
        <v>200</v>
      </c>
      <c r="D28" s="1432" t="s">
        <v>73</v>
      </c>
      <c r="E28" s="1433">
        <v>0.96453624318004683</v>
      </c>
      <c r="F28" s="1269">
        <v>2.9800915048843821</v>
      </c>
      <c r="G28" s="1434" t="s">
        <v>73</v>
      </c>
      <c r="H28" s="1435" t="s">
        <v>73</v>
      </c>
    </row>
    <row r="29" spans="1:13">
      <c r="A29" s="1291" t="s">
        <v>106</v>
      </c>
      <c r="B29" s="1264" t="s">
        <v>200</v>
      </c>
      <c r="C29" s="1264" t="s">
        <v>200</v>
      </c>
      <c r="D29" s="1432" t="s">
        <v>73</v>
      </c>
      <c r="E29" s="1433">
        <v>0.76968043647700712</v>
      </c>
      <c r="F29" s="1269">
        <v>2.2381600098924199</v>
      </c>
      <c r="G29" s="1434" t="s">
        <v>73</v>
      </c>
      <c r="H29" s="1435" t="s">
        <v>73</v>
      </c>
    </row>
    <row r="30" spans="1:13" ht="16.5" thickBot="1">
      <c r="A30" s="1414" t="s">
        <v>107</v>
      </c>
      <c r="B30" s="1264">
        <v>16623.503000000001</v>
      </c>
      <c r="C30" s="1264">
        <v>15813.843999999999</v>
      </c>
      <c r="D30" s="1432">
        <v>5.1199379480409792</v>
      </c>
      <c r="E30" s="1433">
        <v>98.265783320342948</v>
      </c>
      <c r="F30" s="1269">
        <v>94.78174848522319</v>
      </c>
      <c r="G30" s="1434">
        <v>3.6758499297604024</v>
      </c>
      <c r="H30" s="1435">
        <v>31.585127201565548</v>
      </c>
    </row>
    <row r="31" spans="1:13">
      <c r="A31" s="1413" t="s">
        <v>110</v>
      </c>
      <c r="B31" s="1446"/>
      <c r="C31" s="1446"/>
      <c r="D31" s="1447"/>
      <c r="E31" s="1448"/>
      <c r="F31" s="1448"/>
      <c r="G31" s="1449"/>
      <c r="H31" s="1450"/>
    </row>
    <row r="32" spans="1:13">
      <c r="A32" s="1351" t="s">
        <v>251</v>
      </c>
      <c r="B32" s="1267">
        <v>20811.86570619397</v>
      </c>
      <c r="C32" s="1267">
        <v>20648.019</v>
      </c>
      <c r="D32" s="1427">
        <v>0.79352264347475665</v>
      </c>
      <c r="E32" s="1428">
        <v>100</v>
      </c>
      <c r="F32" s="1429">
        <v>100</v>
      </c>
      <c r="G32" s="1430" t="s">
        <v>73</v>
      </c>
      <c r="H32" s="1431">
        <v>52.07994422495932</v>
      </c>
    </row>
    <row r="33" spans="1:8">
      <c r="A33" s="1291" t="s">
        <v>105</v>
      </c>
      <c r="B33" s="1264" t="s">
        <v>73</v>
      </c>
      <c r="C33" s="1264" t="s">
        <v>73</v>
      </c>
      <c r="D33" s="1432" t="s">
        <v>73</v>
      </c>
      <c r="E33" s="1433">
        <v>0</v>
      </c>
      <c r="F33" s="1269">
        <v>0</v>
      </c>
      <c r="G33" s="1434" t="s">
        <v>73</v>
      </c>
      <c r="H33" s="1435" t="s">
        <v>73</v>
      </c>
    </row>
    <row r="34" spans="1:8">
      <c r="A34" s="1291" t="s">
        <v>106</v>
      </c>
      <c r="B34" s="1264" t="s">
        <v>200</v>
      </c>
      <c r="C34" s="1264" t="s">
        <v>73</v>
      </c>
      <c r="D34" s="1432" t="s">
        <v>73</v>
      </c>
      <c r="E34" s="1433">
        <v>0.83027709861450694</v>
      </c>
      <c r="F34" s="1269">
        <v>0</v>
      </c>
      <c r="G34" s="1434" t="s">
        <v>73</v>
      </c>
      <c r="H34" s="1435" t="s">
        <v>73</v>
      </c>
    </row>
    <row r="35" spans="1:8" ht="16.5" thickBot="1">
      <c r="A35" s="1325" t="s">
        <v>107</v>
      </c>
      <c r="B35" s="1265">
        <v>20791.266</v>
      </c>
      <c r="C35" s="1265">
        <v>20648.019</v>
      </c>
      <c r="D35" s="1436">
        <v>0.69375662624099388</v>
      </c>
      <c r="E35" s="1437">
        <v>99.169722901385498</v>
      </c>
      <c r="F35" s="1438">
        <v>100</v>
      </c>
      <c r="G35" s="1439">
        <v>-0.83027709861450205</v>
      </c>
      <c r="H35" s="1440">
        <v>50.81725927647377</v>
      </c>
    </row>
    <row r="36" spans="1:8">
      <c r="A36" s="1350" t="s">
        <v>252</v>
      </c>
      <c r="B36" s="1266">
        <v>19145.475454545456</v>
      </c>
      <c r="C36" s="1266">
        <v>19332.225918681033</v>
      </c>
      <c r="D36" s="1441">
        <v>-0.96600600945345516</v>
      </c>
      <c r="E36" s="1442">
        <v>100</v>
      </c>
      <c r="F36" s="1443">
        <v>100</v>
      </c>
      <c r="G36" s="1444" t="s">
        <v>73</v>
      </c>
      <c r="H36" s="1445">
        <v>22.254335260115628</v>
      </c>
    </row>
    <row r="37" spans="1:8">
      <c r="A37" s="1291" t="s">
        <v>105</v>
      </c>
      <c r="B37" s="1264" t="s">
        <v>200</v>
      </c>
      <c r="C37" s="1264" t="s">
        <v>200</v>
      </c>
      <c r="D37" s="1432" t="s">
        <v>73</v>
      </c>
      <c r="E37" s="1433">
        <v>7.1566731141199229</v>
      </c>
      <c r="F37" s="1269">
        <v>9.6558066211245404</v>
      </c>
      <c r="G37" s="1434" t="s">
        <v>73</v>
      </c>
      <c r="H37" s="1435" t="s">
        <v>73</v>
      </c>
    </row>
    <row r="38" spans="1:8">
      <c r="A38" s="1291" t="s">
        <v>106</v>
      </c>
      <c r="B38" s="1264" t="s">
        <v>73</v>
      </c>
      <c r="C38" s="1264" t="s">
        <v>73</v>
      </c>
      <c r="D38" s="1432" t="s">
        <v>73</v>
      </c>
      <c r="E38" s="1433">
        <v>0</v>
      </c>
      <c r="F38" s="1269">
        <v>0</v>
      </c>
      <c r="G38" s="1434" t="s">
        <v>73</v>
      </c>
      <c r="H38" s="1435" t="s">
        <v>73</v>
      </c>
    </row>
    <row r="39" spans="1:8" ht="16.5" thickBot="1">
      <c r="A39" s="1325" t="s">
        <v>107</v>
      </c>
      <c r="B39" s="1265">
        <v>19524.12</v>
      </c>
      <c r="C39" s="1265">
        <v>19841.559000000001</v>
      </c>
      <c r="D39" s="1436">
        <v>-1.5998692441455944</v>
      </c>
      <c r="E39" s="1437">
        <v>92.843326885880089</v>
      </c>
      <c r="F39" s="1438">
        <v>90.344193378875474</v>
      </c>
      <c r="G39" s="1439">
        <v>2.766235895785826</v>
      </c>
      <c r="H39" s="1440">
        <v>25.636178566235291</v>
      </c>
    </row>
    <row r="40" spans="1:8" ht="14.25" customHeight="1">
      <c r="A40" s="1098" t="s">
        <v>253</v>
      </c>
      <c r="B40" s="983"/>
      <c r="D40" s="983"/>
    </row>
    <row r="41" spans="1:8" ht="5.25" customHeight="1">
      <c r="A41" s="1483"/>
      <c r="B41" s="1483"/>
      <c r="C41" s="1483"/>
      <c r="D41" s="1483"/>
    </row>
    <row r="42" spans="1:8">
      <c r="A42" s="1415" t="s">
        <v>41</v>
      </c>
    </row>
    <row r="43" spans="1:8">
      <c r="A43" s="1416" t="s">
        <v>70</v>
      </c>
      <c r="B43" s="1484" t="s">
        <v>42</v>
      </c>
      <c r="C43" s="1485"/>
      <c r="D43" s="1485"/>
      <c r="E43" s="1485"/>
      <c r="F43" s="1485"/>
      <c r="G43" s="1485"/>
      <c r="H43" s="1486"/>
    </row>
    <row r="44" spans="1:8">
      <c r="A44" s="1416" t="s">
        <v>43</v>
      </c>
      <c r="B44" s="1484" t="s">
        <v>44</v>
      </c>
      <c r="C44" s="1485"/>
      <c r="D44" s="1485"/>
      <c r="E44" s="1485"/>
      <c r="F44" s="1485"/>
      <c r="G44" s="1485"/>
      <c r="H44" s="1486"/>
    </row>
    <row r="45" spans="1:8">
      <c r="A45" s="1416" t="s">
        <v>45</v>
      </c>
      <c r="B45" s="1484" t="s">
        <v>46</v>
      </c>
      <c r="C45" s="1485"/>
      <c r="D45" s="1485"/>
      <c r="E45" s="1485"/>
      <c r="F45" s="1485"/>
      <c r="G45" s="1485"/>
      <c r="H45" s="1486"/>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F8" sqref="F8"/>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540</v>
      </c>
      <c r="B2" s="1100"/>
      <c r="C2" s="1100"/>
      <c r="D2" s="1100"/>
      <c r="E2" s="1100"/>
      <c r="F2" s="1101"/>
      <c r="G2" s="1101"/>
      <c r="H2" s="1101"/>
      <c r="I2" s="1102"/>
    </row>
    <row r="3" spans="1:9" ht="18" customHeight="1">
      <c r="A3"/>
      <c r="B3"/>
      <c r="C3"/>
      <c r="D3"/>
      <c r="E3"/>
      <c r="G3"/>
      <c r="H3"/>
    </row>
    <row r="4" spans="1:9" ht="18" customHeight="1" thickBot="1">
      <c r="A4" s="1799" t="s">
        <v>541</v>
      </c>
      <c r="B4" s="1799"/>
      <c r="C4"/>
      <c r="D4"/>
      <c r="E4"/>
      <c r="F4"/>
      <c r="G4"/>
      <c r="H4"/>
    </row>
    <row r="5" spans="1:9" s="777" customFormat="1" ht="18" customHeight="1">
      <c r="A5" s="1487" t="s">
        <v>111</v>
      </c>
      <c r="B5" s="1237" t="s">
        <v>432</v>
      </c>
      <c r="C5" s="1238"/>
      <c r="D5" s="1238"/>
      <c r="E5" s="1239" t="s">
        <v>255</v>
      </c>
      <c r="F5" s="1240"/>
      <c r="G5" s="1241"/>
      <c r="H5" s="776"/>
    </row>
    <row r="6" spans="1:9" s="777" customFormat="1" ht="30" customHeight="1" thickBot="1">
      <c r="A6" s="1488"/>
      <c r="B6" s="1242" t="s">
        <v>112</v>
      </c>
      <c r="C6" s="1243" t="s">
        <v>113</v>
      </c>
      <c r="D6" s="1244" t="s">
        <v>431</v>
      </c>
      <c r="E6" s="1245" t="s">
        <v>112</v>
      </c>
      <c r="F6" s="1245" t="s">
        <v>113</v>
      </c>
      <c r="G6" s="1246" t="s">
        <v>431</v>
      </c>
      <c r="H6" s="776"/>
    </row>
    <row r="7" spans="1:9" s="779" customFormat="1" ht="24.95" customHeight="1" thickBot="1">
      <c r="A7" s="1247" t="s">
        <v>114</v>
      </c>
      <c r="B7" s="1293">
        <v>43453.303999999996</v>
      </c>
      <c r="C7" s="1293">
        <v>33134.124000000003</v>
      </c>
      <c r="D7" s="1294">
        <v>25856.957999999999</v>
      </c>
      <c r="E7" s="1295">
        <v>-4.7770979445272612</v>
      </c>
      <c r="F7" s="1295">
        <v>-2.2341222290784422</v>
      </c>
      <c r="G7" s="1296">
        <v>11.426897058177747</v>
      </c>
      <c r="H7" s="778"/>
    </row>
    <row r="8" spans="1:9" s="779" customFormat="1" ht="24.95" customHeight="1">
      <c r="A8" s="1248" t="s">
        <v>268</v>
      </c>
      <c r="B8" s="1297">
        <v>39225.985000000001</v>
      </c>
      <c r="C8" s="1297">
        <v>31763.522000000001</v>
      </c>
      <c r="D8" s="1298" t="s">
        <v>200</v>
      </c>
      <c r="E8" s="1299">
        <v>-11.782116182003371</v>
      </c>
      <c r="F8" s="1299">
        <v>-0.90723468561034004</v>
      </c>
      <c r="G8" s="1300" t="s">
        <v>73</v>
      </c>
      <c r="H8" s="778"/>
    </row>
    <row r="9" spans="1:9" s="779" customFormat="1" ht="24.95" customHeight="1">
      <c r="A9" s="1249" t="s">
        <v>266</v>
      </c>
      <c r="B9" s="1301" t="s">
        <v>200</v>
      </c>
      <c r="C9" s="1302">
        <v>34097.184000000001</v>
      </c>
      <c r="D9" s="1301" t="s">
        <v>200</v>
      </c>
      <c r="E9" s="1303" t="s">
        <v>73</v>
      </c>
      <c r="F9" s="1303">
        <v>-9.3925326201218837E-2</v>
      </c>
      <c r="G9" s="1304" t="s">
        <v>73</v>
      </c>
      <c r="H9" s="778"/>
    </row>
    <row r="10" spans="1:9" s="779" customFormat="1" ht="24.95" customHeight="1" thickBot="1">
      <c r="A10" s="1250" t="s">
        <v>269</v>
      </c>
      <c r="B10" s="1305" t="s">
        <v>200</v>
      </c>
      <c r="C10" s="1306" t="s">
        <v>200</v>
      </c>
      <c r="D10" s="1307" t="s">
        <v>73</v>
      </c>
      <c r="E10" s="1308" t="s">
        <v>73</v>
      </c>
      <c r="F10" s="1308" t="s">
        <v>73</v>
      </c>
      <c r="G10" s="1309" t="s">
        <v>73</v>
      </c>
      <c r="H10" s="778"/>
    </row>
    <row r="11" spans="1:9" ht="15">
      <c r="A11" s="1220" t="s">
        <v>253</v>
      </c>
      <c r="B11" s="1218"/>
      <c r="C11" s="1220"/>
      <c r="D11" s="1218"/>
      <c r="E11" s="1219"/>
      <c r="F11" s="1219"/>
      <c r="G11" s="122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A9" sqref="A9:A12"/>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489" t="s">
        <v>542</v>
      </c>
      <c r="B2" s="1489"/>
      <c r="C2" s="1489"/>
      <c r="D2" s="1489"/>
      <c r="E2" s="1489"/>
      <c r="F2" s="1489"/>
      <c r="G2" s="1489"/>
      <c r="H2" s="1489"/>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68">
        <v>45095</v>
      </c>
      <c r="C6" s="1268">
        <v>45088</v>
      </c>
      <c r="D6" s="1310" t="s">
        <v>50</v>
      </c>
    </row>
    <row r="7" spans="1:14" ht="16.5" thickBot="1">
      <c r="A7" s="1215"/>
      <c r="B7" s="1311"/>
      <c r="C7" s="1311"/>
      <c r="D7" s="1312"/>
      <c r="J7"/>
      <c r="K7"/>
      <c r="L7"/>
      <c r="M7"/>
      <c r="N7"/>
    </row>
    <row r="8" spans="1:14" ht="16.5" thickBot="1">
      <c r="A8" s="1323" t="s">
        <v>251</v>
      </c>
      <c r="B8" s="1313">
        <v>20368.830000000002</v>
      </c>
      <c r="C8" s="1313">
        <v>20434.86</v>
      </c>
      <c r="D8" s="1314">
        <v>-0.32312430816750803</v>
      </c>
      <c r="J8"/>
      <c r="K8"/>
      <c r="L8"/>
      <c r="M8"/>
      <c r="N8"/>
    </row>
    <row r="9" spans="1:14" ht="15.75">
      <c r="A9" s="1289" t="s">
        <v>105</v>
      </c>
      <c r="B9" s="1290" t="s">
        <v>200</v>
      </c>
      <c r="C9" s="1290">
        <v>18315.471000000001</v>
      </c>
      <c r="D9" s="1352" t="s">
        <v>73</v>
      </c>
      <c r="J9"/>
      <c r="K9"/>
      <c r="L9"/>
      <c r="M9"/>
      <c r="N9"/>
    </row>
    <row r="10" spans="1:14" ht="15.75">
      <c r="A10" s="1291" t="s">
        <v>106</v>
      </c>
      <c r="B10" s="1264">
        <v>23196.374</v>
      </c>
      <c r="C10" s="1264">
        <v>23776.632000000001</v>
      </c>
      <c r="D10" s="1315">
        <v>-2.4404549811764831</v>
      </c>
      <c r="J10"/>
      <c r="K10"/>
      <c r="L10"/>
      <c r="M10"/>
      <c r="N10"/>
    </row>
    <row r="11" spans="1:14" ht="16.5" thickBot="1">
      <c r="A11" s="1324" t="s">
        <v>107</v>
      </c>
      <c r="B11" s="1292">
        <v>20133.079000000002</v>
      </c>
      <c r="C11" s="1292">
        <v>20125.449000000001</v>
      </c>
      <c r="D11" s="1316">
        <v>3.7912197635943522E-2</v>
      </c>
      <c r="J11"/>
      <c r="K11"/>
      <c r="L11"/>
      <c r="M11"/>
      <c r="N11"/>
    </row>
    <row r="12" spans="1:14" ht="16.5" thickBot="1">
      <c r="A12" s="1323" t="s">
        <v>252</v>
      </c>
      <c r="B12" s="1317">
        <v>18550.990000000002</v>
      </c>
      <c r="C12" s="1317">
        <v>18048.778999999999</v>
      </c>
      <c r="D12" s="1314">
        <v>2.7825206347753664</v>
      </c>
      <c r="J12"/>
      <c r="K12"/>
      <c r="L12"/>
      <c r="M12"/>
      <c r="N12"/>
    </row>
    <row r="13" spans="1:14" ht="13.5" customHeight="1">
      <c r="A13" s="1289" t="s">
        <v>105</v>
      </c>
      <c r="B13" s="1318" t="s">
        <v>200</v>
      </c>
      <c r="C13" s="1318" t="s">
        <v>200</v>
      </c>
      <c r="D13" s="1319" t="s">
        <v>73</v>
      </c>
      <c r="J13"/>
      <c r="K13"/>
      <c r="L13"/>
      <c r="M13"/>
      <c r="N13"/>
    </row>
    <row r="14" spans="1:14" ht="14.25" customHeight="1">
      <c r="A14" s="1291" t="s">
        <v>106</v>
      </c>
      <c r="B14" s="1320">
        <v>24030.228999999999</v>
      </c>
      <c r="C14" s="1320">
        <v>23354.183000000001</v>
      </c>
      <c r="D14" s="1321">
        <v>2.8947533724472332</v>
      </c>
      <c r="F14" s="1288"/>
      <c r="J14"/>
      <c r="K14"/>
      <c r="L14"/>
      <c r="M14"/>
      <c r="N14"/>
    </row>
    <row r="15" spans="1:14" ht="16.5" customHeight="1" thickBot="1">
      <c r="A15" s="1325" t="s">
        <v>107</v>
      </c>
      <c r="B15" s="1265">
        <v>17127.766</v>
      </c>
      <c r="C15" s="1265">
        <v>17287.359</v>
      </c>
      <c r="D15" s="1322">
        <v>-0.92317745006626384</v>
      </c>
      <c r="J15"/>
      <c r="K15"/>
      <c r="L15"/>
      <c r="M15"/>
      <c r="N15"/>
    </row>
    <row r="16" spans="1:14">
      <c r="A16" s="1216"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32"/>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C7" sqref="C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543</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490" t="s">
        <v>434</v>
      </c>
      <c r="B5" s="1251" t="s">
        <v>432</v>
      </c>
      <c r="C5" s="1252"/>
      <c r="D5" s="1253"/>
      <c r="E5" s="1254" t="s">
        <v>255</v>
      </c>
      <c r="F5" s="1255"/>
      <c r="G5" s="1256"/>
      <c r="H5" s="776"/>
    </row>
    <row r="6" spans="1:8" s="777" customFormat="1" ht="30" customHeight="1" thickBot="1">
      <c r="A6" s="1491"/>
      <c r="B6" s="1257" t="s">
        <v>112</v>
      </c>
      <c r="C6" s="1258" t="s">
        <v>113</v>
      </c>
      <c r="D6" s="1259" t="s">
        <v>431</v>
      </c>
      <c r="E6" s="1260" t="s">
        <v>112</v>
      </c>
      <c r="F6" s="1261" t="s">
        <v>113</v>
      </c>
      <c r="G6" s="1262" t="s">
        <v>431</v>
      </c>
      <c r="H6" s="776"/>
    </row>
    <row r="7" spans="1:8" s="779" customFormat="1" ht="24.95" customHeight="1" thickBot="1">
      <c r="A7" s="1097"/>
      <c r="B7" s="1326">
        <v>43507.14</v>
      </c>
      <c r="C7" s="1327">
        <v>31055.85</v>
      </c>
      <c r="D7" s="1328" t="s">
        <v>73</v>
      </c>
      <c r="E7" s="1329">
        <v>-4.6591225621476218</v>
      </c>
      <c r="F7" s="1330">
        <v>-8.3662982859581909</v>
      </c>
      <c r="G7" s="1331" t="s">
        <v>73</v>
      </c>
      <c r="H7" s="778"/>
    </row>
    <row r="8" spans="1:8" customFormat="1" ht="15.75" customHeight="1">
      <c r="A8" s="1216"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I-IV_ 2023</vt:lpstr>
      <vt:lpstr>Eksport_I-IV_ 2023</vt:lpstr>
      <vt:lpstr>Import_I-IV_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2023-06-22T13:50:54Z</dcterms:modified>
</cp:coreProperties>
</file>