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6\programy 2026\testy pomocy 2026\"/>
    </mc:Choice>
  </mc:AlternateContent>
  <xr:revisionPtr revIDLastSave="0" documentId="13_ncr:1_{9F5E740A-4866-423D-85D5-5565D5751B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F14" i="10" l="1"/>
  <c r="C14" i="10"/>
  <c r="C15" i="10" s="1"/>
  <c r="B14" i="10"/>
  <c r="B15" i="10" s="1"/>
  <c r="H14" i="10"/>
  <c r="K14" i="10"/>
  <c r="E14" i="10"/>
  <c r="J14" i="10"/>
  <c r="J15" i="10" s="1"/>
  <c r="I14" i="10"/>
  <c r="I15" i="10" s="1"/>
  <c r="D14" i="10"/>
  <c r="D15" i="10" s="1"/>
  <c r="G14" i="10"/>
  <c r="K15" i="10"/>
  <c r="H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<sst xmlns="http://schemas.openxmlformats.org/spreadsheetml/2006/main" count="228" uniqueCount="150">
  <si>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</si>
  <si>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</si>
  <si>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</si>
  <si>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</si>
  <si>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</si>
  <si>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</si>
  <si>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</si>
  <si>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</si>
  <si>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</si>
  <si>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</si>
  <si>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</si>
  <si>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</si>
  <si>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</si>
  <si>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</si>
  <si>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</si>
  <si>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</si>
  <si>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</si>
  <si>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</si>
  <si>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</si>
  <si>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</si>
  <si>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</si>
  <si>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</si>
  <si>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</si>
  <si>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</si>
  <si>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</si>
  <si>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</si>
  <si>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</si>
  <si>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</si>
  <si>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</si>
  <si>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</si>
  <si>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</si>
  <si>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</si>
  <si>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</si>
  <si>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</si>
  <si>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</si>
  <si>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</si>
  <si>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</si>
  <si>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</si>
  <si>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</si>
  <si>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</si>
  <si>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</si>
  <si>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</si>
  <si>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</si>
  <si>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</si>
  <si>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</si>
  <si>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</si>
  <si>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</si>
  <si>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</si>
  <si>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</si>
  <si>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</si>
  <si>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</si>
  <si>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</si>
  <si>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</si>
  <si>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</si>
  <si>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</si>
  <si>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</si>
  <si>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</si>
  <si>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</si>
  <si>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</si>
  <si>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</si>
  <si>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</si>
  <si>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</si>
  <si>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</si>
  <si>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</si>
  <si>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</si>
  <si>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</si>
  <si>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</si>
  <si>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</si>
  <si>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</si>
  <si>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</si>
  <si>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</si>
  <si>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</si>
  <si>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</si>
  <si>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</si>
  <si>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</si>
  <si>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</si>
  <si>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</si>
  <si>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</si>
  <si>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</si>
  <si>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</si>
  <si>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</si>
  <si>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</si>
  <si>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</si>
  <si>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</si>
  <si>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</si>
  <si>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</si>
  <si>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</si>
  <si>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</si>
  <si>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</si>
  <si>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</si>
  <si>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</si>
  <si>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</si>
  <si>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</si>
  <si>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</si>
  <si>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</si>
  <si>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</si>
  <si>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</si>
  <si>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</si>
  <si>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</si>
  <si>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</si>
  <si>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</si>
  <si>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</si>
  <si>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</si>
  <si>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</si>
  <si>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</si>
  <si>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</si>
  <si>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</si>
  <si>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</si>
  <si>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</si>
  <si>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</si>
  <si>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</si>
  <si>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</si>
  <si>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</si>
  <si>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</si>
  <si>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</si>
  <si>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</si>
  <si>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</si>
  <si>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</si>
  <si>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</si>
  <si>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</si>
  <si>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</si>
  <si>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</si>
  <si>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</si>
  <si>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</si>
  <si>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</si>
  <si>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</si>
  <si>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</si>
  <si>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</si>
  <si>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</si>
  <si>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</si>
  <si>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</si>
  <si>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</si>
  <si>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</si>
  <si>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</si>
  <si>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</si>
  <si>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</si>
  <si>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</si>
  <si>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</si>
  <si>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</si>
  <si>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</si>
  <si>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</si>
  <si>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</si>
  <si>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</si>
  <si>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</si>
  <si>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</si>
  <si>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</si>
  <si>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</si>
  <si>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</si>
  <si>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</si>
  <si>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r>
      <t xml:space="preserve">*Stopa bazowa ustalona na dzień 2026.01.01 </t>
    </r>
    <r>
      <rPr>
        <b/>
        <sz val="8"/>
        <color theme="1"/>
        <rFont val="Tahoma"/>
        <family val="2"/>
        <charset val="238"/>
      </rPr>
      <t>Przed wypełnieniem proszę skonsultować się z instytucją zarządzającą</t>
    </r>
    <r>
      <rPr>
        <sz val="8"/>
        <color theme="1"/>
        <rFont val="Tahoma"/>
        <family val="2"/>
        <charset val="238"/>
      </rPr>
      <t xml:space="preserve">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https://ec.europa.eu/competition-policy/state-aid/legislation/reference-discount-rates-and-recovery-interest-rates/reference-and-discount-rates_pl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</si>
</sst>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Normal="100" workbookViewId="0">
      <selection activeCell="H47" sqref="H47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147</v>
      </c>
      <c r="B1" s="127"/>
      <c r="C1" s="127"/>
      <c r="D1" s="128"/>
    </row>
    <row r="2" spans="1:4" ht="32.25" customHeight="1" thickBot="1">
      <c r="A2" s="106" t="s">
        <v>112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48</v>
      </c>
      <c r="B4" s="132"/>
      <c r="C4" s="132"/>
      <c r="D4" s="133"/>
    </row>
    <row r="5" spans="1:4" ht="23.25" customHeight="1">
      <c r="A5" s="134" t="s">
        <v>49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46</v>
      </c>
      <c r="B7" s="8" t="s">
        <v>43</v>
      </c>
      <c r="C7" s="129" t="s">
        <v>47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148</v>
      </c>
      <c r="B9" s="8" t="s">
        <v>44</v>
      </c>
      <c r="C9" s="129" t="s">
        <v>45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50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51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90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91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90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91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92</v>
      </c>
      <c r="C29" s="115" t="s">
        <v>42</v>
      </c>
      <c r="D29" s="118" t="s">
        <v>90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91</v>
      </c>
      <c r="B31" s="122"/>
      <c r="C31" s="117"/>
      <c r="D31" s="120"/>
    </row>
    <row r="32" spans="1:7" ht="17.25" customHeight="1">
      <c r="A32" s="30" t="s">
        <v>0</v>
      </c>
      <c r="B32" s="4" t="s">
        <v>126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128</v>
      </c>
      <c r="C33" s="139"/>
      <c r="D33" s="31">
        <v>0</v>
      </c>
    </row>
    <row r="34" spans="1:4" ht="15" customHeight="1">
      <c r="A34" s="30" t="s">
        <v>2</v>
      </c>
      <c r="B34" s="4" t="s">
        <v>127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90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91</v>
      </c>
      <c r="B39" s="122"/>
      <c r="C39" s="117"/>
      <c r="D39" s="120"/>
    </row>
    <row r="40" spans="1:4" ht="22.5" customHeight="1">
      <c r="A40" s="30" t="s">
        <v>0</v>
      </c>
      <c r="B40" s="4" t="s">
        <v>81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90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91</v>
      </c>
      <c r="B46" s="122"/>
      <c r="C46" s="117"/>
      <c r="D46" s="120"/>
    </row>
    <row r="47" spans="1:4" ht="22.5" customHeight="1">
      <c r="A47" s="30" t="s">
        <v>0</v>
      </c>
      <c r="B47" s="4" t="s">
        <v>82</v>
      </c>
      <c r="C47" s="147"/>
      <c r="D47" s="31">
        <v>-1</v>
      </c>
    </row>
    <row r="48" spans="1:4" ht="22.5" customHeight="1">
      <c r="A48" s="30" t="s">
        <v>1</v>
      </c>
      <c r="B48" s="4" t="s">
        <v>83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52</v>
      </c>
      <c r="B51" s="149"/>
      <c r="C51" s="149"/>
      <c r="D51" s="149"/>
    </row>
    <row r="52" spans="1:14" ht="15.75">
      <c r="A52" s="28" t="s">
        <v>6</v>
      </c>
      <c r="B52" s="29" t="s">
        <v>115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129</v>
      </c>
      <c r="C54" s="139"/>
      <c r="D54" s="31">
        <v>-1</v>
      </c>
    </row>
    <row r="55" spans="1:14">
      <c r="A55" s="30" t="s">
        <v>1</v>
      </c>
      <c r="B55" s="4" t="s">
        <v>130</v>
      </c>
      <c r="C55" s="139"/>
      <c r="D55" s="31">
        <v>0</v>
      </c>
    </row>
    <row r="56" spans="1:14" ht="26.25">
      <c r="A56" s="30" t="s">
        <v>2</v>
      </c>
      <c r="B56" s="4" t="s">
        <v>131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72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132</v>
      </c>
      <c r="C61" s="139"/>
      <c r="D61" s="31">
        <v>0</v>
      </c>
    </row>
    <row r="62" spans="1:14" ht="15" customHeight="1">
      <c r="A62" s="30" t="s">
        <v>1</v>
      </c>
      <c r="B62" s="5" t="s">
        <v>133</v>
      </c>
      <c r="C62" s="139"/>
      <c r="D62" s="31">
        <v>0</v>
      </c>
    </row>
    <row r="63" spans="1:14">
      <c r="A63" s="30" t="s">
        <v>2</v>
      </c>
      <c r="B63" s="5" t="s">
        <v>134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73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135</v>
      </c>
      <c r="C68" s="139"/>
      <c r="D68" s="31">
        <v>-1</v>
      </c>
    </row>
    <row r="69" spans="1:4" ht="38.25">
      <c r="A69" s="30" t="s">
        <v>1</v>
      </c>
      <c r="B69" s="5" t="s">
        <v>136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74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137</v>
      </c>
      <c r="C74" s="139"/>
      <c r="D74" s="31">
        <v>-1</v>
      </c>
    </row>
    <row r="75" spans="1:4" ht="15" customHeight="1">
      <c r="A75" s="30" t="s">
        <v>1</v>
      </c>
      <c r="B75" s="5" t="s">
        <v>138</v>
      </c>
      <c r="C75" s="139"/>
      <c r="D75" s="31">
        <v>0</v>
      </c>
    </row>
    <row r="76" spans="1:4" ht="25.5">
      <c r="A76" s="30" t="s">
        <v>2</v>
      </c>
      <c r="B76" s="5" t="s">
        <v>139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75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140</v>
      </c>
      <c r="C81" s="139"/>
      <c r="D81" s="34">
        <v>-1</v>
      </c>
    </row>
    <row r="82" spans="1:4" ht="15" customHeight="1">
      <c r="A82" s="35" t="s">
        <v>1</v>
      </c>
      <c r="B82" s="6" t="s">
        <v>141</v>
      </c>
      <c r="C82" s="139"/>
      <c r="D82" s="34">
        <v>0</v>
      </c>
    </row>
    <row r="83" spans="1:4">
      <c r="A83" s="35" t="s">
        <v>2</v>
      </c>
      <c r="B83" s="6" t="s">
        <v>142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88</v>
      </c>
      <c r="B86" s="110"/>
      <c r="C86" s="110"/>
      <c r="D86" s="111"/>
    </row>
    <row r="87" spans="1:4" ht="18.75">
      <c r="A87" s="157" t="s">
        <v>87</v>
      </c>
      <c r="B87" s="158"/>
      <c r="C87" s="158"/>
      <c r="D87" s="159"/>
    </row>
    <row r="88" spans="1:4" ht="18.75" customHeight="1">
      <c r="A88" s="112" t="s">
        <v>89</v>
      </c>
      <c r="B88" s="113"/>
      <c r="C88" s="113"/>
      <c r="D88" s="114"/>
    </row>
    <row r="89" spans="1:4" ht="18.75">
      <c r="A89" s="112" t="s">
        <v>86</v>
      </c>
      <c r="B89" s="113"/>
      <c r="C89" s="113"/>
      <c r="D89" s="114"/>
    </row>
    <row r="90" spans="1:4" ht="19.5" thickBot="1">
      <c r="A90" s="160" t="s">
        <v>110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93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118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algorithmName="SHA-512" hashValue="S1IFcdfwyRIX6BRkccMNfVs19gs495qYGhB8X4/a63TB+3/jXnTVhvLuW85gt3cYftLu+bZuVaJ8yJZVDX0bKA==" saltValue="PA4Jf+X2QAgFH2oPpw97Bg==" spinCount="100000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9:D99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  <hyperlink ref="A90:D90" location="kalkulacja!A1" display="wyliczenie maksymalnej kwoty pomocy(proszę kliknąć)" xr:uid="{00000000-0004-0000-0000-000009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I3" sqref="I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54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118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A3" sqref="A3:D3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84</v>
      </c>
      <c r="B1" s="187"/>
      <c r="C1" s="187"/>
      <c r="D1" s="187"/>
    </row>
    <row r="2" spans="1:4" ht="34.5" customHeight="1">
      <c r="A2" s="188" t="s">
        <v>53</v>
      </c>
      <c r="B2" s="189"/>
      <c r="C2" s="189"/>
      <c r="D2" s="190"/>
    </row>
    <row r="3" spans="1:4" ht="409.5" customHeight="1">
      <c r="A3" s="191" t="s">
        <v>71</v>
      </c>
      <c r="B3" s="192"/>
      <c r="C3" s="192"/>
      <c r="D3" s="193"/>
    </row>
  </sheetData>
  <sheetProtection algorithmName="SHA-512" hashValue="D2ujafOBqsTuYNN9mOutD2bMvxsEk3hpHrZnvxbJfrbYTqkdNhDd8gL5z6AGK7AOEiQ4AOwCUnoNyBYC3XiwRw==" saltValue="NeIFI/qM0flXdggZlDLeIw==" spinCount="100000" sheet="1" objects="1" scenarios="1"/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85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143</v>
      </c>
      <c r="B6" s="197"/>
      <c r="C6" s="197"/>
      <c r="D6" s="198"/>
    </row>
    <row r="7" spans="1:4" ht="18.75">
      <c r="A7" s="199" t="s">
        <v>86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70</v>
      </c>
      <c r="B1" s="27"/>
      <c r="C1" s="26" t="s">
        <v>69</v>
      </c>
      <c r="D1" s="27"/>
      <c r="E1" s="26" t="s">
        <v>55</v>
      </c>
      <c r="F1" s="27"/>
      <c r="G1" s="26" t="s">
        <v>56</v>
      </c>
    </row>
    <row r="2" spans="1:7" ht="26.25" thickBot="1">
      <c r="A2" s="23" t="s">
        <v>57</v>
      </c>
      <c r="B2" s="12"/>
      <c r="C2" s="24" t="s">
        <v>58</v>
      </c>
      <c r="D2" s="12"/>
      <c r="E2" s="23" t="s">
        <v>59</v>
      </c>
      <c r="F2" s="12"/>
      <c r="G2" s="25" t="s">
        <v>60</v>
      </c>
    </row>
    <row r="3" spans="1:7" ht="64.5" thickBot="1">
      <c r="A3" s="15" t="s">
        <v>61</v>
      </c>
      <c r="B3" s="12"/>
      <c r="C3" s="14" t="s">
        <v>57</v>
      </c>
      <c r="D3" s="12"/>
      <c r="E3" s="21" t="s">
        <v>62</v>
      </c>
      <c r="F3" s="12"/>
      <c r="G3" s="10" t="s">
        <v>68</v>
      </c>
    </row>
    <row r="4" spans="1:7" ht="64.5" thickBot="1">
      <c r="A4" s="15" t="s">
        <v>61</v>
      </c>
      <c r="B4" s="12"/>
      <c r="C4" s="15" t="s">
        <v>61</v>
      </c>
      <c r="D4" s="12"/>
      <c r="E4" s="21" t="s">
        <v>62</v>
      </c>
      <c r="F4" s="12"/>
      <c r="G4" s="10" t="s">
        <v>68</v>
      </c>
    </row>
    <row r="5" spans="1:7" ht="64.5" thickBot="1">
      <c r="A5" s="15" t="s">
        <v>61</v>
      </c>
      <c r="B5" s="12"/>
      <c r="C5" s="17" t="s">
        <v>76</v>
      </c>
      <c r="D5" s="12"/>
      <c r="E5" s="22" t="s">
        <v>62</v>
      </c>
      <c r="F5" s="12"/>
      <c r="G5" s="10" t="s">
        <v>68</v>
      </c>
    </row>
    <row r="6" spans="1:7" ht="51.75" thickBot="1">
      <c r="A6" s="15" t="s">
        <v>61</v>
      </c>
      <c r="B6" s="12"/>
      <c r="C6" s="16" t="s">
        <v>77</v>
      </c>
      <c r="D6" s="12"/>
      <c r="E6" s="9" t="s">
        <v>63</v>
      </c>
      <c r="F6" s="12"/>
      <c r="G6" s="19" t="s">
        <v>64</v>
      </c>
    </row>
    <row r="7" spans="1:7" ht="64.5" thickBot="1">
      <c r="A7" s="16" t="s">
        <v>65</v>
      </c>
      <c r="B7" s="13"/>
      <c r="C7" s="14" t="s">
        <v>57</v>
      </c>
      <c r="D7" s="13"/>
      <c r="E7" s="22" t="s">
        <v>62</v>
      </c>
      <c r="F7" s="13"/>
      <c r="G7" s="10" t="s">
        <v>78</v>
      </c>
    </row>
    <row r="8" spans="1:7" ht="39" thickBot="1">
      <c r="A8" s="16" t="s">
        <v>65</v>
      </c>
      <c r="B8" s="13"/>
      <c r="C8" s="15" t="s">
        <v>61</v>
      </c>
      <c r="D8" s="13"/>
      <c r="E8" s="9" t="s">
        <v>63</v>
      </c>
      <c r="F8" s="13"/>
      <c r="G8" s="20" t="s">
        <v>66</v>
      </c>
    </row>
    <row r="9" spans="1:7" ht="39" thickBot="1">
      <c r="A9" s="16" t="s">
        <v>65</v>
      </c>
      <c r="B9" s="13"/>
      <c r="C9" s="18" t="s">
        <v>65</v>
      </c>
      <c r="D9" s="13"/>
      <c r="E9" s="9" t="s">
        <v>63</v>
      </c>
      <c r="F9" s="13"/>
      <c r="G9" s="20" t="s">
        <v>67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4" workbookViewId="0">
      <selection activeCell="C35" sqref="C35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95</v>
      </c>
      <c r="B5" s="76">
        <v>4.2999999999999997E-2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96</v>
      </c>
      <c r="B6" s="78">
        <f>B5+1%</f>
        <v>5.2999999999999999E-2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57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2026</v>
      </c>
      <c r="C8" s="49">
        <v>2027</v>
      </c>
      <c r="D8" s="49">
        <v>2028</v>
      </c>
      <c r="E8" s="49">
        <v>2029</v>
      </c>
      <c r="F8" s="49">
        <v>2030</v>
      </c>
      <c r="G8" s="49">
        <v>2031</v>
      </c>
      <c r="H8" s="49">
        <v>2032</v>
      </c>
      <c r="I8" s="49">
        <v>2033</v>
      </c>
      <c r="J8" s="49">
        <v>2034</v>
      </c>
      <c r="K8" s="49">
        <v>2035</v>
      </c>
      <c r="L8" s="50" t="s">
        <v>97</v>
      </c>
      <c r="M8" s="47"/>
    </row>
    <row r="9" spans="1:14" s="59" customFormat="1">
      <c r="A9" s="54" t="s">
        <v>98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99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102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103</v>
      </c>
      <c r="B14" s="82">
        <f t="shared" ref="B14:K14" si="1">1/(1+$B$6)^(B8-2026)</f>
        <v>1</v>
      </c>
      <c r="C14" s="82">
        <f t="shared" si="1"/>
        <v>0.94966761633428309</v>
      </c>
      <c r="D14" s="82">
        <f t="shared" si="1"/>
        <v>0.90186858151403904</v>
      </c>
      <c r="E14" s="82">
        <f t="shared" si="1"/>
        <v>0.85647538605321849</v>
      </c>
      <c r="F14" s="82">
        <f t="shared" si="1"/>
        <v>0.81336693832214479</v>
      </c>
      <c r="G14" s="82">
        <f t="shared" si="1"/>
        <v>0.77242824152150513</v>
      </c>
      <c r="H14" s="82">
        <f t="shared" si="1"/>
        <v>0.73355008691500956</v>
      </c>
      <c r="I14" s="82">
        <f t="shared" si="1"/>
        <v>0.69662876250238337</v>
      </c>
      <c r="J14" s="82">
        <f t="shared" si="1"/>
        <v>0.6615657763555397</v>
      </c>
      <c r="K14" s="82">
        <f t="shared" si="1"/>
        <v>0.62826759387990483</v>
      </c>
      <c r="L14" s="71"/>
      <c r="M14" s="72"/>
      <c r="N14" s="67"/>
    </row>
    <row r="15" spans="1:14" s="86" customFormat="1">
      <c r="A15" s="83" t="s">
        <v>104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105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109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BTuiuf8D/dcUOUWxjLELP6Dd+rquF7VJvPZPQwuloQZmJEwkhZ4iHNJQa8Te/ns4eyWRbgQVLUzuOWWDv8+ZSQ==" saltValue="rhfs9vEYig8SYWS8V11HXw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view="pageLayout" zoomScaleNormal="100" workbookViewId="0">
      <selection activeCell="B3" sqref="B3:D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79</v>
      </c>
      <c r="B2" s="217" t="s">
        <v>80</v>
      </c>
      <c r="C2" s="218"/>
      <c r="D2" s="219"/>
    </row>
    <row r="3" spans="1:4" ht="125.25" customHeight="1">
      <c r="A3" s="42">
        <v>1</v>
      </c>
      <c r="B3" s="215" t="s">
        <v>119</v>
      </c>
      <c r="C3" s="215"/>
      <c r="D3" s="215"/>
    </row>
    <row r="4" spans="1:4" ht="15.75">
      <c r="A4" s="42">
        <v>2</v>
      </c>
      <c r="B4" s="215" t="s">
        <v>120</v>
      </c>
      <c r="C4" s="215"/>
      <c r="D4" s="215"/>
    </row>
    <row r="5" spans="1:4" ht="106.5" customHeight="1">
      <c r="A5" s="42">
        <v>3</v>
      </c>
      <c r="B5" s="215" t="s">
        <v>121</v>
      </c>
      <c r="C5" s="215"/>
      <c r="D5" s="215"/>
    </row>
    <row r="6" spans="1:4" ht="15.75">
      <c r="A6" s="42">
        <v>4</v>
      </c>
      <c r="B6" s="215" t="s">
        <v>122</v>
      </c>
      <c r="C6" s="215"/>
      <c r="D6" s="215"/>
    </row>
    <row r="7" spans="1:4" ht="108" customHeight="1">
      <c r="A7" s="42">
        <v>5</v>
      </c>
      <c r="B7" s="203" t="s">
        <v>123</v>
      </c>
      <c r="C7" s="212"/>
      <c r="D7" s="213"/>
    </row>
    <row r="8" spans="1:4" ht="111.75" customHeight="1">
      <c r="A8" s="42">
        <v>6</v>
      </c>
      <c r="B8" s="214" t="s">
        <v>124</v>
      </c>
      <c r="C8" s="215"/>
      <c r="D8" s="215"/>
    </row>
    <row r="9" spans="1:4" ht="40.5" customHeight="1">
      <c r="A9" s="42">
        <v>7</v>
      </c>
      <c r="B9" s="215" t="s">
        <v>146</v>
      </c>
      <c r="C9" s="215"/>
      <c r="D9" s="215"/>
    </row>
    <row r="10" spans="1:4" ht="48" customHeight="1">
      <c r="A10" s="42">
        <v>8</v>
      </c>
      <c r="B10" s="215" t="s">
        <v>125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113</v>
      </c>
    </row>
    <row r="2" spans="1:1">
      <c r="A2" t="s">
        <v>114</v>
      </c>
    </row>
    <row r="5" spans="1:1" ht="48" customHeight="1">
      <c r="A5" s="53" t="s">
        <v>116</v>
      </c>
    </row>
    <row r="6" spans="1:1" ht="67.5" customHeight="1">
      <c r="A6" s="53" t="s">
        <v>117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2026-03-20T11:40:06Z</dcterms:modified>
</cp:coreProperties>
</file>