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05" yWindow="-120" windowWidth="11580" windowHeight="7305" firstSheet="3" activeTab="6"/>
  </bookViews>
  <sheets>
    <sheet name="Pomoc" sheetId="1" r:id="rId1"/>
    <sheet name="Nieprawidłowości cz. I" sheetId="2" r:id="rId2"/>
    <sheet name="Nieprawidłowości cz. II" sheetId="3" r:id="rId3"/>
    <sheet name="Postępowanie pokontrolne" sheetId="4" r:id="rId4"/>
    <sheet name="Nieprawidłowości w ZZR i ZDR" sheetId="7" r:id="rId5"/>
    <sheet name="Zakłady ZZR i ZDR" sheetId="6" r:id="rId6"/>
    <sheet name="Arkusz1" sheetId="8" r:id="rId7"/>
  </sheets>
  <calcPr calcId="125725"/>
</workbook>
</file>

<file path=xl/calcChain.xml><?xml version="1.0" encoding="utf-8"?>
<calcChain xmlns="http://schemas.openxmlformats.org/spreadsheetml/2006/main">
  <c r="AC14" i="2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13"/>
  <c r="B5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Y13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Z13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V13" i="3"/>
  <c r="V14"/>
  <c r="V15"/>
  <c r="V16"/>
  <c r="V17"/>
  <c r="V18"/>
  <c r="V19"/>
  <c r="V20"/>
  <c r="V21"/>
  <c r="V22"/>
  <c r="V23"/>
  <c r="V24"/>
  <c r="V25"/>
  <c r="V12"/>
  <c r="Q3"/>
  <c r="P3"/>
  <c r="O3"/>
  <c r="N3"/>
  <c r="M3"/>
  <c r="L3"/>
  <c r="K3"/>
  <c r="J3"/>
  <c r="I3"/>
  <c r="H3"/>
  <c r="G3"/>
  <c r="F3"/>
  <c r="E3"/>
  <c r="D3"/>
  <c r="C3"/>
  <c r="B3"/>
  <c r="Q2"/>
  <c r="P2"/>
  <c r="O2"/>
  <c r="N2"/>
  <c r="M2"/>
  <c r="L2"/>
  <c r="K2"/>
  <c r="J2"/>
  <c r="I2"/>
  <c r="H2"/>
  <c r="G2"/>
  <c r="F2"/>
  <c r="E2"/>
  <c r="D2"/>
  <c r="C2"/>
  <c r="B2"/>
  <c r="U12"/>
  <c r="U25"/>
  <c r="U24"/>
  <c r="U23"/>
  <c r="U22"/>
  <c r="U21"/>
  <c r="U20"/>
  <c r="U19"/>
  <c r="U18"/>
  <c r="U17"/>
  <c r="U16"/>
  <c r="U15"/>
  <c r="U14"/>
  <c r="U13"/>
  <c r="S25"/>
  <c r="S24"/>
  <c r="S23"/>
  <c r="T25"/>
  <c r="T24"/>
  <c r="T23"/>
  <c r="T22"/>
  <c r="T21"/>
  <c r="T20"/>
  <c r="T19"/>
  <c r="T18"/>
  <c r="T17"/>
  <c r="T16"/>
  <c r="T15"/>
  <c r="T14"/>
  <c r="T13"/>
  <c r="T12"/>
  <c r="S22"/>
  <c r="S21"/>
  <c r="S20"/>
  <c r="S19"/>
  <c r="S18"/>
  <c r="S17"/>
  <c r="S16"/>
  <c r="S15"/>
  <c r="S14"/>
  <c r="S13"/>
  <c r="S12"/>
  <c r="AA21" i="4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X20"/>
  <c r="Y20"/>
  <c r="W20"/>
  <c r="S8"/>
  <c r="R8"/>
  <c r="Q8"/>
  <c r="P8"/>
  <c r="O8"/>
  <c r="N8"/>
  <c r="M8"/>
  <c r="L8"/>
  <c r="K8"/>
  <c r="J8"/>
  <c r="I8"/>
  <c r="H8"/>
  <c r="G8"/>
  <c r="F8"/>
  <c r="E8"/>
  <c r="D8"/>
  <c r="C8"/>
  <c r="B8"/>
  <c r="S7"/>
  <c r="R7"/>
  <c r="Q7"/>
  <c r="P7"/>
  <c r="O7"/>
  <c r="N7"/>
  <c r="M7"/>
  <c r="L7"/>
  <c r="K7"/>
  <c r="J7"/>
  <c r="I7"/>
  <c r="H7"/>
  <c r="G7"/>
  <c r="F7"/>
  <c r="E7"/>
  <c r="D7"/>
  <c r="C7"/>
  <c r="B7"/>
  <c r="S6"/>
  <c r="R6"/>
  <c r="Q6"/>
  <c r="P6"/>
  <c r="O6"/>
  <c r="N6"/>
  <c r="M6"/>
  <c r="L6"/>
  <c r="K6"/>
  <c r="J6"/>
  <c r="I6"/>
  <c r="H6"/>
  <c r="G6"/>
  <c r="F6"/>
  <c r="E6"/>
  <c r="D6"/>
  <c r="C6"/>
  <c r="B6"/>
  <c r="S5"/>
  <c r="R5"/>
  <c r="Q5"/>
  <c r="P5"/>
  <c r="O5"/>
  <c r="N5"/>
  <c r="M5"/>
  <c r="L5"/>
  <c r="K5"/>
  <c r="J5"/>
  <c r="I5"/>
  <c r="H5"/>
  <c r="G5"/>
  <c r="F5"/>
  <c r="E5"/>
  <c r="D5"/>
  <c r="C5"/>
  <c r="B5"/>
  <c r="S4"/>
  <c r="R4"/>
  <c r="Q4"/>
  <c r="P4"/>
  <c r="O4"/>
  <c r="N4"/>
  <c r="M4"/>
  <c r="L4"/>
  <c r="K4"/>
  <c r="J4"/>
  <c r="I4"/>
  <c r="H4"/>
  <c r="G4"/>
  <c r="F4"/>
  <c r="E4"/>
  <c r="D4"/>
  <c r="C4"/>
  <c r="B4"/>
  <c r="S3"/>
  <c r="R3"/>
  <c r="Q3"/>
  <c r="P3"/>
  <c r="O3"/>
  <c r="N3"/>
  <c r="M3"/>
  <c r="L3"/>
  <c r="K3"/>
  <c r="J3"/>
  <c r="I3"/>
  <c r="H3"/>
  <c r="G3"/>
  <c r="F3"/>
  <c r="E3"/>
  <c r="D3"/>
  <c r="C3"/>
  <c r="B3"/>
  <c r="S2"/>
  <c r="R2"/>
  <c r="Q2"/>
  <c r="P2"/>
  <c r="O2"/>
  <c r="N2"/>
  <c r="M2"/>
  <c r="L2"/>
  <c r="K2"/>
  <c r="J2"/>
  <c r="I2"/>
  <c r="H2"/>
  <c r="G2"/>
  <c r="F2"/>
  <c r="E2"/>
  <c r="D2"/>
  <c r="C2"/>
  <c r="B2"/>
  <c r="S9"/>
  <c r="R9"/>
  <c r="Q9"/>
  <c r="P9"/>
  <c r="O9"/>
  <c r="N9"/>
  <c r="M9"/>
  <c r="L9"/>
  <c r="K9"/>
  <c r="J9"/>
  <c r="I9"/>
  <c r="H9"/>
  <c r="G9"/>
  <c r="F9"/>
  <c r="E9"/>
  <c r="D9"/>
  <c r="C9"/>
  <c r="B9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B10" i="6"/>
</calcChain>
</file>

<file path=xl/sharedStrings.xml><?xml version="1.0" encoding="utf-8"?>
<sst xmlns="http://schemas.openxmlformats.org/spreadsheetml/2006/main" count="359" uniqueCount="289">
  <si>
    <t>Uwagi !!</t>
  </si>
  <si>
    <t>Jeśli po skopiowaniu wartości, na polach "Żółtych" zamiast symboli "OK" pojawią się symbole "BŁ", oznacza to błędy w sumowaniu lub niewłaściwe wpisanie wartości. W celu wyeliminowania nieprawidłowości należy przeanalizować wartości w poszczególnych kolumn</t>
  </si>
  <si>
    <t>Poprawność pkt.1</t>
  </si>
  <si>
    <t>Poprawność pkt.1ppkt.5</t>
  </si>
  <si>
    <t>Poprawność pkt.2</t>
  </si>
  <si>
    <t>Poprawność pkt.2 ppkt.1</t>
  </si>
  <si>
    <t>Poprawność pkt. 3</t>
  </si>
  <si>
    <t>Wzór nr 1 - część I</t>
  </si>
  <si>
    <t>Nieprawidłowości</t>
  </si>
  <si>
    <t>Obiekty z nieprawidłowościami, dotyczącymi:</t>
  </si>
  <si>
    <r>
      <t>Obiekty</t>
    </r>
    <r>
      <rPr>
        <vertAlign val="superscript"/>
        <sz val="12"/>
        <rFont val="Times New Roman CE"/>
        <family val="1"/>
        <charset val="238"/>
      </rPr>
      <t>3)</t>
    </r>
  </si>
  <si>
    <t>ewakuacji - mogącymi spowodować zagrożenie życia ludzi:</t>
  </si>
  <si>
    <t>Obiekty skontrolowane</t>
  </si>
  <si>
    <t>w zakresie długości lub szerokości dróg ewakuacyjnych</t>
  </si>
  <si>
    <t>bez wymaganego oświetlenia awaryjnego</t>
  </si>
  <si>
    <t xml:space="preserve"> stałych urządzeń gaśniczych</t>
  </si>
  <si>
    <t>dróg pożarowych</t>
  </si>
  <si>
    <t xml:space="preserve"> instrukcji bezpieczeństwa pożarowego</t>
  </si>
  <si>
    <t>Nieprawidłowości ogółem</t>
  </si>
  <si>
    <t>Pożary</t>
  </si>
  <si>
    <t>1.Obiekty użyteczności publicznej,              w tym:</t>
  </si>
  <si>
    <t>1)szkoły podstawowe i średnie</t>
  </si>
  <si>
    <t>2)obiekty naukowo - dydaktyczne               szkół wyższych</t>
  </si>
  <si>
    <t>3)żłobki i przedszkola</t>
  </si>
  <si>
    <t>4)szpitale</t>
  </si>
  <si>
    <t>5)budynki administracyjno - biurowe,   w tym:</t>
  </si>
  <si>
    <r>
      <t>5a)wysokie i wysokościowe</t>
    </r>
    <r>
      <rPr>
        <vertAlign val="superscript"/>
        <sz val="12"/>
        <rFont val="Times New Roman CE"/>
        <family val="1"/>
        <charset val="238"/>
      </rPr>
      <t>4)</t>
    </r>
    <r>
      <rPr>
        <sz val="12"/>
        <rFont val="Times New Roman CE"/>
        <family val="1"/>
        <charset val="238"/>
      </rPr>
      <t xml:space="preserve"> </t>
    </r>
  </si>
  <si>
    <t>6)domy towarowe i supermarkety</t>
  </si>
  <si>
    <t>7)dworce autobusowe</t>
  </si>
  <si>
    <t>8)kościoły</t>
  </si>
  <si>
    <t>9)kina</t>
  </si>
  <si>
    <t>10)teatry</t>
  </si>
  <si>
    <t>11)dyskoteki i lokale gastronomiczne</t>
  </si>
  <si>
    <t>12)obiekty widowiskowo - sportowe</t>
  </si>
  <si>
    <t>13)muzea</t>
  </si>
  <si>
    <t>14)biblioteki</t>
  </si>
  <si>
    <t>2.Obiekty zamieszkania zbiorowego,    w tym:</t>
  </si>
  <si>
    <t>1)hotele i motele,                                  w tym:</t>
  </si>
  <si>
    <r>
      <t>1a)wysokie i wysokościowe</t>
    </r>
    <r>
      <rPr>
        <vertAlign val="superscript"/>
        <sz val="12"/>
        <rFont val="Times New Roman CE"/>
        <family val="1"/>
        <charset val="238"/>
      </rPr>
      <t>5)</t>
    </r>
  </si>
  <si>
    <t>2)domy wczasowe i pensjonaty</t>
  </si>
  <si>
    <t>3)domy studenckie i internaty</t>
  </si>
  <si>
    <t>4)domy poprawcze</t>
  </si>
  <si>
    <t>5)domy dziecka</t>
  </si>
  <si>
    <t>6)domy pomocy społecznej</t>
  </si>
  <si>
    <t>3.Budynki mieszkalne wielorodzinne,    w tym:</t>
  </si>
  <si>
    <r>
      <t>3a)wysokie i wysokościowe</t>
    </r>
    <r>
      <rPr>
        <vertAlign val="superscript"/>
        <sz val="12"/>
        <rFont val="Times New Roman CE"/>
        <family val="1"/>
        <charset val="238"/>
      </rPr>
      <t>6)</t>
    </r>
  </si>
  <si>
    <r>
      <t>A.Obiekty wypoczynku      dzieci i młodzieży</t>
    </r>
    <r>
      <rPr>
        <vertAlign val="superscript"/>
        <sz val="12"/>
        <rFont val="Times New Roman CE"/>
        <family val="1"/>
        <charset val="238"/>
      </rPr>
      <t>2)</t>
    </r>
  </si>
  <si>
    <r>
      <t>B.Obiekty zabytkowe</t>
    </r>
    <r>
      <rPr>
        <vertAlign val="superscript"/>
        <sz val="12"/>
        <rFont val="Times New Roman CE"/>
        <family val="1"/>
        <charset val="238"/>
      </rPr>
      <t>2)</t>
    </r>
  </si>
  <si>
    <t>1)liczba w kolumnie 3 nie stanowi sumy liczb z kolumn 4, 5, 6, 7,</t>
  </si>
  <si>
    <t xml:space="preserve">3)obiekt - budynek, budowla, samodzielna instalacja, wydzielona część zakładu stanowiąca oddzielną strefę pożarową, teren leśny (leśnictwo), rezerwat przyrody itp. -   </t>
  </si>
  <si>
    <t>2)dane w wierszach A i B zamieścić niezależnie od zamieszczenia w wierszach 1-3,</t>
  </si>
  <si>
    <t xml:space="preserve">    posiadający własną nazwę i lokalizację,</t>
  </si>
  <si>
    <t xml:space="preserve">4)w kratce obok podać łączną liczbę obiektów tego rodzaju na terenie </t>
  </si>
  <si>
    <t xml:space="preserve">5)w kratce obok podać łączną liczbę obiektów tego rodzaju na terenie </t>
  </si>
  <si>
    <t xml:space="preserve">6)w kratce obok podać łączną liczbę obiektów tego rodzaju na terenie </t>
  </si>
  <si>
    <t>Poprawność pkt.4</t>
  </si>
  <si>
    <t>Wzór nr 1 - część II</t>
  </si>
  <si>
    <t>Obiekty</t>
  </si>
  <si>
    <t>instalacji użytkowych</t>
  </si>
  <si>
    <t>magazynowania  oraz przetwarzania materiałów</t>
  </si>
  <si>
    <t>oznakowania znakami bezpieczeństwa</t>
  </si>
  <si>
    <t>wynikającym z warunków ewakuacyjnych</t>
  </si>
  <si>
    <t>wynikającym ze stanu technicznego urządzeń  i instalacji technologicznych</t>
  </si>
  <si>
    <t>Poprawność kol 15</t>
  </si>
  <si>
    <t>4.Obiekty produkcyjne i magazynowe, w tym:</t>
  </si>
  <si>
    <t>1)stacje paliw i gazu płynnego1)</t>
  </si>
  <si>
    <t>2)bazy i rozlewnie gazu płynnego2)</t>
  </si>
  <si>
    <t>3)budynki produkcyjne</t>
  </si>
  <si>
    <t>4)instalacje technologiczne poza budynkami</t>
  </si>
  <si>
    <t>5)magazyny i hurtownie</t>
  </si>
  <si>
    <t>6)place składowe</t>
  </si>
  <si>
    <t>7)zaplecza i place budów</t>
  </si>
  <si>
    <t>5.Gospodarstwa rolne</t>
  </si>
  <si>
    <t>6.Lasy4)</t>
  </si>
  <si>
    <t xml:space="preserve">     - w kratce obok podać liczbę dokumentacji wymaganych</t>
  </si>
  <si>
    <t>Poprawność OGÓŁEM</t>
  </si>
  <si>
    <t>Poprawność pkt 1</t>
  </si>
  <si>
    <t>Poprawność pkt 1 ppkt 5</t>
  </si>
  <si>
    <t>Poprawność pkt 2</t>
  </si>
  <si>
    <t>Poprawność pkt 2 ppkt 1</t>
  </si>
  <si>
    <t>Poprawność pkt 3</t>
  </si>
  <si>
    <t>Poprawność pkt 4</t>
  </si>
  <si>
    <t>Wzór nr 2</t>
  </si>
  <si>
    <t>Postępowanie pokontrolne</t>
  </si>
  <si>
    <t>Decyzje administracyjne w sprawie:</t>
  </si>
  <si>
    <t>Odbiory obiektów</t>
  </si>
  <si>
    <t xml:space="preserve">Postępowanie </t>
  </si>
  <si>
    <t>Wnioski   skierowane do:</t>
  </si>
  <si>
    <t>usunięcia uchybień</t>
  </si>
  <si>
    <t xml:space="preserve">wstrzymania robót i zakazu </t>
  </si>
  <si>
    <t>egzekucyjne</t>
  </si>
  <si>
    <t>eksploatacji</t>
  </si>
  <si>
    <t>odwołania</t>
  </si>
  <si>
    <t>decyzje wydane</t>
  </si>
  <si>
    <t>odwołania ogółem</t>
  </si>
  <si>
    <t>decyzje utrzymane w mocy</t>
  </si>
  <si>
    <t>ogółem</t>
  </si>
  <si>
    <t>Liczba nałożonych mandatów karnych</t>
  </si>
  <si>
    <t>sprawy skierowane do egzekucji</t>
  </si>
  <si>
    <t>sprawy zakończone zastosowaniem środka egzekucyjnego</t>
  </si>
  <si>
    <t>prokuratury</t>
  </si>
  <si>
    <t>liczba spraw</t>
  </si>
  <si>
    <t>osoby ukarane</t>
  </si>
  <si>
    <t>Wystąpienia do innych organów</t>
  </si>
  <si>
    <t>OGÓŁEM</t>
  </si>
  <si>
    <t>1.Obiekty użyteczności publicznej, w tym:</t>
  </si>
  <si>
    <t>2)obiekty naukowo - dydaktyczne szkół wyższych</t>
  </si>
  <si>
    <t>5)budynki administracyjno - biurowe, w tym:</t>
  </si>
  <si>
    <t xml:space="preserve">5a)wysokie i wysokościowe </t>
  </si>
  <si>
    <t>2.Obiekty zamieszkania zbiorowego, w tym:</t>
  </si>
  <si>
    <t>1)hotele i motele, w tym:</t>
  </si>
  <si>
    <t>1a)wysokie i wysokościowe</t>
  </si>
  <si>
    <t>3.Budynki mieszkalne wielorodzinne, w tym:</t>
  </si>
  <si>
    <t>3a) wysokie i wysokościowe</t>
  </si>
  <si>
    <t>1)stacje paliw i gazu płynnego</t>
  </si>
  <si>
    <t>2)bazy i rozlewnie gazu płynnego</t>
  </si>
  <si>
    <t>6.Lasy</t>
  </si>
  <si>
    <t>Poprawność kol 2 i 15</t>
  </si>
  <si>
    <t>Obiekty ze stwierdzonymi nieprawidłowościami ogółem</t>
  </si>
  <si>
    <t>Sprawdzenie poprawności kolumny 2 i 22</t>
  </si>
  <si>
    <t>Sprawdzenie poprawności kolumny 22</t>
  </si>
  <si>
    <t>Sprawdzenie poprawności kolumny 3 i 22</t>
  </si>
  <si>
    <t>Poprawność pkt.7</t>
  </si>
  <si>
    <r>
      <t>1)zakłady dużego ryzyka</t>
    </r>
    <r>
      <rPr>
        <vertAlign val="superscript"/>
        <sz val="10"/>
        <rFont val="Arial CE"/>
        <family val="2"/>
        <charset val="238"/>
      </rPr>
      <t>3)</t>
    </r>
  </si>
  <si>
    <r>
      <t>2)zakłady zwiększonego ryzyka</t>
    </r>
    <r>
      <rPr>
        <vertAlign val="superscript"/>
        <sz val="10"/>
        <rFont val="Arial CE"/>
        <family val="2"/>
        <charset val="238"/>
      </rPr>
      <t>4)</t>
    </r>
  </si>
  <si>
    <t>6)</t>
  </si>
  <si>
    <t>w odniesieniu do lasów, kolumny 4 - 11  oznaczają odpowiednio:</t>
  </si>
  <si>
    <t>1) Łączna liczba obiektów tego rodzaju na terenie</t>
  </si>
  <si>
    <t>4 - wykonania pasów przeciwpożarowych,</t>
  </si>
  <si>
    <r>
      <t xml:space="preserve">2) </t>
    </r>
    <r>
      <rPr>
        <sz val="12"/>
        <rFont val="Symbol"/>
        <family val="1"/>
        <charset val="2"/>
      </rPr>
      <t xml:space="preserve"> -</t>
    </r>
    <r>
      <rPr>
        <sz val="12"/>
        <rFont val="Times New Roman CE"/>
        <family val="1"/>
        <charset val="238"/>
      </rPr>
      <t xml:space="preserve"> </t>
    </r>
    <r>
      <rPr>
        <sz val="10"/>
        <rFont val="Arial CE"/>
        <family val="2"/>
        <charset val="238"/>
      </rPr>
      <t>II</t>
    </r>
    <r>
      <rPr>
        <sz val="12"/>
        <rFont val="Times New Roman CE"/>
        <family val="1"/>
        <charset val="238"/>
      </rPr>
      <t xml:space="preserve"> </t>
    </r>
    <r>
      <rPr>
        <sz val="12"/>
        <rFont val="Symbol"/>
        <family val="1"/>
        <charset val="2"/>
      </rPr>
      <t>-</t>
    </r>
    <r>
      <rPr>
        <sz val="12"/>
        <rFont val="Times New Roman CE"/>
        <family val="1"/>
        <charset val="238"/>
      </rPr>
      <t xml:space="preserve">   </t>
    </r>
    <r>
      <rPr>
        <sz val="12"/>
        <rFont val="Symbol"/>
        <family val="1"/>
        <charset val="2"/>
      </rPr>
      <t>-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II</t>
    </r>
    <r>
      <rPr>
        <sz val="12"/>
        <rFont val="Times New Roman CE"/>
        <family val="1"/>
        <charset val="238"/>
      </rPr>
      <t xml:space="preserve"> </t>
    </r>
    <r>
      <rPr>
        <sz val="12"/>
        <rFont val="Symbol"/>
        <family val="1"/>
        <charset val="2"/>
      </rPr>
      <t>-    -</t>
    </r>
    <r>
      <rPr>
        <sz val="10"/>
        <rFont val="Arial CE"/>
        <family val="2"/>
        <charset val="238"/>
      </rPr>
      <t xml:space="preserve"> II</t>
    </r>
    <r>
      <rPr>
        <sz val="12"/>
        <rFont val="Symbol"/>
        <family val="1"/>
        <charset val="2"/>
      </rPr>
      <t xml:space="preserve"> -  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</t>
    </r>
    <r>
      <rPr>
        <sz val="12"/>
        <rFont val="Times New Roman CE"/>
        <family val="1"/>
        <charset val="238"/>
      </rPr>
      <t xml:space="preserve"> </t>
    </r>
    <r>
      <rPr>
        <sz val="12"/>
        <rFont val="Symbol"/>
        <family val="1"/>
        <charset val="2"/>
      </rPr>
      <t>-</t>
    </r>
    <r>
      <rPr>
        <sz val="10"/>
        <rFont val="Arial CE"/>
        <family val="2"/>
        <charset val="238"/>
      </rPr>
      <t xml:space="preserve"> II</t>
    </r>
    <r>
      <rPr>
        <sz val="12"/>
        <rFont val="Symbol"/>
        <family val="1"/>
        <charset val="2"/>
      </rPr>
      <t xml:space="preserve"> -   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</t>
    </r>
    <r>
      <rPr>
        <sz val="12"/>
        <rFont val="Arial CE"/>
        <family val="2"/>
        <charset val="238"/>
      </rPr>
      <t xml:space="preserve">  </t>
    </r>
  </si>
  <si>
    <t>5 - usuwania gałęzi i odpadów eksploatacyjnych,</t>
  </si>
  <si>
    <r>
      <t xml:space="preserve">3) </t>
    </r>
    <r>
      <rPr>
        <sz val="12"/>
        <rFont val="Symbol"/>
        <family val="1"/>
        <charset val="2"/>
      </rPr>
      <t xml:space="preserve">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   - </t>
    </r>
    <r>
      <rPr>
        <sz val="10"/>
        <rFont val="Arial"/>
        <family val="2"/>
      </rPr>
      <t>II</t>
    </r>
    <r>
      <rPr>
        <sz val="12"/>
        <rFont val="Symbol"/>
        <family val="1"/>
        <charset val="2"/>
      </rPr>
      <t xml:space="preserve"> -  </t>
    </r>
    <r>
      <rPr>
        <sz val="12"/>
        <rFont val="Times New Roman CE"/>
        <family val="1"/>
        <charset val="238"/>
      </rPr>
      <t xml:space="preserve"> </t>
    </r>
  </si>
  <si>
    <t>6 - źródeł wody do celów przeciwpożarowych,</t>
  </si>
  <si>
    <r>
      <t xml:space="preserve">4)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 -</t>
    </r>
    <r>
      <rPr>
        <sz val="10"/>
        <rFont val="Arial CE"/>
        <family val="2"/>
        <charset val="238"/>
      </rPr>
      <t xml:space="preserve"> II</t>
    </r>
    <r>
      <rPr>
        <sz val="12"/>
        <rFont val="Symbol"/>
        <family val="1"/>
        <charset val="2"/>
      </rPr>
      <t xml:space="preserve"> -  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  -</t>
    </r>
    <r>
      <rPr>
        <sz val="10"/>
        <rFont val="Arial CE"/>
        <family val="2"/>
        <charset val="238"/>
      </rPr>
      <t xml:space="preserve"> II</t>
    </r>
    <r>
      <rPr>
        <sz val="12"/>
        <rFont val="Symbol"/>
        <family val="1"/>
        <charset val="2"/>
      </rPr>
      <t xml:space="preserve"> -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 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</t>
    </r>
  </si>
  <si>
    <t>7 - stanu  dojazdów pożarowych,</t>
  </si>
  <si>
    <r>
      <t xml:space="preserve">5)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   - </t>
    </r>
    <r>
      <rPr>
        <sz val="10"/>
        <rFont val="Arial CE"/>
        <family val="2"/>
        <charset val="238"/>
      </rPr>
      <t>II</t>
    </r>
    <r>
      <rPr>
        <sz val="12"/>
        <rFont val="Symbol"/>
        <family val="1"/>
        <charset val="2"/>
      </rPr>
      <t xml:space="preserve"> -  </t>
    </r>
  </si>
  <si>
    <t>8 - stanu wyposażenia baz sprzętu,</t>
  </si>
  <si>
    <t>9 - umieszczenia tablic informacyjnych i ostrzegawczych,</t>
  </si>
  <si>
    <t>10 - obserwacji i alarmowania,</t>
  </si>
  <si>
    <t xml:space="preserve">Zatrudnienie w pionie </t>
  </si>
  <si>
    <t>Ogółem</t>
  </si>
  <si>
    <t>W tym z wyższym</t>
  </si>
  <si>
    <t xml:space="preserve">11 - niedokonanych uzgodnień dokumentacji "Sposoby postępowania na wypadek pożaru lasu" </t>
  </si>
  <si>
    <t>kontrolno - rozp.</t>
  </si>
  <si>
    <t>wykształceniem</t>
  </si>
  <si>
    <t>KW PSP</t>
  </si>
  <si>
    <t>7)</t>
  </si>
  <si>
    <t>w tym w zakresie kontroli przewozu drogowego</t>
  </si>
  <si>
    <t>KP(M) PSP</t>
  </si>
  <si>
    <t>towarów niebezpiecznych  -  łącznie:</t>
  </si>
  <si>
    <t>Razem</t>
  </si>
  <si>
    <t>7.Zakłady stwarzajace zagrożenie dla ludzi i środowiska, w tym:</t>
  </si>
  <si>
    <t>3) inne zakłady stwarzające zagrożenie poza swoim terenem5)</t>
  </si>
  <si>
    <t>Poprawność kol 3 i 15</t>
  </si>
  <si>
    <t>urządzeń i instalacji przeciwpożarowych</t>
  </si>
  <si>
    <t>przewozu drogowego towarów niebezpiecznych</t>
  </si>
  <si>
    <r>
      <t>Obiekty skontrolowane</t>
    </r>
    <r>
      <rPr>
        <vertAlign val="superscript"/>
        <sz val="10"/>
        <rFont val="Arial CE"/>
        <family val="2"/>
        <charset val="238"/>
      </rPr>
      <t>7)</t>
    </r>
  </si>
  <si>
    <t>gaśnic</t>
  </si>
  <si>
    <t>zaopatrzenia w wodę</t>
  </si>
  <si>
    <t xml:space="preserve"> zaznajomienia z przepisami przeciwpożarowymi</t>
  </si>
  <si>
    <t>instrukcji bezpieczeństwa pożarowego</t>
  </si>
  <si>
    <t>Obiekty ze stwierdzonymi nieprawidówościami ogółem</t>
  </si>
  <si>
    <r>
      <t>ogółem</t>
    </r>
    <r>
      <rPr>
        <vertAlign val="superscript"/>
        <sz val="12"/>
        <rFont val="Times New Roman CE"/>
        <family val="1"/>
        <charset val="238"/>
      </rPr>
      <t>7)</t>
    </r>
  </si>
  <si>
    <t>w zakresie  wystroju korytarzy albo pomieszczeń</t>
  </si>
  <si>
    <t xml:space="preserve">w zakresie wydzielenia ewakuacyjnej klatki schodowej </t>
  </si>
  <si>
    <t>w zakresie zabezpieczenia przed zadymieniem dróg ewakuacyjnych</t>
  </si>
  <si>
    <t xml:space="preserve"> instalacji wodociągowych przeciwpożarowych</t>
  </si>
  <si>
    <t>systemów  sygnalizacji pożarowej</t>
  </si>
  <si>
    <t>dżwiękowych systemów ostrzegawczych</t>
  </si>
  <si>
    <t>stanu dróg ewakuacyjnych (drożności, składowania materiałów palnych) i znaków bezpieczeństwa</t>
  </si>
  <si>
    <t>zaznajomienia z przepisami przeciwpożarowymi</t>
  </si>
  <si>
    <t>instrukcji postępowania na wypadek pożaru wraz z wykazem telefonów alarmowych</t>
  </si>
  <si>
    <t>Przeprowadzone</t>
  </si>
  <si>
    <t>kontrole</t>
  </si>
  <si>
    <t xml:space="preserve">sądów </t>
  </si>
  <si>
    <t>w tym:</t>
  </si>
  <si>
    <t>rejonowych</t>
  </si>
  <si>
    <t>podstawowe</t>
  </si>
  <si>
    <t>sprawdzające</t>
  </si>
  <si>
    <t>sprzeciwy, uwagi, zastrzeżenia</t>
  </si>
  <si>
    <t>Opinie</t>
  </si>
  <si>
    <r>
      <t>A.Obiekty wypoczynku      dzieci i młodzieży</t>
    </r>
    <r>
      <rPr>
        <vertAlign val="superscript"/>
        <sz val="10"/>
        <rFont val="Times New Roman CE"/>
        <family val="1"/>
        <charset val="238"/>
      </rPr>
      <t>2)</t>
    </r>
  </si>
  <si>
    <r>
      <t>B.Obiekty zabytkowe</t>
    </r>
    <r>
      <rPr>
        <vertAlign val="superscript"/>
        <sz val="10"/>
        <rFont val="Times New Roman CE"/>
        <family val="1"/>
        <charset val="238"/>
      </rPr>
      <t>2)</t>
    </r>
  </si>
  <si>
    <r>
      <t>C.Zakłady stwarzające zagrożenie dla ludzi i środowiska</t>
    </r>
    <r>
      <rPr>
        <vertAlign val="superscript"/>
        <sz val="10"/>
        <rFont val="Times New Roman CE"/>
        <family val="1"/>
        <charset val="238"/>
      </rPr>
      <t>2)</t>
    </r>
    <r>
      <rPr>
        <sz val="10"/>
        <rFont val="Times New Roman CE"/>
        <family val="1"/>
        <charset val="238"/>
      </rPr>
      <t>:</t>
    </r>
  </si>
  <si>
    <t>C.1.Zakłady o dużym ryzyku (ZDR)</t>
  </si>
  <si>
    <t>C.2.Zakłady o zwiększonym ryzyku (ZZR)</t>
  </si>
  <si>
    <t>C.3.Zakłady inne niż C.1 i C.2 stwarzające zagrożenie poza swoim terenem</t>
  </si>
  <si>
    <t>1) podstawowe, gimnazjalne i ponadgimnazjalne,</t>
  </si>
  <si>
    <t>2) dane w wierszach A, B i C zamieścić niezależnie od zamieszczenia w wierszach 1 - 4.</t>
  </si>
  <si>
    <t>Poprawność pkt C</t>
  </si>
  <si>
    <t xml:space="preserve"> 4.Obiekty produkcyjne i magazynowe w tym:</t>
  </si>
  <si>
    <t>Załącznik nr 3</t>
  </si>
  <si>
    <t>Postępowanie pokontrolne w zakładach stwarzających zagrożenie wystąpienia poważnej awarii przemysłowej.</t>
  </si>
  <si>
    <t>Zakłady stwarzające zagrożenie wystąpienia poważnej awarii przemysłowej</t>
  </si>
  <si>
    <t>Liczba zakładów</t>
  </si>
  <si>
    <t>Liczba                   zgłoszeń</t>
  </si>
  <si>
    <t>Programy Zapobiegania Awariom         (PZA)</t>
  </si>
  <si>
    <t>Raporty o bezpieczeństwie   (RoB)</t>
  </si>
  <si>
    <t>Przeprowadzone kontrole</t>
  </si>
  <si>
    <t>Decyzje administracyjne</t>
  </si>
  <si>
    <t>Liczba nałożonych mandatów</t>
  </si>
  <si>
    <t>Postępowanie egzekucyjne</t>
  </si>
  <si>
    <t>Wnioski skierowane do:</t>
  </si>
  <si>
    <t>Zewnętrzne plany operacyjno-ratownicze</t>
  </si>
  <si>
    <t>Liczba zakładów mogących powodować transgraniczne skutki awarii</t>
  </si>
  <si>
    <t>Liczba poważnych awarii</t>
  </si>
  <si>
    <r>
      <t xml:space="preserve">Sprzeciwy do PZA </t>
    </r>
    <r>
      <rPr>
        <vertAlign val="superscript"/>
        <sz val="10"/>
        <rFont val="Arial Narrow"/>
        <family val="2"/>
      </rPr>
      <t>1)</t>
    </r>
  </si>
  <si>
    <r>
      <t xml:space="preserve">Zatwierdzanie RoB </t>
    </r>
    <r>
      <rPr>
        <vertAlign val="superscript"/>
        <sz val="10"/>
        <rFont val="Arial Narrow"/>
        <family val="2"/>
      </rPr>
      <t>1)</t>
    </r>
  </si>
  <si>
    <t>Usunięcia uchybień</t>
  </si>
  <si>
    <t>Wstrzymania użytkowania</t>
  </si>
  <si>
    <r>
      <t xml:space="preserve">Ustalenie grup    zakładów </t>
    </r>
    <r>
      <rPr>
        <vertAlign val="superscript"/>
        <sz val="10"/>
        <rFont val="Arial Narrow"/>
        <family val="2"/>
      </rPr>
      <t>2)</t>
    </r>
  </si>
  <si>
    <t>Sprawy skierowane do egzekucji</t>
  </si>
  <si>
    <t>Sprawy zakończone zastosowaniem środka egzekucyjnego</t>
  </si>
  <si>
    <t>sądów rejonowych</t>
  </si>
  <si>
    <t>Nowych</t>
  </si>
  <si>
    <t>Zmian w zakładzie</t>
  </si>
  <si>
    <t>Nowe</t>
  </si>
  <si>
    <t>Zmienione</t>
  </si>
  <si>
    <t>Wezwania do zmiany</t>
  </si>
  <si>
    <t>decyzje o zatwierdzeniu</t>
  </si>
  <si>
    <t>decyzje o odmowie zatwierdzenia</t>
  </si>
  <si>
    <t>Liczba spraw</t>
  </si>
  <si>
    <t>Osoby ukarane</t>
  </si>
  <si>
    <t>Liczba sporządzonych planów</t>
  </si>
  <si>
    <t>Analiza i ćwiczenia sprawdzające realizację planów</t>
  </si>
  <si>
    <t>Zakłady dużego ryzyka (ZDR)</t>
  </si>
  <si>
    <t>Zakłady zwiększonego ryzyka (ZZR)</t>
  </si>
  <si>
    <t xml:space="preserve">1) dot. również zmian w PZA i RoB, </t>
  </si>
  <si>
    <t>2) dot. decyzji komendanta wojewódzkiego PSP, wydawanych na podstawie art. 259 ustawy z dnia 27 kwietnia 2001 r. - Prawo ochrony środowiska.</t>
  </si>
  <si>
    <t>Liczba uwag i wniosków społeczeństwa dot. projektów zewnętrznych planów operacyjno-ratowniczych:</t>
  </si>
  <si>
    <t>w tym uwzględnionych</t>
  </si>
  <si>
    <t>Liczba wniosków społeczeństwa o udostępnienie danych</t>
  </si>
  <si>
    <t>ZDR</t>
  </si>
  <si>
    <t>ZZR</t>
  </si>
  <si>
    <t>Poprawność kol. 2 i 3</t>
  </si>
  <si>
    <t>Sprawdzenie poprawności kolumny 2 i 3</t>
  </si>
  <si>
    <t>Sprawdzenie poprawności kolumny  4</t>
  </si>
  <si>
    <t>Sprawdzenie poprawności kolumny 2</t>
  </si>
  <si>
    <t>Sprawdzenie poprawności kolumny 5</t>
  </si>
  <si>
    <t>Sprawdzenie poprawności kolumny 6</t>
  </si>
  <si>
    <t>Sprawdzenie poprawności kolumny 8</t>
  </si>
  <si>
    <t>Sprawdzenie poprawności kolumny 9</t>
  </si>
  <si>
    <t>Wyniki kontroli działań zapobiegających poważnym awariom przemysłowym na terenie powiatu</t>
  </si>
  <si>
    <t xml:space="preserve">za okres </t>
  </si>
  <si>
    <t>r.</t>
  </si>
  <si>
    <t>za okres</t>
  </si>
  <si>
    <t>Wyniki kontroli przestrzegania przepisów przeciwpożarowych na terenie KP/KM PSP  w</t>
  </si>
  <si>
    <t>Nieprawidłowości cz. 1</t>
  </si>
  <si>
    <t xml:space="preserve">Wyniki kontroli przestrzegania przepisów przeciwpożarowych na terenie KP/KM PSP w </t>
  </si>
  <si>
    <t>możliwości spowodowania zagrożenia życia i zdrowia ludzi, w zakresie</t>
  </si>
  <si>
    <t xml:space="preserve"> r.</t>
  </si>
  <si>
    <t xml:space="preserve"> Wyniki kontroli przestrzegania przepisów przeciwpożarowych na terenie KP/KM PSP w </t>
  </si>
  <si>
    <t>Sprawdzenie poprawności kolumny 11</t>
  </si>
  <si>
    <t>Wyniki kontroli działań zapobiegających poważnym awariom przemysłowym za okres……………</t>
  </si>
  <si>
    <t>Stwierdzone nieprawidłowości w zakładach stwarzających zagrożenie wystąpienia poważnej awarii przemysłowej</t>
  </si>
  <si>
    <t>Zakłady stwarzające zagrozenie wystąpienia poważnej awarii przemysłowej</t>
  </si>
  <si>
    <t>Liczba skontrolowanych zakładów</t>
  </si>
  <si>
    <t>Liczba zakładów ze stwierdzonymi nieprawidłowościami</t>
  </si>
  <si>
    <t>Zakłady z nieprawidłowosciami w zakresie spełnienia wymogów bezpieczeństwa, dotyczącymi:</t>
  </si>
  <si>
    <t>ZGŁOSZENIA ZAKŁADU</t>
  </si>
  <si>
    <t>PROGRAMU ZAPOBIEGANIA AWARIOM (PZA), w zakresie:</t>
  </si>
  <si>
    <t>SYSTEMU BEZPIECZEŃSTWA (SB), w zakresie:</t>
  </si>
  <si>
    <t>WEWNĘTRZNEGO PLANU OPERACYJNO-RATOWNICZEGO (WPOR), w zakresie:</t>
  </si>
  <si>
    <t>RAPORTU O BEZPIECZEŃSTWIE (RoB), w zakresie:</t>
  </si>
  <si>
    <t>częstotliwości wymaganych ocen, analiz i ćwiczeń sprawdzających</t>
  </si>
  <si>
    <t>identyfikacji zagrożeń</t>
  </si>
  <si>
    <t>określenia prawdopodobieństwa zagrożenia poważną awarią przemysłową</t>
  </si>
  <si>
    <t>zasad zapobiegania oraz zwalczania skutków awarii przemysłowej</t>
  </si>
  <si>
    <t>określenia sposobów ograniczenia skutków poważnej awarii przemysłowej</t>
  </si>
  <si>
    <t>określenie częstotliwości wymaganych ocen i analiz</t>
  </si>
  <si>
    <t>określenia obowiązków pracowników</t>
  </si>
  <si>
    <t>szkolenie pracowników</t>
  </si>
  <si>
    <t>bezpiecznego funkcjonowania instalacji</t>
  </si>
  <si>
    <t>procedur prowadzenia na terenie zakładu działań ratowniczych, w tym:</t>
  </si>
  <si>
    <t>sposobu postępowania poawaryjnego</t>
  </si>
  <si>
    <t>dokumentacji graficznej</t>
  </si>
  <si>
    <t>przygotowania do stosowania PZA i do zwalczania poważnych awarii przemysłowych</t>
  </si>
  <si>
    <t>spełnienia warunków do wdrożenia systemu bezpieczeństwa</t>
  </si>
  <si>
    <t>przeanalizowania możliwości wystąpienia poważnej awarii przemysłowej</t>
  </si>
  <si>
    <t>podjętych środków koniecznych do zapobieżenia poważnym awariom przemysłowym</t>
  </si>
  <si>
    <t>zapewnienia bezpieczeństwa rozwiązań projektowych instalacji, w której znajduje się substancja niebezpieczna oraz jej wykonanie i funkcjonowanie</t>
  </si>
  <si>
    <t>opracowania wewnętrznych planów operacyjno-ratowniczych</t>
  </si>
  <si>
    <t>dostarczenia informacji do opracowania zewnętrznych planów operacyjno-ratowniczych</t>
  </si>
  <si>
    <t>instrukcji dotyczącej bezpieczeństwa</t>
  </si>
  <si>
    <t>monitoringu</t>
  </si>
  <si>
    <t>przeglądu i konserwacji</t>
  </si>
  <si>
    <t>ostrzegania i alarmowania</t>
  </si>
  <si>
    <t>ewakuacja</t>
  </si>
  <si>
    <t>współdziałania z podmiotami ratowniczymi</t>
  </si>
</sst>
</file>

<file path=xl/styles.xml><?xml version="1.0" encoding="utf-8"?>
<styleSheet xmlns="http://schemas.openxmlformats.org/spreadsheetml/2006/main">
  <fonts count="30">
    <font>
      <sz val="12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vertAlign val="superscript"/>
      <sz val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6"/>
      <color indexed="10"/>
      <name val="Times New Roman CE"/>
      <family val="1"/>
      <charset val="238"/>
    </font>
    <font>
      <sz val="10"/>
      <name val="Times New Roman CE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vertAlign val="superscript"/>
      <sz val="10"/>
      <name val="Arial CE"/>
      <family val="2"/>
      <charset val="238"/>
    </font>
    <font>
      <sz val="12"/>
      <name val="Symbol"/>
      <family val="1"/>
      <charset val="2"/>
    </font>
    <font>
      <sz val="10"/>
      <name val="Arial CE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2"/>
      <name val="Arial CE"/>
      <family val="2"/>
      <charset val="238"/>
    </font>
    <font>
      <sz val="10"/>
      <name val="Symbol"/>
      <family val="1"/>
      <charset val="2"/>
    </font>
    <font>
      <vertAlign val="superscript"/>
      <sz val="10"/>
      <name val="Times New Roman CE"/>
      <family val="1"/>
      <charset val="238"/>
    </font>
    <font>
      <sz val="10"/>
      <name val="Arial Narrow"/>
      <family val="2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u/>
      <sz val="10"/>
      <name val="Arial Narrow"/>
      <family val="2"/>
    </font>
    <font>
      <b/>
      <i/>
      <sz val="10"/>
      <name val="Arial Narrow"/>
      <family val="2"/>
    </font>
    <font>
      <b/>
      <sz val="10"/>
      <name val="Arial"/>
      <family val="2"/>
    </font>
    <font>
      <b/>
      <sz val="14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Continuous"/>
    </xf>
    <xf numFmtId="0" fontId="3" fillId="2" borderId="0" xfId="0" applyFont="1" applyFill="1"/>
    <xf numFmtId="0" fontId="2" fillId="2" borderId="0" xfId="0" applyFont="1" applyFill="1" applyAlignment="1">
      <alignment textRotation="90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wrapText="1"/>
    </xf>
    <xf numFmtId="0" fontId="6" fillId="2" borderId="0" xfId="0" applyFont="1" applyFill="1" applyAlignment="1">
      <alignment horizontal="center" textRotation="180"/>
    </xf>
    <xf numFmtId="0" fontId="4" fillId="2" borderId="10" xfId="0" applyFont="1" applyFill="1" applyBorder="1" applyAlignment="1"/>
    <xf numFmtId="0" fontId="4" fillId="2" borderId="1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 applyAlignment="1"/>
    <xf numFmtId="0" fontId="4" fillId="2" borderId="11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2" fillId="2" borderId="0" xfId="0" applyFont="1" applyFill="1" applyAlignment="1">
      <alignment horizontal="center" textRotation="90" wrapText="1"/>
    </xf>
    <xf numFmtId="0" fontId="4" fillId="2" borderId="0" xfId="0" applyFont="1" applyFill="1" applyAlignment="1">
      <alignment horizontal="left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Continuous"/>
    </xf>
    <xf numFmtId="0" fontId="0" fillId="2" borderId="16" xfId="0" applyFill="1" applyBorder="1" applyAlignment="1">
      <alignment horizontal="centerContinuous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 applyAlignment="1">
      <alignment horizontal="centerContinuous"/>
    </xf>
    <xf numFmtId="0" fontId="0" fillId="2" borderId="20" xfId="0" applyFill="1" applyBorder="1" applyAlignment="1">
      <alignment horizontal="center" textRotation="90" wrapText="1"/>
    </xf>
    <xf numFmtId="0" fontId="0" fillId="2" borderId="21" xfId="0" applyFill="1" applyBorder="1" applyAlignment="1">
      <alignment horizontal="center" textRotation="90" wrapText="1"/>
    </xf>
    <xf numFmtId="0" fontId="0" fillId="2" borderId="22" xfId="0" applyFill="1" applyBorder="1" applyAlignment="1">
      <alignment horizontal="center" textRotation="90" wrapText="1"/>
    </xf>
    <xf numFmtId="0" fontId="0" fillId="2" borderId="18" xfId="0" applyFill="1" applyBorder="1" applyAlignment="1">
      <alignment horizontal="center" textRotation="90" wrapText="1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wrapText="1"/>
    </xf>
    <xf numFmtId="0" fontId="0" fillId="2" borderId="10" xfId="0" applyFill="1" applyBorder="1"/>
    <xf numFmtId="0" fontId="0" fillId="2" borderId="10" xfId="0" applyFill="1" applyBorder="1" applyAlignment="1">
      <alignment wrapText="1"/>
    </xf>
    <xf numFmtId="0" fontId="0" fillId="2" borderId="1" xfId="0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0" xfId="0" applyFill="1" applyAlignment="1">
      <alignment horizontal="center" textRotation="90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Continuous"/>
    </xf>
    <xf numFmtId="0" fontId="0" fillId="2" borderId="26" xfId="0" applyFill="1" applyBorder="1"/>
    <xf numFmtId="0" fontId="0" fillId="2" borderId="27" xfId="0" applyFill="1" applyBorder="1" applyAlignment="1">
      <alignment horizontal="centerContinuous"/>
    </xf>
    <xf numFmtId="0" fontId="0" fillId="2" borderId="28" xfId="0" applyFill="1" applyBorder="1" applyAlignment="1">
      <alignment horizontal="centerContinuous"/>
    </xf>
    <xf numFmtId="0" fontId="0" fillId="2" borderId="29" xfId="0" applyFill="1" applyBorder="1"/>
    <xf numFmtId="0" fontId="0" fillId="2" borderId="30" xfId="0" applyFill="1" applyBorder="1" applyAlignment="1">
      <alignment horizontal="centerContinuous"/>
    </xf>
    <xf numFmtId="0" fontId="0" fillId="2" borderId="31" xfId="0" applyFill="1" applyBorder="1" applyAlignment="1">
      <alignment horizontal="centerContinuous"/>
    </xf>
    <xf numFmtId="0" fontId="0" fillId="2" borderId="32" xfId="0" applyFill="1" applyBorder="1" applyAlignment="1">
      <alignment horizontal="centerContinuous"/>
    </xf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 applyAlignment="1">
      <alignment horizontal="centerContinuous"/>
    </xf>
    <xf numFmtId="0" fontId="0" fillId="2" borderId="36" xfId="0" applyFill="1" applyBorder="1"/>
    <xf numFmtId="0" fontId="0" fillId="2" borderId="37" xfId="0" applyFill="1" applyBorder="1"/>
    <xf numFmtId="0" fontId="0" fillId="2" borderId="36" xfId="0" applyFill="1" applyBorder="1" applyAlignment="1">
      <alignment horizontal="centerContinuous"/>
    </xf>
    <xf numFmtId="0" fontId="0" fillId="2" borderId="38" xfId="0" applyFill="1" applyBorder="1"/>
    <xf numFmtId="0" fontId="0" fillId="2" borderId="21" xfId="0" applyFill="1" applyBorder="1" applyAlignment="1">
      <alignment horizontal="centerContinuous"/>
    </xf>
    <xf numFmtId="0" fontId="0" fillId="2" borderId="39" xfId="0" applyFill="1" applyBorder="1" applyAlignment="1">
      <alignment horizontal="centerContinuous"/>
    </xf>
    <xf numFmtId="0" fontId="0" fillId="2" borderId="40" xfId="0" applyFill="1" applyBorder="1" applyAlignment="1">
      <alignment horizontal="centerContinuous"/>
    </xf>
    <xf numFmtId="0" fontId="4" fillId="2" borderId="1" xfId="0" applyFont="1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2" borderId="1" xfId="0" applyFill="1" applyBorder="1" applyAlignment="1"/>
    <xf numFmtId="0" fontId="0" fillId="0" borderId="41" xfId="0" applyBorder="1" applyAlignment="1">
      <alignment vertical="center" wrapText="1"/>
    </xf>
    <xf numFmtId="0" fontId="7" fillId="0" borderId="42" xfId="0" applyFont="1" applyBorder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43" xfId="0" applyFont="1" applyBorder="1"/>
    <xf numFmtId="0" fontId="4" fillId="0" borderId="0" xfId="0" applyFont="1" applyBorder="1"/>
    <xf numFmtId="0" fontId="4" fillId="0" borderId="17" xfId="0" applyFont="1" applyBorder="1"/>
    <xf numFmtId="0" fontId="4" fillId="0" borderId="44" xfId="0" applyFont="1" applyBorder="1"/>
    <xf numFmtId="0" fontId="4" fillId="0" borderId="18" xfId="0" applyFont="1" applyBorder="1"/>
    <xf numFmtId="0" fontId="4" fillId="0" borderId="0" xfId="0" applyFont="1"/>
    <xf numFmtId="0" fontId="2" fillId="0" borderId="0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Border="1"/>
    <xf numFmtId="0" fontId="8" fillId="0" borderId="0" xfId="0" applyFont="1"/>
    <xf numFmtId="0" fontId="9" fillId="0" borderId="0" xfId="0" applyFont="1"/>
    <xf numFmtId="0" fontId="4" fillId="2" borderId="45" xfId="0" applyFont="1" applyFill="1" applyBorder="1" applyAlignment="1">
      <alignment horizontal="center" vertical="center"/>
    </xf>
    <xf numFmtId="0" fontId="12" fillId="0" borderId="0" xfId="0" applyFont="1"/>
    <xf numFmtId="0" fontId="17" fillId="0" borderId="0" xfId="0" applyFont="1"/>
    <xf numFmtId="0" fontId="2" fillId="0" borderId="33" xfId="0" applyFont="1" applyBorder="1"/>
    <xf numFmtId="0" fontId="2" fillId="0" borderId="46" xfId="0" applyFont="1" applyBorder="1"/>
    <xf numFmtId="0" fontId="2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13" xfId="0" applyFont="1" applyBorder="1"/>
    <xf numFmtId="0" fontId="4" fillId="0" borderId="50" xfId="0" applyFont="1" applyBorder="1" applyAlignment="1">
      <alignment horizontal="centerContinuous"/>
    </xf>
    <xf numFmtId="0" fontId="4" fillId="0" borderId="51" xfId="0" applyFont="1" applyBorder="1" applyAlignment="1">
      <alignment horizontal="centerContinuous"/>
    </xf>
    <xf numFmtId="0" fontId="4" fillId="0" borderId="14" xfId="0" applyFont="1" applyBorder="1"/>
    <xf numFmtId="0" fontId="4" fillId="0" borderId="5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53" xfId="0" applyFont="1" applyBorder="1" applyAlignment="1">
      <alignment horizontal="centerContinuous"/>
    </xf>
    <xf numFmtId="0" fontId="4" fillId="0" borderId="40" xfId="0" applyFont="1" applyBorder="1" applyAlignment="1">
      <alignment horizontal="centerContinuous"/>
    </xf>
    <xf numFmtId="0" fontId="4" fillId="0" borderId="54" xfId="0" applyFont="1" applyBorder="1"/>
    <xf numFmtId="0" fontId="4" fillId="0" borderId="22" xfId="0" applyFont="1" applyBorder="1" applyAlignment="1">
      <alignment horizontal="center" textRotation="90" wrapText="1"/>
    </xf>
    <xf numFmtId="0" fontId="4" fillId="0" borderId="37" xfId="0" applyFont="1" applyBorder="1" applyAlignment="1">
      <alignment horizontal="center" textRotation="90" wrapText="1"/>
    </xf>
    <xf numFmtId="0" fontId="4" fillId="0" borderId="46" xfId="0" applyFont="1" applyBorder="1" applyAlignment="1">
      <alignment horizontal="center" textRotation="90" wrapText="1"/>
    </xf>
    <xf numFmtId="0" fontId="4" fillId="0" borderId="55" xfId="0" applyFont="1" applyBorder="1" applyAlignment="1">
      <alignment horizontal="center" textRotation="90" wrapText="1"/>
    </xf>
    <xf numFmtId="0" fontId="4" fillId="0" borderId="19" xfId="0" applyFont="1" applyBorder="1" applyAlignment="1">
      <alignment horizontal="center" textRotation="90" wrapText="1"/>
    </xf>
    <xf numFmtId="0" fontId="4" fillId="0" borderId="56" xfId="0" applyFont="1" applyBorder="1" applyAlignment="1">
      <alignment horizontal="center" textRotation="90" wrapText="1"/>
    </xf>
    <xf numFmtId="0" fontId="0" fillId="2" borderId="57" xfId="0" applyFill="1" applyBorder="1" applyAlignment="1">
      <alignment horizontal="centerContinuous"/>
    </xf>
    <xf numFmtId="0" fontId="0" fillId="2" borderId="58" xfId="0" applyFill="1" applyBorder="1"/>
    <xf numFmtId="0" fontId="0" fillId="2" borderId="28" xfId="0" applyFill="1" applyBorder="1"/>
    <xf numFmtId="0" fontId="0" fillId="2" borderId="44" xfId="0" applyFill="1" applyBorder="1"/>
    <xf numFmtId="0" fontId="0" fillId="2" borderId="27" xfId="0" applyFill="1" applyBorder="1"/>
    <xf numFmtId="0" fontId="0" fillId="2" borderId="59" xfId="0" applyFill="1" applyBorder="1"/>
    <xf numFmtId="0" fontId="0" fillId="0" borderId="0" xfId="0" applyBorder="1" applyAlignment="1"/>
    <xf numFmtId="0" fontId="0" fillId="2" borderId="60" xfId="0" applyFill="1" applyBorder="1" applyAlignment="1">
      <alignment horizontal="center"/>
    </xf>
    <xf numFmtId="0" fontId="16" fillId="0" borderId="0" xfId="0" applyFont="1" applyBorder="1"/>
    <xf numFmtId="0" fontId="0" fillId="2" borderId="61" xfId="0" applyFill="1" applyBorder="1" applyAlignment="1">
      <alignment horizontal="centerContinuous"/>
    </xf>
    <xf numFmtId="0" fontId="0" fillId="2" borderId="19" xfId="0" applyFill="1" applyBorder="1" applyAlignment="1">
      <alignment horizontal="center" textRotation="90" wrapText="1"/>
    </xf>
    <xf numFmtId="0" fontId="0" fillId="2" borderId="62" xfId="0" applyFill="1" applyBorder="1" applyAlignment="1">
      <alignment horizontal="left" vertical="center" wrapText="1"/>
    </xf>
    <xf numFmtId="0" fontId="0" fillId="2" borderId="63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2" fillId="2" borderId="64" xfId="0" applyFont="1" applyFill="1" applyBorder="1" applyAlignment="1"/>
    <xf numFmtId="0" fontId="2" fillId="2" borderId="65" xfId="0" applyFont="1" applyFill="1" applyBorder="1" applyAlignment="1"/>
    <xf numFmtId="0" fontId="2" fillId="2" borderId="54" xfId="0" applyFont="1" applyFill="1" applyBorder="1"/>
    <xf numFmtId="0" fontId="2" fillId="2" borderId="65" xfId="0" applyFont="1" applyFill="1" applyBorder="1"/>
    <xf numFmtId="0" fontId="2" fillId="2" borderId="66" xfId="0" applyFont="1" applyFill="1" applyBorder="1" applyAlignment="1">
      <alignment wrapText="1"/>
    </xf>
    <xf numFmtId="0" fontId="0" fillId="2" borderId="67" xfId="0" applyFill="1" applyBorder="1" applyAlignment="1">
      <alignment horizontal="centerContinuous"/>
    </xf>
    <xf numFmtId="0" fontId="0" fillId="2" borderId="44" xfId="0" applyFill="1" applyBorder="1" applyAlignment="1">
      <alignment horizontal="centerContinuous"/>
    </xf>
    <xf numFmtId="0" fontId="0" fillId="2" borderId="58" xfId="0" applyFill="1" applyBorder="1" applyAlignment="1">
      <alignment horizontal="centerContinuous"/>
    </xf>
    <xf numFmtId="0" fontId="0" fillId="2" borderId="68" xfId="0" applyFill="1" applyBorder="1"/>
    <xf numFmtId="0" fontId="13" fillId="2" borderId="69" xfId="0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 textRotation="90" wrapText="1"/>
    </xf>
    <xf numFmtId="0" fontId="0" fillId="2" borderId="31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13" fillId="2" borderId="69" xfId="0" applyFont="1" applyFill="1" applyBorder="1" applyAlignment="1">
      <alignment horizontal="center" textRotation="90" wrapText="1"/>
    </xf>
    <xf numFmtId="0" fontId="13" fillId="2" borderId="33" xfId="0" applyFont="1" applyFill="1" applyBorder="1" applyAlignment="1">
      <alignment horizontal="center" textRotation="90" wrapText="1"/>
    </xf>
    <xf numFmtId="0" fontId="13" fillId="2" borderId="34" xfId="0" applyFont="1" applyFill="1" applyBorder="1" applyAlignment="1">
      <alignment horizontal="center" textRotation="90" wrapText="1"/>
    </xf>
    <xf numFmtId="0" fontId="0" fillId="2" borderId="38" xfId="0" applyFill="1" applyBorder="1" applyAlignment="1">
      <alignment horizontal="center" textRotation="90" wrapText="1"/>
    </xf>
    <xf numFmtId="0" fontId="0" fillId="2" borderId="29" xfId="0" applyFill="1" applyBorder="1" applyAlignment="1">
      <alignment horizontal="center" textRotation="90" wrapText="1"/>
    </xf>
    <xf numFmtId="0" fontId="0" fillId="2" borderId="58" xfId="0" applyFill="1" applyBorder="1" applyAlignment="1">
      <alignment horizontal="center" textRotation="90" wrapText="1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 wrapText="1"/>
    </xf>
    <xf numFmtId="0" fontId="19" fillId="0" borderId="0" xfId="0" applyFont="1" applyBorder="1"/>
    <xf numFmtId="0" fontId="22" fillId="0" borderId="0" xfId="0" applyFont="1"/>
    <xf numFmtId="0" fontId="4" fillId="0" borderId="7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71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44" xfId="0" applyFont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72" xfId="0" applyFont="1" applyBorder="1" applyProtection="1">
      <protection locked="0"/>
    </xf>
    <xf numFmtId="0" fontId="4" fillId="0" borderId="72" xfId="0" applyFont="1" applyBorder="1" applyAlignment="1" applyProtection="1">
      <alignment horizontal="center"/>
      <protection locked="0"/>
    </xf>
    <xf numFmtId="0" fontId="4" fillId="0" borderId="40" xfId="0" applyFont="1" applyBorder="1" applyProtection="1">
      <protection locked="0"/>
    </xf>
    <xf numFmtId="0" fontId="4" fillId="0" borderId="73" xfId="0" applyFont="1" applyBorder="1" applyProtection="1">
      <protection locked="0"/>
    </xf>
    <xf numFmtId="0" fontId="4" fillId="0" borderId="74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43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75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34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76" xfId="0" applyFont="1" applyBorder="1" applyAlignment="1" applyProtection="1">
      <alignment horizontal="center"/>
      <protection locked="0"/>
    </xf>
    <xf numFmtId="0" fontId="0" fillId="0" borderId="77" xfId="0" applyBorder="1" applyProtection="1">
      <protection locked="0"/>
    </xf>
    <xf numFmtId="0" fontId="4" fillId="0" borderId="22" xfId="0" applyFont="1" applyBorder="1" applyProtection="1">
      <protection locked="0"/>
    </xf>
    <xf numFmtId="0" fontId="4" fillId="0" borderId="78" xfId="0" applyFont="1" applyBorder="1" applyProtection="1">
      <protection locked="0"/>
    </xf>
    <xf numFmtId="0" fontId="4" fillId="0" borderId="78" xfId="0" applyFont="1" applyBorder="1" applyAlignment="1" applyProtection="1">
      <alignment horizontal="right"/>
      <protection locked="0"/>
    </xf>
    <xf numFmtId="0" fontId="4" fillId="0" borderId="79" xfId="0" applyFont="1" applyBorder="1" applyAlignment="1" applyProtection="1">
      <alignment horizontal="right"/>
      <protection locked="0"/>
    </xf>
    <xf numFmtId="0" fontId="0" fillId="0" borderId="80" xfId="0" applyBorder="1" applyAlignment="1" applyProtection="1">
      <alignment wrapText="1"/>
      <protection locked="0"/>
    </xf>
    <xf numFmtId="0" fontId="0" fillId="0" borderId="72" xfId="0" applyBorder="1" applyProtection="1">
      <protection locked="0"/>
    </xf>
    <xf numFmtId="0" fontId="0" fillId="0" borderId="74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76" xfId="0" applyBorder="1" applyProtection="1">
      <protection locked="0"/>
    </xf>
    <xf numFmtId="0" fontId="0" fillId="0" borderId="81" xfId="0" applyBorder="1" applyAlignment="1" applyProtection="1">
      <alignment wrapText="1"/>
      <protection locked="0"/>
    </xf>
    <xf numFmtId="0" fontId="4" fillId="0" borderId="82" xfId="0" applyFont="1" applyBorder="1" applyProtection="1">
      <protection locked="0"/>
    </xf>
    <xf numFmtId="0" fontId="0" fillId="0" borderId="82" xfId="0" applyBorder="1" applyProtection="1">
      <protection locked="0"/>
    </xf>
    <xf numFmtId="0" fontId="0" fillId="0" borderId="83" xfId="0" applyBorder="1" applyProtection="1">
      <protection locked="0"/>
    </xf>
    <xf numFmtId="0" fontId="12" fillId="0" borderId="70" xfId="0" applyFont="1" applyBorder="1" applyProtection="1">
      <protection locked="0"/>
    </xf>
    <xf numFmtId="0" fontId="2" fillId="0" borderId="70" xfId="0" applyFont="1" applyBorder="1" applyProtection="1">
      <protection locked="0"/>
    </xf>
    <xf numFmtId="0" fontId="2" fillId="0" borderId="84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4" fillId="0" borderId="71" xfId="0" applyFont="1" applyFill="1" applyBorder="1" applyProtection="1">
      <protection locked="0"/>
    </xf>
    <xf numFmtId="0" fontId="4" fillId="0" borderId="72" xfId="0" applyFont="1" applyFill="1" applyBorder="1" applyProtection="1">
      <protection locked="0"/>
    </xf>
    <xf numFmtId="0" fontId="4" fillId="0" borderId="82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4" fillId="0" borderId="86" xfId="0" applyFont="1" applyFill="1" applyBorder="1" applyProtection="1">
      <protection locked="0"/>
    </xf>
    <xf numFmtId="0" fontId="4" fillId="0" borderId="87" xfId="0" applyFont="1" applyFill="1" applyBorder="1" applyProtection="1">
      <protection locked="0"/>
    </xf>
    <xf numFmtId="0" fontId="4" fillId="0" borderId="20" xfId="0" applyFont="1" applyFill="1" applyBorder="1" applyProtection="1">
      <protection locked="0"/>
    </xf>
    <xf numFmtId="0" fontId="4" fillId="0" borderId="47" xfId="0" applyFont="1" applyFill="1" applyBorder="1" applyProtection="1">
      <protection locked="0"/>
    </xf>
    <xf numFmtId="0" fontId="4" fillId="0" borderId="73" xfId="0" applyFont="1" applyFill="1" applyBorder="1" applyProtection="1">
      <protection locked="0"/>
    </xf>
    <xf numFmtId="0" fontId="4" fillId="0" borderId="88" xfId="0" applyFont="1" applyFill="1" applyBorder="1" applyProtection="1">
      <protection locked="0"/>
    </xf>
    <xf numFmtId="0" fontId="4" fillId="0" borderId="89" xfId="0" applyFont="1" applyFill="1" applyBorder="1" applyProtection="1">
      <protection locked="0"/>
    </xf>
    <xf numFmtId="0" fontId="4" fillId="0" borderId="90" xfId="0" applyFont="1" applyFill="1" applyBorder="1" applyProtection="1">
      <protection locked="0"/>
    </xf>
    <xf numFmtId="0" fontId="4" fillId="0" borderId="91" xfId="0" applyFont="1" applyFill="1" applyBorder="1" applyProtection="1">
      <protection locked="0"/>
    </xf>
    <xf numFmtId="0" fontId="4" fillId="0" borderId="74" xfId="0" applyFont="1" applyFill="1" applyBorder="1" applyProtection="1">
      <protection locked="0"/>
    </xf>
    <xf numFmtId="0" fontId="4" fillId="0" borderId="83" xfId="0" applyFont="1" applyFill="1" applyBorder="1" applyProtection="1">
      <protection locked="0"/>
    </xf>
    <xf numFmtId="0" fontId="4" fillId="0" borderId="43" xfId="0" applyFont="1" applyFill="1" applyBorder="1" applyProtection="1">
      <protection locked="0"/>
    </xf>
    <xf numFmtId="0" fontId="4" fillId="0" borderId="59" xfId="0" applyFont="1" applyFill="1" applyBorder="1" applyProtection="1">
      <protection locked="0"/>
    </xf>
    <xf numFmtId="0" fontId="4" fillId="0" borderId="33" xfId="0" applyFont="1" applyFill="1" applyBorder="1" applyProtection="1">
      <protection locked="0"/>
    </xf>
    <xf numFmtId="0" fontId="4" fillId="0" borderId="34" xfId="0" applyFont="1" applyFill="1" applyBorder="1" applyProtection="1">
      <protection locked="0"/>
    </xf>
    <xf numFmtId="0" fontId="4" fillId="0" borderId="76" xfId="0" applyFont="1" applyFill="1" applyBorder="1" applyProtection="1">
      <protection locked="0"/>
    </xf>
    <xf numFmtId="0" fontId="4" fillId="0" borderId="22" xfId="0" applyFont="1" applyFill="1" applyBorder="1" applyProtection="1">
      <protection locked="0"/>
    </xf>
    <xf numFmtId="0" fontId="4" fillId="0" borderId="92" xfId="0" applyFont="1" applyFill="1" applyBorder="1" applyProtection="1">
      <protection locked="0"/>
    </xf>
    <xf numFmtId="0" fontId="4" fillId="0" borderId="46" xfId="0" applyFont="1" applyFill="1" applyBorder="1" applyProtection="1">
      <protection locked="0"/>
    </xf>
    <xf numFmtId="0" fontId="4" fillId="0" borderId="55" xfId="0" applyFont="1" applyFill="1" applyBorder="1" applyProtection="1">
      <protection locked="0"/>
    </xf>
    <xf numFmtId="0" fontId="4" fillId="0" borderId="56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4" fillId="0" borderId="93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0" fontId="4" fillId="0" borderId="94" xfId="0" applyFont="1" applyFill="1" applyBorder="1" applyProtection="1">
      <protection locked="0"/>
    </xf>
    <xf numFmtId="0" fontId="4" fillId="0" borderId="95" xfId="0" applyFont="1" applyFill="1" applyBorder="1" applyProtection="1">
      <protection locked="0"/>
    </xf>
    <xf numFmtId="0" fontId="4" fillId="0" borderId="96" xfId="0" applyFont="1" applyFill="1" applyBorder="1" applyProtection="1">
      <protection locked="0"/>
    </xf>
    <xf numFmtId="0" fontId="4" fillId="0" borderId="97" xfId="0" applyFont="1" applyFill="1" applyBorder="1" applyProtection="1">
      <protection locked="0"/>
    </xf>
    <xf numFmtId="0" fontId="4" fillId="0" borderId="98" xfId="0" applyFont="1" applyFill="1" applyBorder="1" applyProtection="1">
      <protection locked="0"/>
    </xf>
    <xf numFmtId="0" fontId="0" fillId="2" borderId="99" xfId="0" applyFill="1" applyBorder="1" applyAlignment="1">
      <alignment horizontal="center"/>
    </xf>
    <xf numFmtId="0" fontId="13" fillId="2" borderId="99" xfId="0" applyFont="1" applyFill="1" applyBorder="1" applyAlignment="1">
      <alignment horizontal="center" wrapText="1"/>
    </xf>
    <xf numFmtId="0" fontId="13" fillId="2" borderId="100" xfId="0" applyFont="1" applyFill="1" applyBorder="1" applyAlignment="1">
      <alignment horizontal="center" wrapText="1"/>
    </xf>
    <xf numFmtId="0" fontId="0" fillId="2" borderId="101" xfId="0" applyFill="1" applyBorder="1" applyAlignment="1">
      <alignment horizontal="center" wrapText="1"/>
    </xf>
    <xf numFmtId="0" fontId="0" fillId="2" borderId="102" xfId="0" applyFill="1" applyBorder="1" applyAlignment="1">
      <alignment horizontal="center" wrapText="1"/>
    </xf>
    <xf numFmtId="0" fontId="0" fillId="2" borderId="103" xfId="0" applyFill="1" applyBorder="1" applyAlignment="1">
      <alignment horizontal="center"/>
    </xf>
    <xf numFmtId="0" fontId="13" fillId="2" borderId="104" xfId="0" applyFont="1" applyFill="1" applyBorder="1" applyAlignment="1">
      <alignment horizontal="center" wrapText="1"/>
    </xf>
    <xf numFmtId="0" fontId="13" fillId="2" borderId="101" xfId="0" applyFont="1" applyFill="1" applyBorder="1" applyAlignment="1">
      <alignment horizontal="center" wrapText="1"/>
    </xf>
    <xf numFmtId="0" fontId="0" fillId="2" borderId="102" xfId="0" applyFill="1" applyBorder="1" applyAlignment="1">
      <alignment horizontal="center"/>
    </xf>
    <xf numFmtId="0" fontId="0" fillId="2" borderId="105" xfId="0" applyFill="1" applyBorder="1" applyAlignment="1">
      <alignment horizontal="center" wrapText="1"/>
    </xf>
    <xf numFmtId="0" fontId="0" fillId="2" borderId="99" xfId="0" applyFill="1" applyBorder="1" applyAlignment="1">
      <alignment horizontal="center" wrapText="1"/>
    </xf>
    <xf numFmtId="0" fontId="0" fillId="2" borderId="106" xfId="0" applyFill="1" applyBorder="1" applyAlignment="1">
      <alignment horizontal="center" wrapText="1"/>
    </xf>
    <xf numFmtId="0" fontId="0" fillId="2" borderId="107" xfId="0" applyFill="1" applyBorder="1" applyAlignment="1">
      <alignment horizontal="center" wrapText="1"/>
    </xf>
    <xf numFmtId="0" fontId="10" fillId="0" borderId="108" xfId="0" applyFont="1" applyBorder="1" applyAlignment="1" applyProtection="1">
      <alignment horizontal="center"/>
      <protection locked="0"/>
    </xf>
    <xf numFmtId="0" fontId="10" fillId="0" borderId="109" xfId="0" applyFont="1" applyBorder="1" applyAlignment="1" applyProtection="1">
      <alignment horizontal="center"/>
      <protection locked="0"/>
    </xf>
    <xf numFmtId="0" fontId="10" fillId="0" borderId="110" xfId="0" applyFont="1" applyBorder="1" applyAlignment="1" applyProtection="1">
      <alignment horizontal="center"/>
      <protection locked="0"/>
    </xf>
    <xf numFmtId="0" fontId="10" fillId="0" borderId="111" xfId="0" applyFont="1" applyBorder="1" applyAlignment="1" applyProtection="1">
      <alignment horizontal="center"/>
      <protection locked="0"/>
    </xf>
    <xf numFmtId="0" fontId="10" fillId="0" borderId="112" xfId="0" applyFont="1" applyBorder="1" applyAlignment="1" applyProtection="1">
      <alignment horizontal="center"/>
      <protection locked="0"/>
    </xf>
    <xf numFmtId="0" fontId="10" fillId="0" borderId="113" xfId="0" applyFont="1" applyBorder="1" applyProtection="1">
      <protection locked="0"/>
    </xf>
    <xf numFmtId="0" fontId="10" fillId="0" borderId="114" xfId="0" applyFont="1" applyBorder="1" applyAlignment="1" applyProtection="1">
      <alignment horizontal="center"/>
      <protection locked="0"/>
    </xf>
    <xf numFmtId="0" fontId="10" fillId="0" borderId="115" xfId="0" applyFont="1" applyBorder="1" applyAlignment="1" applyProtection="1">
      <alignment horizontal="center"/>
      <protection locked="0"/>
    </xf>
    <xf numFmtId="0" fontId="10" fillId="0" borderId="116" xfId="0" applyFont="1" applyBorder="1" applyAlignment="1" applyProtection="1">
      <alignment horizontal="center"/>
      <protection locked="0"/>
    </xf>
    <xf numFmtId="0" fontId="10" fillId="0" borderId="59" xfId="0" applyFont="1" applyBorder="1" applyProtection="1">
      <protection locked="0"/>
    </xf>
    <xf numFmtId="0" fontId="10" fillId="0" borderId="31" xfId="0" applyFont="1" applyBorder="1" applyProtection="1">
      <protection locked="0"/>
    </xf>
    <xf numFmtId="0" fontId="10" fillId="0" borderId="34" xfId="0" applyFont="1" applyBorder="1" applyProtection="1">
      <protection locked="0"/>
    </xf>
    <xf numFmtId="0" fontId="10" fillId="0" borderId="33" xfId="0" applyFont="1" applyBorder="1" applyProtection="1">
      <protection locked="0"/>
    </xf>
    <xf numFmtId="0" fontId="10" fillId="0" borderId="30" xfId="0" applyFont="1" applyBorder="1" applyProtection="1">
      <protection locked="0"/>
    </xf>
    <xf numFmtId="0" fontId="0" fillId="0" borderId="55" xfId="0" applyBorder="1" applyProtection="1">
      <protection locked="0"/>
    </xf>
    <xf numFmtId="0" fontId="10" fillId="0" borderId="32" xfId="0" applyFont="1" applyBorder="1" applyProtection="1">
      <protection locked="0"/>
    </xf>
    <xf numFmtId="0" fontId="10" fillId="0" borderId="43" xfId="0" applyFont="1" applyBorder="1" applyProtection="1">
      <protection locked="0"/>
    </xf>
    <xf numFmtId="0" fontId="10" fillId="0" borderId="76" xfId="0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10" fillId="0" borderId="53" xfId="0" applyFont="1" applyBorder="1" applyProtection="1">
      <protection locked="0"/>
    </xf>
    <xf numFmtId="0" fontId="10" fillId="0" borderId="73" xfId="0" applyFont="1" applyBorder="1" applyProtection="1">
      <protection locked="0"/>
    </xf>
    <xf numFmtId="0" fontId="10" fillId="0" borderId="47" xfId="0" applyFont="1" applyBorder="1" applyProtection="1">
      <protection locked="0"/>
    </xf>
    <xf numFmtId="0" fontId="10" fillId="0" borderId="21" xfId="0" applyFont="1" applyBorder="1" applyProtection="1">
      <protection locked="0"/>
    </xf>
    <xf numFmtId="0" fontId="0" fillId="0" borderId="73" xfId="0" applyBorder="1" applyProtection="1">
      <protection locked="0"/>
    </xf>
    <xf numFmtId="0" fontId="10" fillId="0" borderId="39" xfId="0" applyFont="1" applyBorder="1" applyProtection="1">
      <protection locked="0"/>
    </xf>
    <xf numFmtId="0" fontId="10" fillId="0" borderId="72" xfId="0" applyFont="1" applyBorder="1" applyProtection="1">
      <protection locked="0"/>
    </xf>
    <xf numFmtId="0" fontId="10" fillId="0" borderId="74" xfId="0" applyFont="1" applyBorder="1" applyProtection="1">
      <protection locked="0"/>
    </xf>
    <xf numFmtId="0" fontId="10" fillId="0" borderId="93" xfId="0" applyFont="1" applyBorder="1" applyProtection="1">
      <protection locked="0"/>
    </xf>
    <xf numFmtId="0" fontId="10" fillId="0" borderId="45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24" xfId="0" applyFont="1" applyBorder="1" applyProtection="1">
      <protection locked="0"/>
    </xf>
    <xf numFmtId="0" fontId="10" fillId="0" borderId="55" xfId="0" applyFont="1" applyBorder="1" applyProtection="1">
      <protection locked="0"/>
    </xf>
    <xf numFmtId="0" fontId="0" fillId="0" borderId="34" xfId="0" applyBorder="1" applyProtection="1">
      <protection locked="0"/>
    </xf>
    <xf numFmtId="0" fontId="10" fillId="0" borderId="87" xfId="0" applyFont="1" applyBorder="1" applyProtection="1">
      <protection locked="0"/>
    </xf>
    <xf numFmtId="0" fontId="0" fillId="0" borderId="117" xfId="0" applyBorder="1" applyProtection="1">
      <protection locked="0"/>
    </xf>
    <xf numFmtId="0" fontId="2" fillId="0" borderId="96" xfId="0" applyFont="1" applyBorder="1" applyAlignment="1" applyProtection="1">
      <protection locked="0"/>
    </xf>
    <xf numFmtId="0" fontId="0" fillId="0" borderId="118" xfId="0" applyBorder="1" applyProtection="1">
      <protection locked="0"/>
    </xf>
    <xf numFmtId="0" fontId="0" fillId="0" borderId="95" xfId="0" applyBorder="1" applyProtection="1">
      <protection locked="0"/>
    </xf>
    <xf numFmtId="0" fontId="0" fillId="0" borderId="96" xfId="0" applyBorder="1" applyProtection="1">
      <protection locked="0"/>
    </xf>
    <xf numFmtId="0" fontId="0" fillId="0" borderId="97" xfId="0" applyBorder="1" applyProtection="1">
      <protection locked="0"/>
    </xf>
    <xf numFmtId="0" fontId="0" fillId="0" borderId="94" xfId="0" applyBorder="1" applyProtection="1">
      <protection locked="0"/>
    </xf>
    <xf numFmtId="0" fontId="0" fillId="0" borderId="98" xfId="0" applyBorder="1" applyProtection="1">
      <protection locked="0"/>
    </xf>
    <xf numFmtId="0" fontId="2" fillId="0" borderId="47" xfId="0" applyFont="1" applyBorder="1" applyAlignment="1" applyProtection="1">
      <protection locked="0"/>
    </xf>
    <xf numFmtId="0" fontId="0" fillId="0" borderId="53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21" xfId="0" applyBorder="1" applyProtection="1">
      <protection locked="0"/>
    </xf>
    <xf numFmtId="0" fontId="2" fillId="0" borderId="47" xfId="0" applyFont="1" applyFill="1" applyBorder="1" applyAlignment="1" applyProtection="1">
      <protection locked="0"/>
    </xf>
    <xf numFmtId="0" fontId="2" fillId="0" borderId="46" xfId="0" applyFon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92" xfId="0" applyBorder="1" applyProtection="1">
      <protection locked="0"/>
    </xf>
    <xf numFmtId="0" fontId="0" fillId="0" borderId="46" xfId="0" applyBorder="1" applyProtection="1">
      <protection locked="0"/>
    </xf>
    <xf numFmtId="0" fontId="4" fillId="0" borderId="46" xfId="0" applyFon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56" xfId="0" applyBorder="1" applyProtection="1">
      <protection locked="0"/>
    </xf>
    <xf numFmtId="0" fontId="2" fillId="0" borderId="53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73" xfId="0" applyFont="1" applyBorder="1" applyProtection="1">
      <protection locked="0"/>
    </xf>
    <xf numFmtId="0" fontId="2" fillId="0" borderId="72" xfId="0" applyFont="1" applyBorder="1" applyProtection="1">
      <protection locked="0"/>
    </xf>
    <xf numFmtId="0" fontId="2" fillId="0" borderId="89" xfId="0" applyFont="1" applyFill="1" applyBorder="1" applyAlignment="1" applyProtection="1">
      <protection locked="0"/>
    </xf>
    <xf numFmtId="0" fontId="0" fillId="0" borderId="119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120" xfId="0" applyBorder="1" applyProtection="1">
      <protection locked="0"/>
    </xf>
    <xf numFmtId="0" fontId="0" fillId="0" borderId="90" xfId="0" applyBorder="1" applyProtection="1">
      <protection locked="0"/>
    </xf>
    <xf numFmtId="0" fontId="0" fillId="0" borderId="121" xfId="0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53" xfId="0" applyFont="1" applyBorder="1" applyProtection="1">
      <protection locked="0"/>
    </xf>
    <xf numFmtId="0" fontId="4" fillId="0" borderId="47" xfId="0" applyFont="1" applyBorder="1" applyProtection="1">
      <protection locked="0"/>
    </xf>
    <xf numFmtId="0" fontId="4" fillId="0" borderId="39" xfId="0" applyFont="1" applyBorder="1" applyProtection="1">
      <protection locked="0"/>
    </xf>
    <xf numFmtId="0" fontId="4" fillId="0" borderId="93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34" xfId="0" applyFont="1" applyBorder="1" applyProtection="1">
      <protection locked="0"/>
    </xf>
    <xf numFmtId="0" fontId="19" fillId="2" borderId="47" xfId="0" applyFont="1" applyFill="1" applyBorder="1" applyAlignment="1">
      <alignment vertical="top" wrapText="1"/>
    </xf>
    <xf numFmtId="0" fontId="19" fillId="0" borderId="47" xfId="0" applyFont="1" applyBorder="1" applyAlignment="1" applyProtection="1">
      <alignment vertical="top" wrapText="1"/>
      <protection locked="0"/>
    </xf>
    <xf numFmtId="0" fontId="19" fillId="0" borderId="37" xfId="0" applyFont="1" applyBorder="1" applyAlignment="1" applyProtection="1">
      <alignment vertical="top" wrapText="1"/>
      <protection locked="0"/>
    </xf>
    <xf numFmtId="0" fontId="19" fillId="4" borderId="37" xfId="0" applyFont="1" applyFill="1" applyBorder="1" applyAlignment="1">
      <alignment horizontal="center" textRotation="90" wrapText="1"/>
    </xf>
    <xf numFmtId="0" fontId="23" fillId="5" borderId="46" xfId="0" applyFont="1" applyFill="1" applyBorder="1" applyAlignment="1">
      <alignment horizontal="center" vertical="top" wrapText="1"/>
    </xf>
    <xf numFmtId="0" fontId="23" fillId="5" borderId="37" xfId="0" applyFont="1" applyFill="1" applyBorder="1" applyAlignment="1">
      <alignment horizontal="center" vertical="top" wrapText="1"/>
    </xf>
    <xf numFmtId="0" fontId="23" fillId="5" borderId="47" xfId="0" applyFont="1" applyFill="1" applyBorder="1" applyAlignment="1">
      <alignment horizontal="center" wrapText="1"/>
    </xf>
    <xf numFmtId="0" fontId="19" fillId="4" borderId="47" xfId="0" applyFont="1" applyFill="1" applyBorder="1" applyAlignment="1">
      <alignment vertical="top" wrapText="1"/>
    </xf>
    <xf numFmtId="0" fontId="19" fillId="4" borderId="46" xfId="0" applyFont="1" applyFill="1" applyBorder="1" applyAlignment="1">
      <alignment vertical="top" wrapText="1"/>
    </xf>
    <xf numFmtId="0" fontId="19" fillId="0" borderId="47" xfId="0" applyFont="1" applyBorder="1" applyAlignment="1" applyProtection="1">
      <alignment horizontal="center" vertical="top" wrapText="1"/>
      <protection locked="0"/>
    </xf>
    <xf numFmtId="0" fontId="19" fillId="0" borderId="37" xfId="0" applyFont="1" applyBorder="1" applyAlignment="1" applyProtection="1">
      <alignment horizontal="center" vertical="top" wrapText="1"/>
      <protection locked="0"/>
    </xf>
    <xf numFmtId="0" fontId="19" fillId="0" borderId="47" xfId="0" applyFont="1" applyBorder="1" applyAlignment="1" applyProtection="1">
      <alignment horizontal="center" vertical="top" wrapText="1"/>
    </xf>
    <xf numFmtId="0" fontId="2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5" fillId="2" borderId="0" xfId="0" applyFont="1" applyFill="1" applyAlignment="1">
      <alignment horizontal="centerContinuous"/>
    </xf>
    <xf numFmtId="0" fontId="27" fillId="0" borderId="0" xfId="0" applyFont="1"/>
    <xf numFmtId="0" fontId="25" fillId="2" borderId="0" xfId="0" applyFont="1" applyFill="1" applyBorder="1" applyAlignment="1">
      <alignment horizontal="center"/>
    </xf>
    <xf numFmtId="0" fontId="0" fillId="0" borderId="54" xfId="0" applyBorder="1" applyAlignment="1">
      <alignment wrapText="1"/>
    </xf>
    <xf numFmtId="0" fontId="28" fillId="0" borderId="0" xfId="0" applyFont="1"/>
    <xf numFmtId="0" fontId="0" fillId="0" borderId="4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3" xfId="0" applyBorder="1" applyAlignment="1">
      <alignment horizontal="center" textRotation="90"/>
    </xf>
    <xf numFmtId="0" fontId="0" fillId="0" borderId="34" xfId="0" applyBorder="1" applyAlignment="1">
      <alignment horizontal="center" textRotation="90"/>
    </xf>
    <xf numFmtId="0" fontId="29" fillId="0" borderId="133" xfId="0" applyFont="1" applyBorder="1" applyAlignment="1">
      <alignment horizontal="center"/>
    </xf>
    <xf numFmtId="0" fontId="29" fillId="0" borderId="75" xfId="0" applyFont="1" applyBorder="1" applyAlignment="1">
      <alignment horizontal="center"/>
    </xf>
    <xf numFmtId="0" fontId="29" fillId="0" borderId="134" xfId="0" applyFont="1" applyBorder="1" applyAlignment="1">
      <alignment horizontal="center"/>
    </xf>
    <xf numFmtId="0" fontId="29" fillId="0" borderId="135" xfId="0" applyFont="1" applyBorder="1" applyAlignment="1">
      <alignment horizontal="center"/>
    </xf>
    <xf numFmtId="0" fontId="29" fillId="0" borderId="136" xfId="0" applyFont="1" applyBorder="1" applyAlignment="1">
      <alignment horizontal="center"/>
    </xf>
    <xf numFmtId="0" fontId="29" fillId="0" borderId="137" xfId="0" applyFont="1" applyBorder="1" applyAlignment="1">
      <alignment horizontal="center"/>
    </xf>
    <xf numFmtId="0" fontId="29" fillId="0" borderId="117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5" xfId="0" applyBorder="1" applyAlignment="1">
      <alignment wrapText="1"/>
    </xf>
    <xf numFmtId="0" fontId="0" fillId="0" borderId="7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6" xfId="0" applyBorder="1" applyAlignment="1">
      <alignment wrapText="1"/>
    </xf>
    <xf numFmtId="0" fontId="0" fillId="0" borderId="82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25" fillId="2" borderId="0" xfId="0" applyFont="1" applyFill="1" applyAlignment="1">
      <alignment horizontal="left"/>
    </xf>
    <xf numFmtId="0" fontId="10" fillId="6" borderId="21" xfId="0" applyFont="1" applyFill="1" applyBorder="1" applyAlignment="1" applyProtection="1">
      <alignment horizontal="center"/>
      <protection locked="0"/>
    </xf>
    <xf numFmtId="0" fontId="10" fillId="6" borderId="53" xfId="0" applyFont="1" applyFill="1" applyBorder="1" applyAlignment="1" applyProtection="1">
      <alignment horizontal="center"/>
      <protection locked="0"/>
    </xf>
    <xf numFmtId="0" fontId="10" fillId="6" borderId="39" xfId="0" applyFont="1" applyFill="1" applyBorder="1" applyAlignment="1" applyProtection="1">
      <alignment horizontal="center"/>
      <protection locked="0"/>
    </xf>
    <xf numFmtId="0" fontId="26" fillId="0" borderId="21" xfId="0" applyFont="1" applyFill="1" applyBorder="1" applyAlignment="1" applyProtection="1">
      <alignment horizontal="center"/>
      <protection locked="0"/>
    </xf>
    <xf numFmtId="0" fontId="26" fillId="0" borderId="39" xfId="0" applyFont="1" applyFill="1" applyBorder="1" applyAlignment="1" applyProtection="1">
      <alignment horizontal="center"/>
      <protection locked="0"/>
    </xf>
    <xf numFmtId="0" fontId="25" fillId="2" borderId="0" xfId="0" applyFont="1" applyFill="1" applyAlignment="1">
      <alignment horizontal="center"/>
    </xf>
    <xf numFmtId="0" fontId="0" fillId="2" borderId="61" xfId="0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10" fillId="0" borderId="21" xfId="0" applyFont="1" applyFill="1" applyBorder="1" applyAlignment="1" applyProtection="1">
      <alignment horizontal="center"/>
      <protection locked="0"/>
    </xf>
    <xf numFmtId="0" fontId="10" fillId="0" borderId="53" xfId="0" applyFont="1" applyFill="1" applyBorder="1" applyAlignment="1" applyProtection="1">
      <alignment horizontal="center"/>
      <protection locked="0"/>
    </xf>
    <xf numFmtId="0" fontId="10" fillId="0" borderId="39" xfId="0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 textRotation="90" wrapText="1"/>
    </xf>
    <xf numFmtId="0" fontId="0" fillId="0" borderId="17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4" xfId="0" applyFill="1" applyBorder="1" applyAlignment="1">
      <alignment horizontal="center" textRotation="90" wrapText="1"/>
    </xf>
    <xf numFmtId="0" fontId="0" fillId="0" borderId="18" xfId="0" applyBorder="1" applyAlignment="1">
      <alignment wrapText="1"/>
    </xf>
    <xf numFmtId="0" fontId="0" fillId="0" borderId="56" xfId="0" applyBorder="1" applyAlignment="1">
      <alignment wrapText="1"/>
    </xf>
    <xf numFmtId="0" fontId="0" fillId="2" borderId="49" xfId="0" applyFill="1" applyBorder="1" applyAlignment="1">
      <alignment horizontal="center" wrapText="1"/>
    </xf>
    <xf numFmtId="0" fontId="0" fillId="0" borderId="52" xfId="0" applyBorder="1" applyAlignment="1">
      <alignment wrapText="1"/>
    </xf>
    <xf numFmtId="0" fontId="0" fillId="0" borderId="54" xfId="0" applyBorder="1" applyAlignment="1">
      <alignment wrapText="1"/>
    </xf>
    <xf numFmtId="0" fontId="0" fillId="2" borderId="13" xfId="0" applyFill="1" applyBorder="1" applyAlignment="1">
      <alignment textRotation="90" wrapText="1"/>
    </xf>
    <xf numFmtId="0" fontId="0" fillId="2" borderId="122" xfId="0" applyFill="1" applyBorder="1" applyAlignment="1">
      <alignment horizontal="center" vertical="center" wrapText="1"/>
    </xf>
    <xf numFmtId="0" fontId="0" fillId="2" borderId="105" xfId="0" applyFill="1" applyBorder="1" applyAlignment="1">
      <alignment horizontal="center" vertical="center" wrapText="1"/>
    </xf>
    <xf numFmtId="0" fontId="0" fillId="2" borderId="123" xfId="0" applyFill="1" applyBorder="1" applyAlignment="1">
      <alignment horizontal="center" vertical="center" wrapText="1"/>
    </xf>
    <xf numFmtId="0" fontId="2" fillId="0" borderId="21" xfId="0" applyFont="1" applyBorder="1" applyAlignment="1"/>
    <xf numFmtId="0" fontId="2" fillId="0" borderId="39" xfId="0" applyFont="1" applyBorder="1" applyAlignment="1"/>
    <xf numFmtId="0" fontId="0" fillId="0" borderId="39" xfId="0" applyBorder="1"/>
    <xf numFmtId="0" fontId="0" fillId="2" borderId="17" xfId="0" applyFill="1" applyBorder="1" applyAlignment="1"/>
    <xf numFmtId="0" fontId="0" fillId="2" borderId="22" xfId="0" applyFill="1" applyBorder="1" applyAlignment="1"/>
    <xf numFmtId="0" fontId="2" fillId="0" borderId="21" xfId="0" applyFont="1" applyBorder="1" applyAlignment="1" applyProtection="1">
      <protection locked="0"/>
    </xf>
    <xf numFmtId="0" fontId="0" fillId="0" borderId="39" xfId="0" applyBorder="1" applyProtection="1">
      <protection locked="0"/>
    </xf>
    <xf numFmtId="0" fontId="2" fillId="0" borderId="30" xfId="0" applyFont="1" applyBorder="1" applyAlignment="1"/>
    <xf numFmtId="0" fontId="2" fillId="0" borderId="32" xfId="0" applyFont="1" applyBorder="1" applyAlignment="1"/>
    <xf numFmtId="0" fontId="0" fillId="0" borderId="32" xfId="0" applyBorder="1"/>
    <xf numFmtId="0" fontId="2" fillId="0" borderId="35" xfId="0" applyFont="1" applyBorder="1" applyAlignment="1"/>
    <xf numFmtId="0" fontId="2" fillId="0" borderId="37" xfId="0" applyFont="1" applyBorder="1" applyAlignment="1"/>
    <xf numFmtId="0" fontId="0" fillId="2" borderId="0" xfId="0" applyFill="1" applyAlignment="1">
      <alignment horizontal="center" textRotation="90"/>
    </xf>
    <xf numFmtId="0" fontId="0" fillId="2" borderId="124" xfId="0" applyFill="1" applyBorder="1" applyAlignment="1">
      <alignment horizontal="center" wrapText="1"/>
    </xf>
    <xf numFmtId="0" fontId="0" fillId="2" borderId="25" xfId="0" applyFill="1" applyBorder="1" applyAlignment="1">
      <alignment wrapText="1"/>
    </xf>
    <xf numFmtId="0" fontId="0" fillId="2" borderId="125" xfId="0" applyFill="1" applyBorder="1" applyAlignment="1">
      <alignment wrapText="1"/>
    </xf>
    <xf numFmtId="0" fontId="0" fillId="2" borderId="61" xfId="0" applyFill="1" applyBorder="1" applyAlignment="1">
      <alignment horizontal="center"/>
    </xf>
    <xf numFmtId="0" fontId="0" fillId="2" borderId="57" xfId="0" applyFill="1" applyBorder="1" applyAlignment="1"/>
    <xf numFmtId="0" fontId="0" fillId="2" borderId="67" xfId="0" applyFill="1" applyBorder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>
      <alignment horizontal="center" textRotation="90" wrapText="1"/>
    </xf>
    <xf numFmtId="0" fontId="0" fillId="2" borderId="0" xfId="0" applyFill="1" applyAlignment="1">
      <alignment wrapText="1"/>
    </xf>
    <xf numFmtId="0" fontId="0" fillId="2" borderId="44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6" xfId="0" applyFill="1" applyBorder="1" applyAlignment="1"/>
    <xf numFmtId="0" fontId="0" fillId="2" borderId="0" xfId="0" applyFill="1" applyBorder="1" applyAlignment="1">
      <alignment horizontal="center" vertical="center"/>
    </xf>
    <xf numFmtId="0" fontId="0" fillId="0" borderId="21" xfId="0" applyBorder="1" applyAlignment="1">
      <alignment horizontal="center" textRotation="90" wrapText="1"/>
    </xf>
    <xf numFmtId="0" fontId="0" fillId="0" borderId="30" xfId="0" applyBorder="1" applyAlignment="1">
      <alignment horizontal="center" textRotation="90" wrapText="1"/>
    </xf>
    <xf numFmtId="0" fontId="0" fillId="0" borderId="47" xfId="0" applyBorder="1" applyAlignment="1">
      <alignment horizontal="center" textRotation="90" wrapText="1"/>
    </xf>
    <xf numFmtId="0" fontId="0" fillId="0" borderId="33" xfId="0" applyBorder="1" applyAlignment="1">
      <alignment horizontal="center" textRotation="90" wrapText="1"/>
    </xf>
    <xf numFmtId="0" fontId="0" fillId="0" borderId="73" xfId="0" applyBorder="1" applyAlignment="1">
      <alignment horizontal="center" textRotation="90"/>
    </xf>
    <xf numFmtId="0" fontId="0" fillId="0" borderId="34" xfId="0" applyBorder="1" applyAlignment="1">
      <alignment horizontal="center" textRotation="90"/>
    </xf>
    <xf numFmtId="0" fontId="0" fillId="0" borderId="39" xfId="0" applyBorder="1" applyAlignment="1">
      <alignment horizontal="center" textRotation="90" wrapText="1"/>
    </xf>
    <xf numFmtId="0" fontId="0" fillId="0" borderId="32" xfId="0" applyBorder="1" applyAlignment="1">
      <alignment horizontal="center" textRotation="90" wrapText="1"/>
    </xf>
    <xf numFmtId="0" fontId="0" fillId="0" borderId="47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20" xfId="0" applyBorder="1" applyAlignment="1">
      <alignment horizontal="center" textRotation="90"/>
    </xf>
    <xf numFmtId="0" fontId="0" fillId="0" borderId="59" xfId="0" applyBorder="1" applyAlignment="1">
      <alignment horizontal="center" textRotation="90"/>
    </xf>
    <xf numFmtId="0" fontId="0" fillId="0" borderId="47" xfId="0" applyBorder="1" applyAlignment="1">
      <alignment horizontal="center" textRotation="90"/>
    </xf>
    <xf numFmtId="0" fontId="0" fillId="0" borderId="33" xfId="0" applyBorder="1" applyAlignment="1">
      <alignment horizontal="center" textRotation="90"/>
    </xf>
    <xf numFmtId="0" fontId="0" fillId="0" borderId="127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132" xfId="0" applyBorder="1" applyAlignment="1">
      <alignment horizontal="center" vertical="center" wrapText="1"/>
    </xf>
    <xf numFmtId="0" fontId="0" fillId="0" borderId="128" xfId="0" applyBorder="1" applyAlignment="1">
      <alignment horizontal="center" textRotation="90"/>
    </xf>
    <xf numFmtId="0" fontId="0" fillId="0" borderId="72" xfId="0" applyBorder="1" applyAlignment="1">
      <alignment horizontal="center" textRotation="90"/>
    </xf>
    <xf numFmtId="0" fontId="0" fillId="0" borderId="43" xfId="0" applyBorder="1" applyAlignment="1">
      <alignment horizontal="center" textRotation="90"/>
    </xf>
    <xf numFmtId="0" fontId="0" fillId="0" borderId="129" xfId="0" applyBorder="1" applyAlignment="1">
      <alignment horizontal="center"/>
    </xf>
    <xf numFmtId="0" fontId="0" fillId="0" borderId="130" xfId="0" applyBorder="1" applyAlignment="1">
      <alignment horizontal="center"/>
    </xf>
    <xf numFmtId="0" fontId="0" fillId="0" borderId="131" xfId="0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8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74" xfId="0" applyBorder="1" applyAlignment="1">
      <alignment horizontal="center" textRotation="90" wrapText="1"/>
    </xf>
    <xf numFmtId="0" fontId="0" fillId="0" borderId="76" xfId="0" applyBorder="1" applyAlignment="1">
      <alignment horizontal="center" textRotation="90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textRotation="90" wrapText="1"/>
    </xf>
    <xf numFmtId="0" fontId="19" fillId="4" borderId="38" xfId="0" applyFont="1" applyFill="1" applyBorder="1" applyAlignment="1">
      <alignment horizontal="center" textRotation="90" wrapText="1"/>
    </xf>
    <xf numFmtId="0" fontId="19" fillId="4" borderId="46" xfId="0" applyFont="1" applyFill="1" applyBorder="1" applyAlignment="1">
      <alignment horizontal="center" textRotation="90" wrapText="1"/>
    </xf>
    <xf numFmtId="0" fontId="19" fillId="4" borderId="30" xfId="0" applyFont="1" applyFill="1" applyBorder="1" applyAlignment="1">
      <alignment horizontal="center" vertical="top" wrapText="1"/>
    </xf>
    <xf numFmtId="0" fontId="19" fillId="4" borderId="32" xfId="0" applyFont="1" applyFill="1" applyBorder="1" applyAlignment="1">
      <alignment horizontal="center" vertical="top" wrapText="1"/>
    </xf>
    <xf numFmtId="0" fontId="19" fillId="4" borderId="35" xfId="0" applyFont="1" applyFill="1" applyBorder="1" applyAlignment="1">
      <alignment horizontal="center" vertical="top" wrapText="1"/>
    </xf>
    <xf numFmtId="0" fontId="19" fillId="4" borderId="37" xfId="0" applyFont="1" applyFill="1" applyBorder="1" applyAlignment="1">
      <alignment horizontal="center" vertical="top" wrapText="1"/>
    </xf>
    <xf numFmtId="0" fontId="19" fillId="4" borderId="31" xfId="0" applyFont="1" applyFill="1" applyBorder="1" applyAlignment="1">
      <alignment horizontal="center" vertical="top" wrapText="1"/>
    </xf>
    <xf numFmtId="0" fontId="19" fillId="4" borderId="36" xfId="0" applyFont="1" applyFill="1" applyBorder="1" applyAlignment="1">
      <alignment horizontal="center" vertical="top" wrapText="1"/>
    </xf>
    <xf numFmtId="0" fontId="19" fillId="4" borderId="21" xfId="0" applyFont="1" applyFill="1" applyBorder="1" applyAlignment="1">
      <alignment horizontal="center" vertical="top" wrapText="1"/>
    </xf>
    <xf numFmtId="0" fontId="19" fillId="4" borderId="53" xfId="0" applyFont="1" applyFill="1" applyBorder="1" applyAlignment="1">
      <alignment horizontal="center" vertical="top" wrapText="1"/>
    </xf>
    <xf numFmtId="0" fontId="19" fillId="4" borderId="39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justify" wrapText="1"/>
    </xf>
    <xf numFmtId="0" fontId="19" fillId="0" borderId="47" xfId="0" applyFont="1" applyBorder="1" applyAlignment="1">
      <alignment horizontal="left" vertical="center" wrapText="1"/>
    </xf>
    <xf numFmtId="0" fontId="19" fillId="0" borderId="47" xfId="0" applyFont="1" applyBorder="1" applyAlignment="1">
      <alignment vertical="center"/>
    </xf>
    <xf numFmtId="0" fontId="19" fillId="0" borderId="47" xfId="0" applyFont="1" applyBorder="1"/>
    <xf numFmtId="0" fontId="19" fillId="0" borderId="47" xfId="0" applyFont="1" applyBorder="1" applyAlignment="1">
      <alignment vertical="center" wrapText="1"/>
    </xf>
    <xf numFmtId="0" fontId="19" fillId="0" borderId="47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53" xfId="0" applyFont="1" applyBorder="1" applyAlignment="1" applyProtection="1">
      <alignment horizontal="left"/>
      <protection locked="0"/>
    </xf>
    <xf numFmtId="0" fontId="20" fillId="0" borderId="39" xfId="0" applyFont="1" applyBorder="1" applyAlignment="1" applyProtection="1">
      <alignment horizontal="left"/>
      <protection locked="0"/>
    </xf>
    <xf numFmtId="0" fontId="19" fillId="0" borderId="58" xfId="0" applyFont="1" applyBorder="1" applyAlignment="1">
      <alignment horizontal="center"/>
    </xf>
    <xf numFmtId="0" fontId="19" fillId="0" borderId="126" xfId="0" applyFont="1" applyBorder="1" applyAlignment="1">
      <alignment horizontal="center"/>
    </xf>
    <xf numFmtId="0" fontId="24" fillId="0" borderId="21" xfId="0" applyFont="1" applyBorder="1" applyAlignment="1" applyProtection="1">
      <alignment horizontal="center"/>
      <protection locked="0"/>
    </xf>
    <xf numFmtId="0" fontId="24" fillId="0" borderId="39" xfId="0" applyFont="1" applyBorder="1" applyAlignment="1" applyProtection="1">
      <alignment horizontal="center"/>
      <protection locked="0"/>
    </xf>
  </cellXfs>
  <cellStyles count="1">
    <cellStyle name="Normalny" xfId="0" builtinId="0"/>
  </cellStyles>
  <dxfs count="51">
    <dxf>
      <font>
        <condense val="0"/>
        <extend val="0"/>
        <color indexed="9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A2"/>
  <sheetViews>
    <sheetView topLeftCell="C1" workbookViewId="0">
      <selection activeCell="A19" sqref="A19"/>
    </sheetView>
  </sheetViews>
  <sheetFormatPr defaultRowHeight="15.75"/>
  <cols>
    <col min="1" max="1" width="89.5" customWidth="1"/>
  </cols>
  <sheetData>
    <row r="1" spans="1:1" ht="20.25">
      <c r="A1" s="80" t="s">
        <v>0</v>
      </c>
    </row>
    <row r="2" spans="1:1" ht="51" customHeight="1">
      <c r="A2" s="79" t="s">
        <v>1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AP49"/>
  <sheetViews>
    <sheetView showGridLines="0" zoomScale="75" workbookViewId="0">
      <selection activeCell="Q11" sqref="Q11"/>
    </sheetView>
  </sheetViews>
  <sheetFormatPr defaultRowHeight="12.75"/>
  <cols>
    <col min="1" max="1" width="31.375" style="1" customWidth="1"/>
    <col min="2" max="2" width="8.375" style="1" customWidth="1"/>
    <col min="3" max="3" width="7.875" style="1" customWidth="1"/>
    <col min="4" max="4" width="8" style="1" customWidth="1"/>
    <col min="5" max="5" width="11.875" style="1" customWidth="1"/>
    <col min="6" max="6" width="10.75" style="1" customWidth="1"/>
    <col min="7" max="7" width="13.875" style="1" customWidth="1"/>
    <col min="8" max="8" width="9.75" style="1" customWidth="1"/>
    <col min="9" max="9" width="10.125" style="1" customWidth="1"/>
    <col min="10" max="10" width="9.25" style="1" customWidth="1"/>
    <col min="11" max="11" width="10" style="1" customWidth="1"/>
    <col min="12" max="14" width="8.375" style="1" customWidth="1"/>
    <col min="15" max="16" width="8.25" style="1" customWidth="1"/>
    <col min="17" max="17" width="12.125" style="1" customWidth="1"/>
    <col min="18" max="19" width="11.125" style="1" customWidth="1"/>
    <col min="20" max="20" width="7.625" style="1" customWidth="1"/>
    <col min="21" max="21" width="14" style="1" customWidth="1"/>
    <col min="22" max="22" width="8.75" style="1" customWidth="1"/>
    <col min="23" max="23" width="8.5" style="1" customWidth="1"/>
    <col min="24" max="24" width="5.875" style="1" customWidth="1"/>
    <col min="25" max="16384" width="9" style="1"/>
  </cols>
  <sheetData>
    <row r="1" spans="1:4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42">
      <c r="A2" s="3" t="s">
        <v>2</v>
      </c>
      <c r="B2" s="81" t="str">
        <f t="shared" ref="B2:W2" si="0">IF(B13&gt;=SUM(B14:B18,B20:B28),"OK","BŁ.")</f>
        <v>OK</v>
      </c>
      <c r="C2" s="81" t="str">
        <f t="shared" si="0"/>
        <v>OK</v>
      </c>
      <c r="D2" s="81" t="str">
        <f t="shared" si="0"/>
        <v>OK</v>
      </c>
      <c r="E2" s="81" t="str">
        <f t="shared" si="0"/>
        <v>OK</v>
      </c>
      <c r="F2" s="81" t="str">
        <f t="shared" si="0"/>
        <v>OK</v>
      </c>
      <c r="G2" s="81" t="str">
        <f t="shared" si="0"/>
        <v>OK</v>
      </c>
      <c r="H2" s="81" t="str">
        <f t="shared" si="0"/>
        <v>OK</v>
      </c>
      <c r="I2" s="81" t="str">
        <f t="shared" si="0"/>
        <v>OK</v>
      </c>
      <c r="J2" s="81" t="str">
        <f t="shared" si="0"/>
        <v>OK</v>
      </c>
      <c r="K2" s="81" t="str">
        <f t="shared" si="0"/>
        <v>OK</v>
      </c>
      <c r="L2" s="81" t="str">
        <f t="shared" si="0"/>
        <v>OK</v>
      </c>
      <c r="M2" s="81" t="str">
        <f t="shared" si="0"/>
        <v>OK</v>
      </c>
      <c r="N2" s="81" t="str">
        <f t="shared" si="0"/>
        <v>OK</v>
      </c>
      <c r="O2" s="81" t="str">
        <f t="shared" si="0"/>
        <v>OK</v>
      </c>
      <c r="P2" s="81" t="str">
        <f t="shared" si="0"/>
        <v>OK</v>
      </c>
      <c r="Q2" s="81" t="str">
        <f t="shared" si="0"/>
        <v>OK</v>
      </c>
      <c r="R2" s="81" t="str">
        <f t="shared" si="0"/>
        <v>OK</v>
      </c>
      <c r="S2" s="81" t="str">
        <f t="shared" si="0"/>
        <v>OK</v>
      </c>
      <c r="T2" s="81" t="str">
        <f t="shared" si="0"/>
        <v>OK</v>
      </c>
      <c r="U2" s="81" t="str">
        <f t="shared" si="0"/>
        <v>OK</v>
      </c>
      <c r="V2" s="81" t="str">
        <f t="shared" si="0"/>
        <v>OK</v>
      </c>
      <c r="W2" s="81" t="str">
        <f t="shared" si="0"/>
        <v>OK</v>
      </c>
      <c r="X2" s="3"/>
      <c r="Y2" s="3"/>
      <c r="Z2" s="3"/>
      <c r="AA2" s="3"/>
      <c r="AB2" s="3"/>
      <c r="AC2" s="3"/>
    </row>
    <row r="3" spans="1:42">
      <c r="A3" s="3" t="s">
        <v>3</v>
      </c>
      <c r="B3" s="81" t="str">
        <f t="shared" ref="B3:X3" si="1">IF(B18&gt;=B19,"OK","BŁ.")</f>
        <v>OK</v>
      </c>
      <c r="C3" s="81" t="str">
        <f t="shared" si="1"/>
        <v>OK</v>
      </c>
      <c r="D3" s="81" t="str">
        <f t="shared" si="1"/>
        <v>OK</v>
      </c>
      <c r="E3" s="81" t="str">
        <f t="shared" si="1"/>
        <v>OK</v>
      </c>
      <c r="F3" s="81" t="str">
        <f t="shared" si="1"/>
        <v>OK</v>
      </c>
      <c r="G3" s="81" t="str">
        <f t="shared" si="1"/>
        <v>OK</v>
      </c>
      <c r="H3" s="81" t="str">
        <f t="shared" si="1"/>
        <v>OK</v>
      </c>
      <c r="I3" s="81" t="str">
        <f t="shared" si="1"/>
        <v>OK</v>
      </c>
      <c r="J3" s="81" t="str">
        <f t="shared" si="1"/>
        <v>OK</v>
      </c>
      <c r="K3" s="81" t="str">
        <f t="shared" si="1"/>
        <v>OK</v>
      </c>
      <c r="L3" s="81" t="str">
        <f t="shared" si="1"/>
        <v>OK</v>
      </c>
      <c r="M3" s="81" t="str">
        <f t="shared" si="1"/>
        <v>OK</v>
      </c>
      <c r="N3" s="81" t="str">
        <f t="shared" si="1"/>
        <v>OK</v>
      </c>
      <c r="O3" s="81" t="str">
        <f t="shared" si="1"/>
        <v>OK</v>
      </c>
      <c r="P3" s="81" t="str">
        <f t="shared" si="1"/>
        <v>OK</v>
      </c>
      <c r="Q3" s="81" t="str">
        <f t="shared" si="1"/>
        <v>OK</v>
      </c>
      <c r="R3" s="81" t="str">
        <f t="shared" si="1"/>
        <v>OK</v>
      </c>
      <c r="S3" s="81" t="str">
        <f t="shared" si="1"/>
        <v>OK</v>
      </c>
      <c r="T3" s="81" t="str">
        <f t="shared" si="1"/>
        <v>OK</v>
      </c>
      <c r="U3" s="81" t="str">
        <f t="shared" si="1"/>
        <v>OK</v>
      </c>
      <c r="V3" s="81" t="str">
        <f t="shared" si="1"/>
        <v>OK</v>
      </c>
      <c r="W3" s="81" t="str">
        <f t="shared" si="1"/>
        <v>OK</v>
      </c>
      <c r="X3" s="3" t="str">
        <f t="shared" si="1"/>
        <v>OK</v>
      </c>
      <c r="Y3" s="3"/>
      <c r="Z3" s="3"/>
      <c r="AA3" s="3"/>
      <c r="AB3" s="3"/>
      <c r="AC3" s="3"/>
    </row>
    <row r="4" spans="1:42">
      <c r="A4" s="3" t="s">
        <v>4</v>
      </c>
      <c r="B4" s="81" t="str">
        <f t="shared" ref="B4:W4" si="2">IF(B29&gt;=SUM(B30,B32:B36),"OK","BŁ.")</f>
        <v>OK</v>
      </c>
      <c r="C4" s="81" t="str">
        <f t="shared" si="2"/>
        <v>OK</v>
      </c>
      <c r="D4" s="81" t="str">
        <f t="shared" si="2"/>
        <v>OK</v>
      </c>
      <c r="E4" s="81" t="str">
        <f t="shared" si="2"/>
        <v>OK</v>
      </c>
      <c r="F4" s="81" t="str">
        <f t="shared" si="2"/>
        <v>OK</v>
      </c>
      <c r="G4" s="81" t="str">
        <f t="shared" si="2"/>
        <v>OK</v>
      </c>
      <c r="H4" s="81" t="str">
        <f t="shared" si="2"/>
        <v>OK</v>
      </c>
      <c r="I4" s="81" t="str">
        <f t="shared" si="2"/>
        <v>OK</v>
      </c>
      <c r="J4" s="81" t="str">
        <f t="shared" si="2"/>
        <v>OK</v>
      </c>
      <c r="K4" s="81" t="str">
        <f t="shared" si="2"/>
        <v>OK</v>
      </c>
      <c r="L4" s="81" t="str">
        <f t="shared" si="2"/>
        <v>OK</v>
      </c>
      <c r="M4" s="81" t="str">
        <f t="shared" si="2"/>
        <v>OK</v>
      </c>
      <c r="N4" s="81" t="str">
        <f t="shared" si="2"/>
        <v>OK</v>
      </c>
      <c r="O4" s="81" t="str">
        <f t="shared" si="2"/>
        <v>OK</v>
      </c>
      <c r="P4" s="81" t="str">
        <f t="shared" si="2"/>
        <v>OK</v>
      </c>
      <c r="Q4" s="81" t="str">
        <f t="shared" si="2"/>
        <v>OK</v>
      </c>
      <c r="R4" s="81" t="str">
        <f t="shared" si="2"/>
        <v>OK</v>
      </c>
      <c r="S4" s="81" t="str">
        <f t="shared" si="2"/>
        <v>OK</v>
      </c>
      <c r="T4" s="81" t="str">
        <f t="shared" si="2"/>
        <v>OK</v>
      </c>
      <c r="U4" s="81" t="str">
        <f t="shared" si="2"/>
        <v>OK</v>
      </c>
      <c r="V4" s="81" t="str">
        <f t="shared" si="2"/>
        <v>OK</v>
      </c>
      <c r="W4" s="81" t="str">
        <f t="shared" si="2"/>
        <v>OK</v>
      </c>
      <c r="X4" s="3"/>
      <c r="Y4" s="3"/>
      <c r="Z4" s="3"/>
      <c r="AA4" s="3"/>
      <c r="AB4" s="3"/>
      <c r="AC4" s="3"/>
    </row>
    <row r="5" spans="1:42">
      <c r="A5" s="3" t="s">
        <v>5</v>
      </c>
      <c r="B5" s="81" t="str">
        <f t="shared" ref="B5:W5" si="3">IF(B30&gt;=B31,"OK","BŁ.")</f>
        <v>OK</v>
      </c>
      <c r="C5" s="81" t="str">
        <f t="shared" si="3"/>
        <v>OK</v>
      </c>
      <c r="D5" s="81" t="str">
        <f t="shared" si="3"/>
        <v>OK</v>
      </c>
      <c r="E5" s="81" t="str">
        <f t="shared" si="3"/>
        <v>OK</v>
      </c>
      <c r="F5" s="81" t="str">
        <f t="shared" si="3"/>
        <v>OK</v>
      </c>
      <c r="G5" s="81" t="str">
        <f t="shared" si="3"/>
        <v>OK</v>
      </c>
      <c r="H5" s="81" t="str">
        <f t="shared" si="3"/>
        <v>OK</v>
      </c>
      <c r="I5" s="81" t="str">
        <f t="shared" si="3"/>
        <v>OK</v>
      </c>
      <c r="J5" s="81" t="str">
        <f t="shared" si="3"/>
        <v>OK</v>
      </c>
      <c r="K5" s="81" t="str">
        <f t="shared" si="3"/>
        <v>OK</v>
      </c>
      <c r="L5" s="81" t="str">
        <f t="shared" si="3"/>
        <v>OK</v>
      </c>
      <c r="M5" s="81" t="str">
        <f t="shared" si="3"/>
        <v>OK</v>
      </c>
      <c r="N5" s="81" t="str">
        <f t="shared" si="3"/>
        <v>OK</v>
      </c>
      <c r="O5" s="81" t="str">
        <f t="shared" si="3"/>
        <v>OK</v>
      </c>
      <c r="P5" s="81" t="str">
        <f t="shared" si="3"/>
        <v>OK</v>
      </c>
      <c r="Q5" s="81" t="str">
        <f t="shared" si="3"/>
        <v>OK</v>
      </c>
      <c r="R5" s="81" t="str">
        <f t="shared" si="3"/>
        <v>OK</v>
      </c>
      <c r="S5" s="81" t="str">
        <f t="shared" si="3"/>
        <v>OK</v>
      </c>
      <c r="T5" s="81" t="str">
        <f t="shared" si="3"/>
        <v>OK</v>
      </c>
      <c r="U5" s="81" t="str">
        <f t="shared" si="3"/>
        <v>OK</v>
      </c>
      <c r="V5" s="81" t="str">
        <f t="shared" si="3"/>
        <v>OK</v>
      </c>
      <c r="W5" s="81" t="str">
        <f t="shared" si="3"/>
        <v>OK</v>
      </c>
      <c r="X5" s="3"/>
      <c r="Y5" s="3"/>
      <c r="Z5" s="3"/>
      <c r="AA5" s="3"/>
      <c r="AB5" s="3"/>
      <c r="AC5" s="3"/>
    </row>
    <row r="6" spans="1:42">
      <c r="A6" s="3" t="s">
        <v>6</v>
      </c>
      <c r="B6" s="81" t="str">
        <f t="shared" ref="B6:W6" si="4">IF(B37&gt;=B38,"OK","BŁ.")</f>
        <v>OK</v>
      </c>
      <c r="C6" s="81" t="str">
        <f t="shared" si="4"/>
        <v>OK</v>
      </c>
      <c r="D6" s="81" t="str">
        <f t="shared" si="4"/>
        <v>OK</v>
      </c>
      <c r="E6" s="81" t="str">
        <f t="shared" si="4"/>
        <v>OK</v>
      </c>
      <c r="F6" s="81" t="str">
        <f t="shared" si="4"/>
        <v>OK</v>
      </c>
      <c r="G6" s="81" t="str">
        <f t="shared" si="4"/>
        <v>OK</v>
      </c>
      <c r="H6" s="81" t="str">
        <f t="shared" si="4"/>
        <v>OK</v>
      </c>
      <c r="I6" s="81" t="str">
        <f t="shared" si="4"/>
        <v>OK</v>
      </c>
      <c r="J6" s="81" t="str">
        <f t="shared" si="4"/>
        <v>OK</v>
      </c>
      <c r="K6" s="81" t="str">
        <f t="shared" si="4"/>
        <v>OK</v>
      </c>
      <c r="L6" s="81" t="str">
        <f t="shared" si="4"/>
        <v>OK</v>
      </c>
      <c r="M6" s="81" t="str">
        <f t="shared" si="4"/>
        <v>OK</v>
      </c>
      <c r="N6" s="81" t="str">
        <f t="shared" si="4"/>
        <v>OK</v>
      </c>
      <c r="O6" s="81" t="str">
        <f t="shared" si="4"/>
        <v>OK</v>
      </c>
      <c r="P6" s="81" t="str">
        <f t="shared" si="4"/>
        <v>OK</v>
      </c>
      <c r="Q6" s="81" t="str">
        <f t="shared" si="4"/>
        <v>OK</v>
      </c>
      <c r="R6" s="81" t="str">
        <f t="shared" si="4"/>
        <v>OK</v>
      </c>
      <c r="S6" s="81" t="str">
        <f t="shared" si="4"/>
        <v>OK</v>
      </c>
      <c r="T6" s="81" t="str">
        <f t="shared" si="4"/>
        <v>OK</v>
      </c>
      <c r="U6" s="81" t="str">
        <f t="shared" si="4"/>
        <v>OK</v>
      </c>
      <c r="V6" s="81" t="str">
        <f t="shared" si="4"/>
        <v>OK</v>
      </c>
      <c r="W6" s="81" t="str">
        <f t="shared" si="4"/>
        <v>OK</v>
      </c>
      <c r="X6" s="3"/>
      <c r="Y6" s="3"/>
      <c r="Z6" s="3"/>
      <c r="AA6" s="3"/>
      <c r="AB6" s="3"/>
      <c r="AC6" s="3"/>
    </row>
    <row r="7" spans="1:42" ht="18.75">
      <c r="A7" s="4" t="s">
        <v>7</v>
      </c>
      <c r="B7" s="5"/>
      <c r="C7" s="5"/>
      <c r="D7" s="5"/>
      <c r="E7" s="386" t="s">
        <v>246</v>
      </c>
      <c r="F7" s="386"/>
      <c r="G7" s="386"/>
      <c r="H7" s="386"/>
      <c r="I7" s="386"/>
      <c r="J7" s="386"/>
      <c r="K7" s="386"/>
      <c r="L7" s="386"/>
      <c r="M7" s="386"/>
      <c r="N7" s="387"/>
      <c r="O7" s="388"/>
      <c r="P7" s="389"/>
      <c r="Q7" s="348" t="s">
        <v>245</v>
      </c>
      <c r="R7" s="390"/>
      <c r="S7" s="391"/>
      <c r="T7" s="347"/>
      <c r="U7" s="6"/>
      <c r="V7" s="6"/>
      <c r="W7" s="6"/>
      <c r="X7" s="3"/>
      <c r="Y7" s="3"/>
      <c r="Z7" s="3"/>
      <c r="AA7" s="3"/>
      <c r="AB7" s="3"/>
      <c r="AC7" s="3"/>
    </row>
    <row r="8" spans="1:42" ht="19.5" thickBot="1">
      <c r="A8" s="7" t="s">
        <v>247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  <c r="X8" s="3"/>
      <c r="Y8" s="3"/>
      <c r="Z8" s="3"/>
      <c r="AA8" s="3"/>
      <c r="AB8" s="3"/>
      <c r="AC8" s="3"/>
    </row>
    <row r="9" spans="1:42" ht="15.75">
      <c r="A9" s="107"/>
      <c r="B9" s="108"/>
      <c r="C9" s="108"/>
      <c r="D9" s="109" t="s">
        <v>9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10"/>
      <c r="V9" s="108"/>
      <c r="W9" s="111"/>
      <c r="X9" s="3"/>
      <c r="Y9" s="3"/>
      <c r="Z9" s="3"/>
      <c r="AA9" s="3"/>
      <c r="AB9" s="3"/>
      <c r="AC9" s="3"/>
    </row>
    <row r="10" spans="1:42" ht="18.75">
      <c r="A10" s="112" t="s">
        <v>10</v>
      </c>
      <c r="B10" s="113"/>
      <c r="C10" s="89"/>
      <c r="D10" s="114" t="s">
        <v>11</v>
      </c>
      <c r="E10" s="114"/>
      <c r="F10" s="114"/>
      <c r="G10" s="114"/>
      <c r="H10" s="114"/>
      <c r="I10" s="115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0"/>
      <c r="V10" s="89"/>
      <c r="W10" s="91"/>
      <c r="X10" s="3"/>
      <c r="Y10" s="3"/>
      <c r="Z10" s="3"/>
      <c r="AA10" s="3"/>
      <c r="AB10" s="3"/>
      <c r="AC10" s="3"/>
    </row>
    <row r="11" spans="1:42" ht="142.5" customHeight="1">
      <c r="A11" s="116"/>
      <c r="B11" s="117" t="s">
        <v>12</v>
      </c>
      <c r="C11" s="117" t="s">
        <v>161</v>
      </c>
      <c r="D11" s="118" t="s">
        <v>162</v>
      </c>
      <c r="E11" s="119" t="s">
        <v>13</v>
      </c>
      <c r="F11" s="119" t="s">
        <v>163</v>
      </c>
      <c r="G11" s="119" t="s">
        <v>164</v>
      </c>
      <c r="H11" s="119" t="s">
        <v>165</v>
      </c>
      <c r="I11" s="120" t="s">
        <v>14</v>
      </c>
      <c r="J11" s="117" t="s">
        <v>157</v>
      </c>
      <c r="K11" s="117" t="s">
        <v>166</v>
      </c>
      <c r="L11" s="117" t="s">
        <v>15</v>
      </c>
      <c r="M11" s="117" t="s">
        <v>167</v>
      </c>
      <c r="N11" s="117" t="s">
        <v>168</v>
      </c>
      <c r="O11" s="117" t="s">
        <v>158</v>
      </c>
      <c r="P11" s="117" t="s">
        <v>16</v>
      </c>
      <c r="Q11" s="117" t="s">
        <v>169</v>
      </c>
      <c r="R11" s="117" t="s">
        <v>58</v>
      </c>
      <c r="S11" s="117" t="s">
        <v>170</v>
      </c>
      <c r="T11" s="117" t="s">
        <v>17</v>
      </c>
      <c r="U11" s="121" t="s">
        <v>171</v>
      </c>
      <c r="V11" s="117" t="s">
        <v>18</v>
      </c>
      <c r="W11" s="122" t="s">
        <v>19</v>
      </c>
      <c r="X11" s="8"/>
      <c r="Y11" s="29" t="s">
        <v>119</v>
      </c>
      <c r="Z11" s="29" t="s">
        <v>121</v>
      </c>
      <c r="AA11" s="29" t="s">
        <v>236</v>
      </c>
      <c r="AB11" s="29" t="s">
        <v>120</v>
      </c>
      <c r="AC11" s="29" t="s">
        <v>235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6.5" thickBot="1">
      <c r="A12" s="9">
        <v>1</v>
      </c>
      <c r="B12" s="10">
        <v>2</v>
      </c>
      <c r="C12" s="100">
        <v>3</v>
      </c>
      <c r="D12" s="11">
        <v>4</v>
      </c>
      <c r="E12" s="12">
        <v>5</v>
      </c>
      <c r="F12" s="11">
        <v>6</v>
      </c>
      <c r="G12" s="13">
        <v>7</v>
      </c>
      <c r="H12" s="100">
        <v>8</v>
      </c>
      <c r="I12" s="14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14</v>
      </c>
      <c r="O12" s="10">
        <v>15</v>
      </c>
      <c r="P12" s="10">
        <v>16</v>
      </c>
      <c r="Q12" s="10">
        <v>17</v>
      </c>
      <c r="R12" s="10">
        <v>18</v>
      </c>
      <c r="S12" s="10">
        <v>19</v>
      </c>
      <c r="T12" s="10">
        <v>20</v>
      </c>
      <c r="U12" s="15">
        <v>21</v>
      </c>
      <c r="V12" s="15">
        <v>22</v>
      </c>
      <c r="W12" s="16">
        <v>23</v>
      </c>
      <c r="X12" s="3"/>
      <c r="Y12" s="3"/>
      <c r="Z12" s="3"/>
      <c r="AA12" s="3"/>
      <c r="AB12" s="3"/>
      <c r="AC12" s="3"/>
    </row>
    <row r="13" spans="1:42" ht="32.25" thickTop="1">
      <c r="A13" s="17" t="s">
        <v>20</v>
      </c>
      <c r="B13" s="205"/>
      <c r="C13" s="205"/>
      <c r="D13" s="208"/>
      <c r="E13" s="209"/>
      <c r="F13" s="209"/>
      <c r="G13" s="209"/>
      <c r="H13" s="209"/>
      <c r="I13" s="210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17"/>
      <c r="X13" s="3"/>
      <c r="Y13" s="81" t="str">
        <f>IF(AND(OR(B13&lt;1,B13=" "),V13&gt;0),"BŁ","OK")</f>
        <v>OK</v>
      </c>
      <c r="Z13" s="81" t="str">
        <f t="shared" ref="Z13:Z40" si="5">IF(AND(OR(C13&lt;1,C13=" "),V13&gt;0),"BŁ","OK")</f>
        <v>OK</v>
      </c>
      <c r="AA13" s="81" t="str">
        <f t="shared" ref="AA13:AA40" si="6">IF(AND(OR(D13&lt;1,D13=" "),SUM(E13:I13)&gt;0),"BŁ","OK")</f>
        <v>OK</v>
      </c>
      <c r="AB13" s="81" t="str">
        <f t="shared" ref="AB13:AB40" si="7">IF(V13&gt;=SUM(E13:U13),"OK","BŁ")</f>
        <v>OK</v>
      </c>
      <c r="AC13" s="81" t="str">
        <f>IF(AND(B13&lt;1,C13&gt;0),"BŁ","OK.")</f>
        <v>OK.</v>
      </c>
    </row>
    <row r="14" spans="1:42" ht="15.75">
      <c r="A14" s="18" t="s">
        <v>21</v>
      </c>
      <c r="B14" s="206"/>
      <c r="C14" s="206"/>
      <c r="D14" s="211"/>
      <c r="E14" s="212"/>
      <c r="F14" s="212"/>
      <c r="G14" s="212"/>
      <c r="H14" s="212"/>
      <c r="I14" s="213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18"/>
      <c r="X14" s="3"/>
      <c r="Y14" s="81" t="str">
        <f t="shared" ref="Y14:Y40" si="8">IF(AND(OR(B14&lt;1,B14=" "),V14&gt;0),"BŁ","OK")</f>
        <v>OK</v>
      </c>
      <c r="Z14" s="81" t="str">
        <f t="shared" si="5"/>
        <v>OK</v>
      </c>
      <c r="AA14" s="81" t="str">
        <f t="shared" si="6"/>
        <v>OK</v>
      </c>
      <c r="AB14" s="81" t="str">
        <f t="shared" si="7"/>
        <v>OK</v>
      </c>
      <c r="AC14" s="81" t="str">
        <f t="shared" ref="AC14:AC40" si="9">IF(AND(B14&lt;1,C14&gt;0),"BŁ","OK.")</f>
        <v>OK.</v>
      </c>
    </row>
    <row r="15" spans="1:42" ht="31.5">
      <c r="A15" s="18" t="s">
        <v>22</v>
      </c>
      <c r="B15" s="206"/>
      <c r="C15" s="206"/>
      <c r="D15" s="211"/>
      <c r="E15" s="212"/>
      <c r="F15" s="212"/>
      <c r="G15" s="212"/>
      <c r="H15" s="212"/>
      <c r="I15" s="213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18"/>
      <c r="X15" s="3"/>
      <c r="Y15" s="81" t="str">
        <f t="shared" si="8"/>
        <v>OK</v>
      </c>
      <c r="Z15" s="81" t="str">
        <f t="shared" si="5"/>
        <v>OK</v>
      </c>
      <c r="AA15" s="81" t="str">
        <f t="shared" si="6"/>
        <v>OK</v>
      </c>
      <c r="AB15" s="81" t="str">
        <f t="shared" si="7"/>
        <v>OK</v>
      </c>
      <c r="AC15" s="81" t="str">
        <f t="shared" si="9"/>
        <v>OK.</v>
      </c>
    </row>
    <row r="16" spans="1:42" ht="15.75">
      <c r="A16" s="18" t="s">
        <v>23</v>
      </c>
      <c r="B16" s="206"/>
      <c r="C16" s="206"/>
      <c r="D16" s="211"/>
      <c r="E16" s="212"/>
      <c r="F16" s="212"/>
      <c r="G16" s="212"/>
      <c r="H16" s="212"/>
      <c r="I16" s="213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18"/>
      <c r="X16" s="3"/>
      <c r="Y16" s="81" t="str">
        <f t="shared" si="8"/>
        <v>OK</v>
      </c>
      <c r="Z16" s="81" t="str">
        <f t="shared" si="5"/>
        <v>OK</v>
      </c>
      <c r="AA16" s="81" t="str">
        <f t="shared" si="6"/>
        <v>OK</v>
      </c>
      <c r="AB16" s="81" t="str">
        <f t="shared" si="7"/>
        <v>OK</v>
      </c>
      <c r="AC16" s="81" t="str">
        <f t="shared" si="9"/>
        <v>OK.</v>
      </c>
    </row>
    <row r="17" spans="1:29" ht="15.75">
      <c r="A17" s="18" t="s">
        <v>24</v>
      </c>
      <c r="B17" s="206"/>
      <c r="C17" s="206"/>
      <c r="D17" s="211"/>
      <c r="E17" s="212"/>
      <c r="F17" s="212"/>
      <c r="G17" s="212"/>
      <c r="H17" s="212"/>
      <c r="I17" s="213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18"/>
      <c r="X17" s="3"/>
      <c r="Y17" s="81" t="str">
        <f t="shared" si="8"/>
        <v>OK</v>
      </c>
      <c r="Z17" s="81" t="str">
        <f t="shared" si="5"/>
        <v>OK</v>
      </c>
      <c r="AA17" s="81" t="str">
        <f t="shared" si="6"/>
        <v>OK</v>
      </c>
      <c r="AB17" s="81" t="str">
        <f t="shared" si="7"/>
        <v>OK</v>
      </c>
      <c r="AC17" s="81" t="str">
        <f t="shared" si="9"/>
        <v>OK.</v>
      </c>
    </row>
    <row r="18" spans="1:29" ht="31.5">
      <c r="A18" s="18" t="s">
        <v>25</v>
      </c>
      <c r="B18" s="206"/>
      <c r="C18" s="206"/>
      <c r="D18" s="211"/>
      <c r="E18" s="212"/>
      <c r="F18" s="212"/>
      <c r="G18" s="212"/>
      <c r="H18" s="212"/>
      <c r="I18" s="213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18"/>
      <c r="X18" s="3"/>
      <c r="Y18" s="81" t="str">
        <f t="shared" si="8"/>
        <v>OK</v>
      </c>
      <c r="Z18" s="81" t="str">
        <f t="shared" si="5"/>
        <v>OK</v>
      </c>
      <c r="AA18" s="81" t="str">
        <f t="shared" si="6"/>
        <v>OK</v>
      </c>
      <c r="AB18" s="81" t="str">
        <f t="shared" si="7"/>
        <v>OK</v>
      </c>
      <c r="AC18" s="81" t="str">
        <f t="shared" si="9"/>
        <v>OK.</v>
      </c>
    </row>
    <row r="19" spans="1:29" ht="18.75">
      <c r="A19" s="18" t="s">
        <v>26</v>
      </c>
      <c r="B19" s="206"/>
      <c r="C19" s="206"/>
      <c r="D19" s="211"/>
      <c r="E19" s="212"/>
      <c r="F19" s="212"/>
      <c r="G19" s="212"/>
      <c r="H19" s="212"/>
      <c r="I19" s="213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18"/>
      <c r="X19" s="3"/>
      <c r="Y19" s="81" t="str">
        <f t="shared" si="8"/>
        <v>OK</v>
      </c>
      <c r="Z19" s="81" t="str">
        <f t="shared" si="5"/>
        <v>OK</v>
      </c>
      <c r="AA19" s="81" t="str">
        <f t="shared" si="6"/>
        <v>OK</v>
      </c>
      <c r="AB19" s="81" t="str">
        <f t="shared" si="7"/>
        <v>OK</v>
      </c>
      <c r="AC19" s="81" t="str">
        <f t="shared" si="9"/>
        <v>OK.</v>
      </c>
    </row>
    <row r="20" spans="1:29" ht="15.75">
      <c r="A20" s="18" t="s">
        <v>27</v>
      </c>
      <c r="B20" s="206"/>
      <c r="C20" s="206"/>
      <c r="D20" s="211"/>
      <c r="E20" s="212"/>
      <c r="F20" s="212"/>
      <c r="G20" s="212"/>
      <c r="H20" s="212"/>
      <c r="I20" s="213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18"/>
      <c r="X20" s="3"/>
      <c r="Y20" s="81" t="str">
        <f t="shared" si="8"/>
        <v>OK</v>
      </c>
      <c r="Z20" s="81" t="str">
        <f t="shared" si="5"/>
        <v>OK</v>
      </c>
      <c r="AA20" s="81" t="str">
        <f t="shared" si="6"/>
        <v>OK</v>
      </c>
      <c r="AB20" s="81" t="str">
        <f t="shared" si="7"/>
        <v>OK</v>
      </c>
      <c r="AC20" s="81" t="str">
        <f t="shared" si="9"/>
        <v>OK.</v>
      </c>
    </row>
    <row r="21" spans="1:29" ht="15.75">
      <c r="A21" s="18" t="s">
        <v>28</v>
      </c>
      <c r="B21" s="206"/>
      <c r="C21" s="206"/>
      <c r="D21" s="211"/>
      <c r="E21" s="212"/>
      <c r="F21" s="212"/>
      <c r="G21" s="212"/>
      <c r="H21" s="212"/>
      <c r="I21" s="213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18"/>
      <c r="X21" s="3"/>
      <c r="Y21" s="81" t="str">
        <f t="shared" si="8"/>
        <v>OK</v>
      </c>
      <c r="Z21" s="81" t="str">
        <f t="shared" si="5"/>
        <v>OK</v>
      </c>
      <c r="AA21" s="81" t="str">
        <f t="shared" si="6"/>
        <v>OK</v>
      </c>
      <c r="AB21" s="81" t="str">
        <f t="shared" si="7"/>
        <v>OK</v>
      </c>
      <c r="AC21" s="81" t="str">
        <f t="shared" si="9"/>
        <v>OK.</v>
      </c>
    </row>
    <row r="22" spans="1:29" ht="15.75">
      <c r="A22" s="18" t="s">
        <v>29</v>
      </c>
      <c r="B22" s="206"/>
      <c r="C22" s="206"/>
      <c r="D22" s="211"/>
      <c r="E22" s="212"/>
      <c r="F22" s="212"/>
      <c r="G22" s="212"/>
      <c r="H22" s="212"/>
      <c r="I22" s="213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18"/>
      <c r="X22" s="3"/>
      <c r="Y22" s="81" t="str">
        <f t="shared" si="8"/>
        <v>OK</v>
      </c>
      <c r="Z22" s="81" t="str">
        <f t="shared" si="5"/>
        <v>OK</v>
      </c>
      <c r="AA22" s="81" t="str">
        <f t="shared" si="6"/>
        <v>OK</v>
      </c>
      <c r="AB22" s="81" t="str">
        <f t="shared" si="7"/>
        <v>OK</v>
      </c>
      <c r="AC22" s="81" t="str">
        <f t="shared" si="9"/>
        <v>OK.</v>
      </c>
    </row>
    <row r="23" spans="1:29" ht="15.75">
      <c r="A23" s="18" t="s">
        <v>30</v>
      </c>
      <c r="B23" s="206"/>
      <c r="C23" s="206"/>
      <c r="D23" s="211"/>
      <c r="E23" s="212"/>
      <c r="F23" s="212"/>
      <c r="G23" s="212"/>
      <c r="H23" s="212"/>
      <c r="I23" s="213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18"/>
      <c r="X23" s="3"/>
      <c r="Y23" s="81" t="str">
        <f t="shared" si="8"/>
        <v>OK</v>
      </c>
      <c r="Z23" s="81" t="str">
        <f t="shared" si="5"/>
        <v>OK</v>
      </c>
      <c r="AA23" s="81" t="str">
        <f t="shared" si="6"/>
        <v>OK</v>
      </c>
      <c r="AB23" s="81" t="str">
        <f t="shared" si="7"/>
        <v>OK</v>
      </c>
      <c r="AC23" s="81" t="str">
        <f t="shared" si="9"/>
        <v>OK.</v>
      </c>
    </row>
    <row r="24" spans="1:29" ht="15.75">
      <c r="A24" s="18" t="s">
        <v>31</v>
      </c>
      <c r="B24" s="206"/>
      <c r="C24" s="206"/>
      <c r="D24" s="211"/>
      <c r="E24" s="212"/>
      <c r="F24" s="212"/>
      <c r="G24" s="212"/>
      <c r="H24" s="212"/>
      <c r="I24" s="213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18"/>
      <c r="X24" s="19"/>
      <c r="Y24" s="81" t="str">
        <f t="shared" si="8"/>
        <v>OK</v>
      </c>
      <c r="Z24" s="81" t="str">
        <f t="shared" si="5"/>
        <v>OK</v>
      </c>
      <c r="AA24" s="81" t="str">
        <f t="shared" si="6"/>
        <v>OK</v>
      </c>
      <c r="AB24" s="81" t="str">
        <f t="shared" si="7"/>
        <v>OK</v>
      </c>
      <c r="AC24" s="81" t="str">
        <f t="shared" si="9"/>
        <v>OK.</v>
      </c>
    </row>
    <row r="25" spans="1:29" ht="15.75">
      <c r="A25" s="20" t="s">
        <v>32</v>
      </c>
      <c r="B25" s="206"/>
      <c r="C25" s="206"/>
      <c r="D25" s="211"/>
      <c r="E25" s="212"/>
      <c r="F25" s="212"/>
      <c r="G25" s="212"/>
      <c r="H25" s="212"/>
      <c r="I25" s="213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18"/>
      <c r="X25" s="3"/>
      <c r="Y25" s="81" t="str">
        <f t="shared" si="8"/>
        <v>OK</v>
      </c>
      <c r="Z25" s="81" t="str">
        <f t="shared" si="5"/>
        <v>OK</v>
      </c>
      <c r="AA25" s="81" t="str">
        <f t="shared" si="6"/>
        <v>OK</v>
      </c>
      <c r="AB25" s="81" t="str">
        <f t="shared" si="7"/>
        <v>OK</v>
      </c>
      <c r="AC25" s="81" t="str">
        <f t="shared" si="9"/>
        <v>OK.</v>
      </c>
    </row>
    <row r="26" spans="1:29" ht="15.75">
      <c r="A26" s="20" t="s">
        <v>33</v>
      </c>
      <c r="B26" s="206"/>
      <c r="C26" s="206"/>
      <c r="D26" s="211"/>
      <c r="E26" s="212"/>
      <c r="F26" s="212"/>
      <c r="G26" s="212"/>
      <c r="H26" s="212"/>
      <c r="I26" s="213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18"/>
      <c r="X26" s="3"/>
      <c r="Y26" s="81" t="str">
        <f t="shared" si="8"/>
        <v>OK</v>
      </c>
      <c r="Z26" s="81" t="str">
        <f t="shared" si="5"/>
        <v>OK</v>
      </c>
      <c r="AA26" s="81" t="str">
        <f t="shared" si="6"/>
        <v>OK</v>
      </c>
      <c r="AB26" s="81" t="str">
        <f t="shared" si="7"/>
        <v>OK</v>
      </c>
      <c r="AC26" s="81" t="str">
        <f t="shared" si="9"/>
        <v>OK.</v>
      </c>
    </row>
    <row r="27" spans="1:29" ht="15.75">
      <c r="A27" s="18" t="s">
        <v>34</v>
      </c>
      <c r="B27" s="206"/>
      <c r="C27" s="206"/>
      <c r="D27" s="211"/>
      <c r="E27" s="212"/>
      <c r="F27" s="212"/>
      <c r="G27" s="212"/>
      <c r="H27" s="212"/>
      <c r="I27" s="213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18"/>
      <c r="X27" s="3"/>
      <c r="Y27" s="81" t="str">
        <f t="shared" si="8"/>
        <v>OK</v>
      </c>
      <c r="Z27" s="81" t="str">
        <f t="shared" si="5"/>
        <v>OK</v>
      </c>
      <c r="AA27" s="81" t="str">
        <f t="shared" si="6"/>
        <v>OK</v>
      </c>
      <c r="AB27" s="81" t="str">
        <f t="shared" si="7"/>
        <v>OK</v>
      </c>
      <c r="AC27" s="81" t="str">
        <f t="shared" si="9"/>
        <v>OK.</v>
      </c>
    </row>
    <row r="28" spans="1:29" ht="16.5" thickBot="1">
      <c r="A28" s="21" t="s">
        <v>35</v>
      </c>
      <c r="B28" s="220"/>
      <c r="C28" s="220"/>
      <c r="D28" s="221"/>
      <c r="E28" s="222"/>
      <c r="F28" s="222"/>
      <c r="G28" s="222"/>
      <c r="H28" s="222"/>
      <c r="I28" s="223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4"/>
      <c r="X28" s="3"/>
      <c r="Y28" s="81" t="str">
        <f t="shared" si="8"/>
        <v>OK</v>
      </c>
      <c r="Z28" s="81" t="str">
        <f t="shared" si="5"/>
        <v>OK</v>
      </c>
      <c r="AA28" s="81" t="str">
        <f t="shared" si="6"/>
        <v>OK</v>
      </c>
      <c r="AB28" s="81" t="str">
        <f t="shared" si="7"/>
        <v>OK</v>
      </c>
      <c r="AC28" s="81" t="str">
        <f t="shared" si="9"/>
        <v>OK.</v>
      </c>
    </row>
    <row r="29" spans="1:29" ht="32.25" thickTop="1">
      <c r="A29" s="22" t="s">
        <v>36</v>
      </c>
      <c r="B29" s="205"/>
      <c r="C29" s="205"/>
      <c r="D29" s="208"/>
      <c r="E29" s="209"/>
      <c r="F29" s="209"/>
      <c r="G29" s="209"/>
      <c r="H29" s="209"/>
      <c r="I29" s="210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17"/>
      <c r="X29" s="3"/>
      <c r="Y29" s="81" t="str">
        <f t="shared" si="8"/>
        <v>OK</v>
      </c>
      <c r="Z29" s="81" t="str">
        <f t="shared" si="5"/>
        <v>OK</v>
      </c>
      <c r="AA29" s="81" t="str">
        <f t="shared" si="6"/>
        <v>OK</v>
      </c>
      <c r="AB29" s="81" t="str">
        <f t="shared" si="7"/>
        <v>OK</v>
      </c>
      <c r="AC29" s="81" t="str">
        <f t="shared" si="9"/>
        <v>OK.</v>
      </c>
    </row>
    <row r="30" spans="1:29" ht="31.5">
      <c r="A30" s="18" t="s">
        <v>37</v>
      </c>
      <c r="B30" s="206"/>
      <c r="C30" s="206"/>
      <c r="D30" s="211"/>
      <c r="E30" s="212"/>
      <c r="F30" s="212"/>
      <c r="G30" s="212"/>
      <c r="H30" s="212"/>
      <c r="I30" s="213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18"/>
      <c r="X30" s="3"/>
      <c r="Y30" s="81" t="str">
        <f t="shared" si="8"/>
        <v>OK</v>
      </c>
      <c r="Z30" s="81" t="str">
        <f t="shared" si="5"/>
        <v>OK</v>
      </c>
      <c r="AA30" s="81" t="str">
        <f t="shared" si="6"/>
        <v>OK</v>
      </c>
      <c r="AB30" s="81" t="str">
        <f t="shared" si="7"/>
        <v>OK</v>
      </c>
      <c r="AC30" s="81" t="str">
        <f t="shared" si="9"/>
        <v>OK.</v>
      </c>
    </row>
    <row r="31" spans="1:29" ht="18.75">
      <c r="A31" s="20" t="s">
        <v>38</v>
      </c>
      <c r="B31" s="206"/>
      <c r="C31" s="206"/>
      <c r="D31" s="211"/>
      <c r="E31" s="212"/>
      <c r="F31" s="212"/>
      <c r="G31" s="212"/>
      <c r="H31" s="212"/>
      <c r="I31" s="213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18"/>
      <c r="X31" s="3"/>
      <c r="Y31" s="81" t="str">
        <f t="shared" si="8"/>
        <v>OK</v>
      </c>
      <c r="Z31" s="81" t="str">
        <f t="shared" si="5"/>
        <v>OK</v>
      </c>
      <c r="AA31" s="81" t="str">
        <f t="shared" si="6"/>
        <v>OK</v>
      </c>
      <c r="AB31" s="81" t="str">
        <f t="shared" si="7"/>
        <v>OK</v>
      </c>
      <c r="AC31" s="81" t="str">
        <f t="shared" si="9"/>
        <v>OK.</v>
      </c>
    </row>
    <row r="32" spans="1:29" ht="15.75">
      <c r="A32" s="18" t="s">
        <v>39</v>
      </c>
      <c r="B32" s="206"/>
      <c r="C32" s="206"/>
      <c r="D32" s="211"/>
      <c r="E32" s="212"/>
      <c r="F32" s="212"/>
      <c r="G32" s="212"/>
      <c r="H32" s="212"/>
      <c r="I32" s="213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18"/>
      <c r="X32" s="3"/>
      <c r="Y32" s="81" t="str">
        <f t="shared" si="8"/>
        <v>OK</v>
      </c>
      <c r="Z32" s="81" t="str">
        <f t="shared" si="5"/>
        <v>OK</v>
      </c>
      <c r="AA32" s="81" t="str">
        <f t="shared" si="6"/>
        <v>OK</v>
      </c>
      <c r="AB32" s="81" t="str">
        <f t="shared" si="7"/>
        <v>OK</v>
      </c>
      <c r="AC32" s="81" t="str">
        <f t="shared" si="9"/>
        <v>OK.</v>
      </c>
    </row>
    <row r="33" spans="1:29" ht="15.75">
      <c r="A33" s="18" t="s">
        <v>40</v>
      </c>
      <c r="B33" s="206"/>
      <c r="C33" s="206"/>
      <c r="D33" s="211"/>
      <c r="E33" s="212"/>
      <c r="F33" s="212"/>
      <c r="G33" s="212"/>
      <c r="H33" s="212"/>
      <c r="I33" s="213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18"/>
      <c r="X33" s="3"/>
      <c r="Y33" s="81" t="str">
        <f t="shared" si="8"/>
        <v>OK</v>
      </c>
      <c r="Z33" s="81" t="str">
        <f t="shared" si="5"/>
        <v>OK</v>
      </c>
      <c r="AA33" s="81" t="str">
        <f t="shared" si="6"/>
        <v>OK</v>
      </c>
      <c r="AB33" s="81" t="str">
        <f t="shared" si="7"/>
        <v>OK</v>
      </c>
      <c r="AC33" s="81" t="str">
        <f t="shared" si="9"/>
        <v>OK.</v>
      </c>
    </row>
    <row r="34" spans="1:29" ht="15.75">
      <c r="A34" s="18" t="s">
        <v>41</v>
      </c>
      <c r="B34" s="206"/>
      <c r="C34" s="206"/>
      <c r="D34" s="211"/>
      <c r="E34" s="212"/>
      <c r="F34" s="212"/>
      <c r="G34" s="212"/>
      <c r="H34" s="212"/>
      <c r="I34" s="213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18"/>
      <c r="X34" s="3"/>
      <c r="Y34" s="81" t="str">
        <f t="shared" si="8"/>
        <v>OK</v>
      </c>
      <c r="Z34" s="81" t="str">
        <f t="shared" si="5"/>
        <v>OK</v>
      </c>
      <c r="AA34" s="81" t="str">
        <f t="shared" si="6"/>
        <v>OK</v>
      </c>
      <c r="AB34" s="81" t="str">
        <f t="shared" si="7"/>
        <v>OK</v>
      </c>
      <c r="AC34" s="81" t="str">
        <f t="shared" si="9"/>
        <v>OK.</v>
      </c>
    </row>
    <row r="35" spans="1:29" ht="15.75">
      <c r="A35" s="18" t="s">
        <v>42</v>
      </c>
      <c r="B35" s="206"/>
      <c r="C35" s="206"/>
      <c r="D35" s="211"/>
      <c r="E35" s="212"/>
      <c r="F35" s="212"/>
      <c r="G35" s="212"/>
      <c r="H35" s="212"/>
      <c r="I35" s="213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18"/>
      <c r="X35" s="3"/>
      <c r="Y35" s="81" t="str">
        <f t="shared" si="8"/>
        <v>OK</v>
      </c>
      <c r="Z35" s="81" t="str">
        <f t="shared" si="5"/>
        <v>OK</v>
      </c>
      <c r="AA35" s="81" t="str">
        <f t="shared" si="6"/>
        <v>OK</v>
      </c>
      <c r="AB35" s="81" t="str">
        <f t="shared" si="7"/>
        <v>OK</v>
      </c>
      <c r="AC35" s="81" t="str">
        <f t="shared" si="9"/>
        <v>OK.</v>
      </c>
    </row>
    <row r="36" spans="1:29" ht="16.5" thickBot="1">
      <c r="A36" s="21" t="s">
        <v>43</v>
      </c>
      <c r="B36" s="230"/>
      <c r="C36" s="230"/>
      <c r="D36" s="231"/>
      <c r="E36" s="232"/>
      <c r="F36" s="232"/>
      <c r="G36" s="232"/>
      <c r="H36" s="232"/>
      <c r="I36" s="233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4"/>
      <c r="X36" s="3"/>
      <c r="Y36" s="81" t="str">
        <f t="shared" si="8"/>
        <v>OK</v>
      </c>
      <c r="Z36" s="81" t="str">
        <f t="shared" si="5"/>
        <v>OK</v>
      </c>
      <c r="AA36" s="81" t="str">
        <f t="shared" si="6"/>
        <v>OK</v>
      </c>
      <c r="AB36" s="81" t="str">
        <f t="shared" si="7"/>
        <v>OK</v>
      </c>
      <c r="AC36" s="81" t="str">
        <f t="shared" si="9"/>
        <v>OK.</v>
      </c>
    </row>
    <row r="37" spans="1:29" ht="32.25" thickTop="1">
      <c r="A37" s="18" t="s">
        <v>44</v>
      </c>
      <c r="B37" s="225"/>
      <c r="C37" s="225"/>
      <c r="D37" s="226"/>
      <c r="E37" s="227"/>
      <c r="F37" s="227"/>
      <c r="G37" s="227"/>
      <c r="H37" s="227"/>
      <c r="I37" s="228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9"/>
      <c r="X37" s="3"/>
      <c r="Y37" s="81" t="str">
        <f t="shared" si="8"/>
        <v>OK</v>
      </c>
      <c r="Z37" s="81" t="str">
        <f t="shared" si="5"/>
        <v>OK</v>
      </c>
      <c r="AA37" s="81" t="str">
        <f t="shared" si="6"/>
        <v>OK</v>
      </c>
      <c r="AB37" s="81" t="str">
        <f t="shared" si="7"/>
        <v>OK</v>
      </c>
      <c r="AC37" s="81" t="str">
        <f t="shared" si="9"/>
        <v>OK.</v>
      </c>
    </row>
    <row r="38" spans="1:29" ht="19.5" thickBot="1">
      <c r="A38" s="23" t="s">
        <v>45</v>
      </c>
      <c r="B38" s="220"/>
      <c r="C38" s="220"/>
      <c r="D38" s="221"/>
      <c r="E38" s="222"/>
      <c r="F38" s="222"/>
      <c r="G38" s="222"/>
      <c r="H38" s="222"/>
      <c r="I38" s="223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4"/>
      <c r="X38" s="3"/>
      <c r="Y38" s="81" t="str">
        <f t="shared" si="8"/>
        <v>OK</v>
      </c>
      <c r="Z38" s="81" t="str">
        <f t="shared" si="5"/>
        <v>OK</v>
      </c>
      <c r="AA38" s="81" t="str">
        <f t="shared" si="6"/>
        <v>OK</v>
      </c>
      <c r="AB38" s="81" t="str">
        <f t="shared" si="7"/>
        <v>OK</v>
      </c>
      <c r="AC38" s="81" t="str">
        <f t="shared" si="9"/>
        <v>OK.</v>
      </c>
    </row>
    <row r="39" spans="1:29" ht="35.25" thickTop="1">
      <c r="A39" s="24" t="s">
        <v>46</v>
      </c>
      <c r="B39" s="235"/>
      <c r="C39" s="235"/>
      <c r="D39" s="236"/>
      <c r="E39" s="237"/>
      <c r="F39" s="237"/>
      <c r="G39" s="237"/>
      <c r="H39" s="237"/>
      <c r="I39" s="238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9"/>
      <c r="X39" s="3"/>
      <c r="Y39" s="81" t="str">
        <f t="shared" si="8"/>
        <v>OK</v>
      </c>
      <c r="Z39" s="81" t="str">
        <f t="shared" si="5"/>
        <v>OK</v>
      </c>
      <c r="AA39" s="81" t="str">
        <f t="shared" si="6"/>
        <v>OK</v>
      </c>
      <c r="AB39" s="81" t="str">
        <f t="shared" si="7"/>
        <v>OK</v>
      </c>
      <c r="AC39" s="81" t="str">
        <f t="shared" si="9"/>
        <v>OK.</v>
      </c>
    </row>
    <row r="40" spans="1:29" ht="19.5" thickBot="1">
      <c r="A40" s="25" t="s">
        <v>47</v>
      </c>
      <c r="B40" s="207"/>
      <c r="C40" s="207"/>
      <c r="D40" s="214"/>
      <c r="E40" s="215"/>
      <c r="F40" s="215"/>
      <c r="G40" s="215"/>
      <c r="H40" s="215"/>
      <c r="I40" s="216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19"/>
      <c r="X40" s="3"/>
      <c r="Y40" s="81" t="str">
        <f t="shared" si="8"/>
        <v>OK</v>
      </c>
      <c r="Z40" s="81" t="str">
        <f t="shared" si="5"/>
        <v>OK</v>
      </c>
      <c r="AA40" s="81" t="str">
        <f t="shared" si="6"/>
        <v>OK</v>
      </c>
      <c r="AB40" s="81" t="str">
        <f t="shared" si="7"/>
        <v>OK</v>
      </c>
      <c r="AC40" s="81" t="str">
        <f t="shared" si="9"/>
        <v>OK.</v>
      </c>
    </row>
    <row r="41" spans="1:29" ht="15.75">
      <c r="A41" s="26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3"/>
      <c r="Y41" s="3"/>
      <c r="Z41" s="3"/>
      <c r="AA41" s="3"/>
      <c r="AB41" s="3"/>
      <c r="AC41" s="3"/>
    </row>
    <row r="42" spans="1:29" ht="15.75">
      <c r="A42" s="28" t="s">
        <v>48</v>
      </c>
      <c r="B42" s="92"/>
      <c r="C42" s="92"/>
      <c r="D42" s="92"/>
      <c r="E42" s="92"/>
      <c r="F42" s="92"/>
      <c r="G42" s="92" t="s">
        <v>49</v>
      </c>
      <c r="H42" s="92"/>
      <c r="I42" s="92"/>
      <c r="J42" s="92"/>
      <c r="K42" s="92"/>
      <c r="X42" s="3"/>
      <c r="Y42" s="3"/>
      <c r="Z42" s="3"/>
      <c r="AA42" s="3"/>
      <c r="AB42" s="3"/>
      <c r="AC42" s="3"/>
    </row>
    <row r="43" spans="1:29" ht="16.5" thickBot="1">
      <c r="A43" s="28" t="s">
        <v>50</v>
      </c>
      <c r="B43" s="92"/>
      <c r="C43" s="92"/>
      <c r="D43" s="92"/>
      <c r="E43" s="92"/>
      <c r="F43" s="92"/>
      <c r="G43" s="92" t="s">
        <v>51</v>
      </c>
      <c r="H43" s="92"/>
      <c r="I43" s="92"/>
      <c r="J43" s="92"/>
      <c r="L43" s="92"/>
      <c r="O43" s="88"/>
      <c r="P43" s="93"/>
      <c r="X43" s="3"/>
      <c r="Y43" s="3"/>
      <c r="Z43" s="3"/>
      <c r="AA43" s="3"/>
      <c r="AB43" s="3"/>
      <c r="AC43" s="3"/>
    </row>
    <row r="44" spans="1:29" ht="16.5" thickBot="1">
      <c r="A44" s="28"/>
      <c r="B44" s="92"/>
      <c r="C44" s="92"/>
      <c r="D44" s="92"/>
      <c r="E44" s="92"/>
      <c r="F44" s="92"/>
      <c r="G44" s="92" t="s">
        <v>52</v>
      </c>
      <c r="H44" s="92"/>
      <c r="I44" s="92"/>
      <c r="J44" s="92"/>
      <c r="K44" s="92"/>
      <c r="O44" s="161"/>
      <c r="P44" s="93"/>
      <c r="Q44" s="93"/>
      <c r="X44" s="3"/>
      <c r="Y44" s="3"/>
      <c r="Z44" s="3"/>
      <c r="AA44" s="3"/>
      <c r="AB44" s="3"/>
      <c r="AC44" s="3"/>
    </row>
    <row r="45" spans="1:29" ht="16.5" thickBot="1">
      <c r="A45" s="28"/>
      <c r="G45" s="92" t="s">
        <v>53</v>
      </c>
      <c r="H45" s="92"/>
      <c r="I45" s="92"/>
      <c r="J45" s="92"/>
      <c r="K45" s="92"/>
      <c r="O45" s="161"/>
      <c r="P45" s="93"/>
      <c r="Q45" s="93"/>
      <c r="X45" s="3"/>
      <c r="Y45" s="3"/>
      <c r="Z45" s="3"/>
      <c r="AA45" s="3"/>
      <c r="AB45" s="3"/>
      <c r="AC45" s="3"/>
    </row>
    <row r="46" spans="1:29" ht="16.5" thickBot="1">
      <c r="A46" s="28"/>
      <c r="G46" s="92" t="s">
        <v>54</v>
      </c>
      <c r="H46" s="92"/>
      <c r="K46" s="92"/>
      <c r="O46" s="161"/>
      <c r="Q46" s="93"/>
      <c r="X46" s="3"/>
      <c r="Y46" s="3"/>
      <c r="Z46" s="3"/>
      <c r="AA46" s="3"/>
      <c r="AB46" s="3"/>
      <c r="AC46" s="3"/>
    </row>
    <row r="47" spans="1:29">
      <c r="A47" s="3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3"/>
      <c r="Y47" s="3"/>
      <c r="Z47" s="3"/>
      <c r="AA47" s="3"/>
      <c r="AB47" s="3"/>
      <c r="AC47" s="3"/>
    </row>
    <row r="48" spans="1:29">
      <c r="A48" s="3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3"/>
      <c r="Y48" s="3"/>
      <c r="Z48" s="3"/>
      <c r="AA48" s="3"/>
      <c r="AB48" s="3"/>
      <c r="AC48" s="3"/>
    </row>
    <row r="49" spans="2:23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</row>
  </sheetData>
  <sheetProtection password="CF7D" sheet="1" objects="1" scenarios="1"/>
  <mergeCells count="3">
    <mergeCell ref="E7:M7"/>
    <mergeCell ref="N7:P7"/>
    <mergeCell ref="R7:S7"/>
  </mergeCells>
  <phoneticPr fontId="0" type="noConversion"/>
  <conditionalFormatting sqref="O44:O46 B13:W40">
    <cfRule type="cellIs" priority="1" stopIfTrue="1" operator="between">
      <formula>1</formula>
      <formula>1000</formula>
    </cfRule>
  </conditionalFormatting>
  <conditionalFormatting sqref="B2:W2">
    <cfRule type="expression" dxfId="50" priority="2" stopIfTrue="1">
      <formula>B13&lt;SUM(B14:B18,B20:B28)</formula>
    </cfRule>
  </conditionalFormatting>
  <conditionalFormatting sqref="B3">
    <cfRule type="expression" dxfId="49" priority="3" stopIfTrue="1">
      <formula>$B$18&lt;$B$19</formula>
    </cfRule>
  </conditionalFormatting>
  <conditionalFormatting sqref="C3">
    <cfRule type="expression" dxfId="48" priority="4" stopIfTrue="1">
      <formula>$C$18&lt;$C$19</formula>
    </cfRule>
  </conditionalFormatting>
  <conditionalFormatting sqref="B4:W4">
    <cfRule type="expression" dxfId="47" priority="5" stopIfTrue="1">
      <formula>B29&lt;SUM(B30,B32:B36)</formula>
    </cfRule>
  </conditionalFormatting>
  <conditionalFormatting sqref="D3">
    <cfRule type="expression" dxfId="46" priority="6" stopIfTrue="1">
      <formula>$D$18&lt;$D$19</formula>
    </cfRule>
  </conditionalFormatting>
  <conditionalFormatting sqref="E3">
    <cfRule type="expression" dxfId="45" priority="7" stopIfTrue="1">
      <formula>$E$18&lt;$E$19</formula>
    </cfRule>
  </conditionalFormatting>
  <conditionalFormatting sqref="F3">
    <cfRule type="expression" dxfId="44" priority="8" stopIfTrue="1">
      <formula>$F$18&lt;$F$19</formula>
    </cfRule>
  </conditionalFormatting>
  <conditionalFormatting sqref="G3">
    <cfRule type="expression" dxfId="43" priority="9" stopIfTrue="1">
      <formula>$G$18&lt;$G$19</formula>
    </cfRule>
  </conditionalFormatting>
  <conditionalFormatting sqref="H3">
    <cfRule type="expression" dxfId="42" priority="10" stopIfTrue="1">
      <formula>$H$18&lt;$H$19</formula>
    </cfRule>
  </conditionalFormatting>
  <conditionalFormatting sqref="I3">
    <cfRule type="expression" dxfId="41" priority="11" stopIfTrue="1">
      <formula>$I$18&lt;$I$19</formula>
    </cfRule>
  </conditionalFormatting>
  <conditionalFormatting sqref="J3">
    <cfRule type="expression" dxfId="40" priority="12" stopIfTrue="1">
      <formula>$J$18&lt;$J$19</formula>
    </cfRule>
  </conditionalFormatting>
  <conditionalFormatting sqref="K3">
    <cfRule type="expression" dxfId="39" priority="13" stopIfTrue="1">
      <formula>$K$18&lt;$L$19</formula>
    </cfRule>
  </conditionalFormatting>
  <conditionalFormatting sqref="L3">
    <cfRule type="expression" dxfId="38" priority="14" stopIfTrue="1">
      <formula>$L$18&lt;$M$19</formula>
    </cfRule>
  </conditionalFormatting>
  <conditionalFormatting sqref="M3">
    <cfRule type="expression" dxfId="37" priority="15" stopIfTrue="1">
      <formula>$M$18&lt;$M$19</formula>
    </cfRule>
  </conditionalFormatting>
  <conditionalFormatting sqref="N3">
    <cfRule type="expression" dxfId="36" priority="16" stopIfTrue="1">
      <formula>$N$18&lt;$N$19</formula>
    </cfRule>
  </conditionalFormatting>
  <conditionalFormatting sqref="O3">
    <cfRule type="expression" dxfId="35" priority="17" stopIfTrue="1">
      <formula>$O$18&lt;$O$19</formula>
    </cfRule>
  </conditionalFormatting>
  <conditionalFormatting sqref="P3">
    <cfRule type="expression" dxfId="34" priority="18" stopIfTrue="1">
      <formula>$P$18&lt;$P$19</formula>
    </cfRule>
  </conditionalFormatting>
  <conditionalFormatting sqref="Q3">
    <cfRule type="expression" dxfId="33" priority="19" stopIfTrue="1">
      <formula>$Q$18&lt;$Q$19</formula>
    </cfRule>
  </conditionalFormatting>
  <conditionalFormatting sqref="R3">
    <cfRule type="expression" dxfId="32" priority="20" stopIfTrue="1">
      <formula>$R$18&lt;$R$19</formula>
    </cfRule>
  </conditionalFormatting>
  <conditionalFormatting sqref="S3">
    <cfRule type="expression" dxfId="31" priority="21" stopIfTrue="1">
      <formula>$S$18&lt;$S$19</formula>
    </cfRule>
  </conditionalFormatting>
  <conditionalFormatting sqref="T3">
    <cfRule type="expression" dxfId="30" priority="22" stopIfTrue="1">
      <formula>$T$18&lt;$T$19</formula>
    </cfRule>
  </conditionalFormatting>
  <conditionalFormatting sqref="U3">
    <cfRule type="expression" dxfId="29" priority="23" stopIfTrue="1">
      <formula>$U$18&lt;$U$19</formula>
    </cfRule>
  </conditionalFormatting>
  <conditionalFormatting sqref="W3">
    <cfRule type="expression" dxfId="28" priority="24" stopIfTrue="1">
      <formula>$W$18&lt;$W$19</formula>
    </cfRule>
  </conditionalFormatting>
  <conditionalFormatting sqref="V3">
    <cfRule type="expression" dxfId="27" priority="25" stopIfTrue="1">
      <formula>$V$18&lt;$V$19</formula>
    </cfRule>
  </conditionalFormatting>
  <conditionalFormatting sqref="B5:W5">
    <cfRule type="expression" dxfId="26" priority="26" stopIfTrue="1">
      <formula>B30&lt;B31</formula>
    </cfRule>
  </conditionalFormatting>
  <conditionalFormatting sqref="B6:W6">
    <cfRule type="expression" dxfId="25" priority="27" stopIfTrue="1">
      <formula>B37&lt;B38</formula>
    </cfRule>
  </conditionalFormatting>
  <conditionalFormatting sqref="Y13:Y40">
    <cfRule type="expression" dxfId="24" priority="28" stopIfTrue="1">
      <formula>AND(B13&lt;1,V13&gt;0)</formula>
    </cfRule>
  </conditionalFormatting>
  <conditionalFormatting sqref="Z13:Z40">
    <cfRule type="expression" dxfId="23" priority="29" stopIfTrue="1">
      <formula>AND(C13&lt;1,V13&gt;0)</formula>
    </cfRule>
  </conditionalFormatting>
  <conditionalFormatting sqref="AA13:AA40">
    <cfRule type="expression" dxfId="22" priority="30" stopIfTrue="1">
      <formula>AND(D13&lt;1,SUM(E13:I13))</formula>
    </cfRule>
  </conditionalFormatting>
  <conditionalFormatting sqref="AB13:AB40">
    <cfRule type="expression" dxfId="21" priority="31" stopIfTrue="1">
      <formula>V13&lt;SUM(E13:U13)</formula>
    </cfRule>
  </conditionalFormatting>
  <conditionalFormatting sqref="AC13:AC40">
    <cfRule type="expression" dxfId="20" priority="32" stopIfTrue="1">
      <formula>AND(B13&lt;1,C13&gt;0)</formula>
    </cfRule>
  </conditionalFormatting>
  <printOptions gridLinesSet="0"/>
  <pageMargins left="0.39370078740157483" right="0.39370078740157483" top="0.59055118110236227" bottom="0.59055118110236227" header="0.51181102362204722" footer="0.51181102362204722"/>
  <pageSetup paperSize="9" scale="4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:V42"/>
  <sheetViews>
    <sheetView view="pageBreakPreview" zoomScale="60" zoomScaleNormal="75" workbookViewId="0">
      <selection activeCell="S7" sqref="S7"/>
    </sheetView>
  </sheetViews>
  <sheetFormatPr defaultRowHeight="15.75"/>
  <cols>
    <col min="1" max="1" width="37.125" customWidth="1"/>
    <col min="3" max="3" width="11.125" customWidth="1"/>
    <col min="14" max="14" width="11.375" customWidth="1"/>
    <col min="15" max="15" width="10.5" customWidth="1"/>
  </cols>
  <sheetData>
    <row r="1" spans="1:2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>
      <c r="A2" s="5" t="s">
        <v>55</v>
      </c>
      <c r="B2" s="82" t="str">
        <f t="shared" ref="B2:Q2" si="0">IF(B12&gt;=SUM(B13:B19),"OK","BŁ")</f>
        <v>OK</v>
      </c>
      <c r="C2" s="82" t="str">
        <f t="shared" si="0"/>
        <v>OK</v>
      </c>
      <c r="D2" s="82" t="str">
        <f t="shared" si="0"/>
        <v>OK</v>
      </c>
      <c r="E2" s="82" t="str">
        <f t="shared" si="0"/>
        <v>OK</v>
      </c>
      <c r="F2" s="82" t="str">
        <f t="shared" si="0"/>
        <v>OK</v>
      </c>
      <c r="G2" s="82" t="str">
        <f t="shared" si="0"/>
        <v>OK</v>
      </c>
      <c r="H2" s="82" t="str">
        <f t="shared" si="0"/>
        <v>OK</v>
      </c>
      <c r="I2" s="82" t="str">
        <f t="shared" si="0"/>
        <v>OK</v>
      </c>
      <c r="J2" s="82" t="str">
        <f t="shared" si="0"/>
        <v>OK</v>
      </c>
      <c r="K2" s="82" t="str">
        <f t="shared" si="0"/>
        <v>OK</v>
      </c>
      <c r="L2" s="82" t="str">
        <f t="shared" si="0"/>
        <v>OK</v>
      </c>
      <c r="M2" s="82" t="str">
        <f t="shared" si="0"/>
        <v>OK</v>
      </c>
      <c r="N2" s="82" t="str">
        <f t="shared" si="0"/>
        <v>OK</v>
      </c>
      <c r="O2" s="82" t="str">
        <f t="shared" si="0"/>
        <v>OK</v>
      </c>
      <c r="P2" s="82" t="str">
        <f t="shared" si="0"/>
        <v>OK</v>
      </c>
      <c r="Q2" s="82" t="str">
        <f t="shared" si="0"/>
        <v>OK</v>
      </c>
      <c r="R2" s="56"/>
      <c r="S2" s="5"/>
      <c r="T2" s="5"/>
      <c r="U2" s="5"/>
      <c r="V2" s="5"/>
    </row>
    <row r="3" spans="1:22">
      <c r="A3" s="5" t="s">
        <v>122</v>
      </c>
      <c r="B3" s="82" t="str">
        <f t="shared" ref="B3:Q3" si="1">IF(B22=SUM(B23:B25),"OK","BŁ")</f>
        <v>OK</v>
      </c>
      <c r="C3" s="82" t="str">
        <f t="shared" si="1"/>
        <v>OK</v>
      </c>
      <c r="D3" s="82" t="str">
        <f t="shared" si="1"/>
        <v>OK</v>
      </c>
      <c r="E3" s="82" t="str">
        <f t="shared" si="1"/>
        <v>OK</v>
      </c>
      <c r="F3" s="82" t="str">
        <f t="shared" si="1"/>
        <v>OK</v>
      </c>
      <c r="G3" s="82" t="str">
        <f t="shared" si="1"/>
        <v>OK</v>
      </c>
      <c r="H3" s="82" t="str">
        <f t="shared" si="1"/>
        <v>OK</v>
      </c>
      <c r="I3" s="82" t="str">
        <f t="shared" si="1"/>
        <v>OK</v>
      </c>
      <c r="J3" s="82" t="str">
        <f t="shared" si="1"/>
        <v>OK</v>
      </c>
      <c r="K3" s="82" t="str">
        <f t="shared" si="1"/>
        <v>OK</v>
      </c>
      <c r="L3" s="82" t="str">
        <f t="shared" si="1"/>
        <v>OK</v>
      </c>
      <c r="M3" s="82" t="str">
        <f t="shared" si="1"/>
        <v>OK</v>
      </c>
      <c r="N3" s="82" t="str">
        <f t="shared" si="1"/>
        <v>OK</v>
      </c>
      <c r="O3" s="82" t="str">
        <f t="shared" si="1"/>
        <v>OK</v>
      </c>
      <c r="P3" s="82" t="str">
        <f t="shared" si="1"/>
        <v>OK</v>
      </c>
      <c r="Q3" s="82" t="str">
        <f t="shared" si="1"/>
        <v>OK</v>
      </c>
      <c r="R3" s="56"/>
      <c r="S3" s="5"/>
      <c r="T3" s="5"/>
      <c r="U3" s="5"/>
      <c r="V3" s="5"/>
    </row>
    <row r="4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8.75">
      <c r="A5" s="30" t="s">
        <v>56</v>
      </c>
      <c r="B5" s="392" t="s">
        <v>248</v>
      </c>
      <c r="C5" s="392"/>
      <c r="D5" s="392"/>
      <c r="E5" s="392"/>
      <c r="F5" s="392"/>
      <c r="G5" s="392"/>
      <c r="H5" s="392"/>
      <c r="I5" s="392"/>
      <c r="J5" s="392"/>
      <c r="K5" s="392"/>
      <c r="L5" s="397"/>
      <c r="M5" s="398"/>
      <c r="N5" s="399"/>
      <c r="O5" s="346" t="s">
        <v>245</v>
      </c>
      <c r="P5" s="397"/>
      <c r="Q5" s="399"/>
      <c r="R5" s="346" t="s">
        <v>250</v>
      </c>
      <c r="S5" s="5"/>
      <c r="T5" s="5"/>
      <c r="U5" s="5"/>
      <c r="V5" s="5"/>
    </row>
    <row r="6" spans="1:22" ht="19.5" thickBot="1">
      <c r="A6" s="7" t="s">
        <v>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7"/>
      <c r="R6" s="7"/>
      <c r="S6" s="5"/>
      <c r="T6" s="5"/>
      <c r="U6" s="5"/>
      <c r="V6" s="5"/>
    </row>
    <row r="7" spans="1:22" ht="19.5" thickBot="1">
      <c r="A7" s="406" t="s">
        <v>57</v>
      </c>
      <c r="B7" s="400" t="s">
        <v>156</v>
      </c>
      <c r="C7" s="409" t="s">
        <v>118</v>
      </c>
      <c r="D7" s="410" t="s">
        <v>9</v>
      </c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2"/>
      <c r="P7" s="400" t="s">
        <v>18</v>
      </c>
      <c r="Q7" s="403" t="s">
        <v>19</v>
      </c>
      <c r="R7" s="7"/>
      <c r="S7" s="5"/>
      <c r="T7" s="5"/>
      <c r="U7" s="5"/>
      <c r="V7" s="5"/>
    </row>
    <row r="8" spans="1:22" ht="21.75" customHeight="1">
      <c r="A8" s="407"/>
      <c r="B8" s="401"/>
      <c r="C8" s="401"/>
      <c r="D8" s="125"/>
      <c r="E8" s="400" t="s">
        <v>154</v>
      </c>
      <c r="F8" s="31"/>
      <c r="G8" s="31"/>
      <c r="H8" s="31"/>
      <c r="I8" s="31"/>
      <c r="J8" s="31"/>
      <c r="K8" s="31"/>
      <c r="L8" s="31"/>
      <c r="M8" s="400" t="s">
        <v>155</v>
      </c>
      <c r="N8" s="393" t="s">
        <v>249</v>
      </c>
      <c r="O8" s="394"/>
      <c r="P8" s="401"/>
      <c r="Q8" s="404"/>
      <c r="R8" s="54"/>
      <c r="S8" s="5"/>
      <c r="T8" s="5"/>
      <c r="U8" s="5"/>
      <c r="V8" s="5"/>
    </row>
    <row r="9" spans="1:22" ht="27.75" customHeight="1">
      <c r="A9" s="407"/>
      <c r="B9" s="401"/>
      <c r="C9" s="401"/>
      <c r="D9" s="126"/>
      <c r="E9" s="416"/>
      <c r="F9" s="35"/>
      <c r="G9" s="35"/>
      <c r="H9" s="35"/>
      <c r="I9" s="35"/>
      <c r="J9" s="35"/>
      <c r="K9" s="35"/>
      <c r="L9" s="35"/>
      <c r="M9" s="416"/>
      <c r="N9" s="395"/>
      <c r="O9" s="396"/>
      <c r="P9" s="401"/>
      <c r="Q9" s="404"/>
      <c r="R9" s="54"/>
      <c r="S9" s="5"/>
      <c r="T9" s="5"/>
      <c r="U9" s="5"/>
      <c r="V9" s="5"/>
    </row>
    <row r="10" spans="1:22" ht="124.5">
      <c r="A10" s="408"/>
      <c r="B10" s="402"/>
      <c r="C10" s="402"/>
      <c r="D10" s="133" t="s">
        <v>157</v>
      </c>
      <c r="E10" s="417"/>
      <c r="F10" s="40" t="s">
        <v>158</v>
      </c>
      <c r="G10" s="40" t="s">
        <v>16</v>
      </c>
      <c r="H10" s="40" t="s">
        <v>58</v>
      </c>
      <c r="I10" s="40" t="s">
        <v>159</v>
      </c>
      <c r="J10" s="40" t="s">
        <v>59</v>
      </c>
      <c r="K10" s="40" t="s">
        <v>60</v>
      </c>
      <c r="L10" s="40" t="s">
        <v>160</v>
      </c>
      <c r="M10" s="417"/>
      <c r="N10" s="38" t="s">
        <v>61</v>
      </c>
      <c r="O10" s="39" t="s">
        <v>62</v>
      </c>
      <c r="P10" s="402"/>
      <c r="Q10" s="405"/>
      <c r="R10" s="54"/>
      <c r="S10" s="55" t="s">
        <v>117</v>
      </c>
      <c r="T10" s="55" t="s">
        <v>153</v>
      </c>
      <c r="U10" s="55" t="s">
        <v>63</v>
      </c>
      <c r="V10" s="55" t="s">
        <v>234</v>
      </c>
    </row>
    <row r="11" spans="1:22" ht="16.5" thickBot="1">
      <c r="A11" s="42">
        <v>1</v>
      </c>
      <c r="B11" s="43">
        <v>2</v>
      </c>
      <c r="C11" s="43">
        <v>3</v>
      </c>
      <c r="D11" s="44">
        <v>4</v>
      </c>
      <c r="E11" s="44">
        <v>5</v>
      </c>
      <c r="F11" s="44">
        <v>6</v>
      </c>
      <c r="G11" s="44">
        <v>7</v>
      </c>
      <c r="H11" s="44">
        <v>8</v>
      </c>
      <c r="I11" s="44">
        <v>9</v>
      </c>
      <c r="J11" s="44">
        <v>10</v>
      </c>
      <c r="K11" s="44">
        <v>11</v>
      </c>
      <c r="L11" s="44">
        <v>12</v>
      </c>
      <c r="M11" s="45">
        <v>13</v>
      </c>
      <c r="N11" s="46">
        <v>14</v>
      </c>
      <c r="O11" s="47">
        <v>15</v>
      </c>
      <c r="P11" s="44">
        <v>16</v>
      </c>
      <c r="Q11" s="48">
        <v>17</v>
      </c>
      <c r="R11" s="84"/>
      <c r="S11" s="5"/>
      <c r="T11" s="5"/>
      <c r="U11" s="56"/>
      <c r="V11" s="5"/>
    </row>
    <row r="12" spans="1:22" ht="33.75" customHeight="1" thickTop="1">
      <c r="A12" s="49" t="s">
        <v>190</v>
      </c>
      <c r="B12" s="162"/>
      <c r="C12" s="163"/>
      <c r="D12" s="164"/>
      <c r="E12" s="164"/>
      <c r="F12" s="164"/>
      <c r="G12" s="164"/>
      <c r="H12" s="164"/>
      <c r="I12" s="164"/>
      <c r="J12" s="164"/>
      <c r="K12" s="164"/>
      <c r="L12" s="164"/>
      <c r="M12" s="165"/>
      <c r="N12" s="165"/>
      <c r="O12" s="166"/>
      <c r="P12" s="164"/>
      <c r="Q12" s="167"/>
      <c r="R12" s="27"/>
      <c r="S12" s="86" t="str">
        <f>IF(AND(OR(B12&lt;1,B12=" "),P12&gt;0),"BŁ","OK")</f>
        <v>OK</v>
      </c>
      <c r="T12" s="86" t="str">
        <f t="shared" ref="T12:T25" si="2">IF(AND(OR(C12&lt;1,C12=" "),P12&gt;0),"BŁ","OK")</f>
        <v>OK</v>
      </c>
      <c r="U12" s="82" t="str">
        <f t="shared" ref="U12:U25" si="3">IF(P12&gt;=SUM(D12:O12),"OK","BŁ")</f>
        <v>OK</v>
      </c>
      <c r="V12" s="82" t="str">
        <f>IF(AND(B12&lt;1,C12&gt;=1),"BŁ","OK.")</f>
        <v>OK.</v>
      </c>
    </row>
    <row r="13" spans="1:22">
      <c r="A13" s="50" t="s">
        <v>65</v>
      </c>
      <c r="B13" s="168"/>
      <c r="C13" s="169"/>
      <c r="D13" s="170"/>
      <c r="E13" s="169"/>
      <c r="F13" s="169"/>
      <c r="G13" s="169"/>
      <c r="H13" s="169"/>
      <c r="I13" s="169"/>
      <c r="J13" s="169"/>
      <c r="K13" s="169"/>
      <c r="L13" s="169"/>
      <c r="M13" s="171"/>
      <c r="N13" s="172"/>
      <c r="O13" s="168"/>
      <c r="P13" s="169"/>
      <c r="Q13" s="173"/>
      <c r="R13" s="27"/>
      <c r="S13" s="86" t="str">
        <f t="shared" ref="S13:S25" si="4">IF(AND(OR(B13&lt;1,B13=" "),P13&gt;0),"BŁ","OK")</f>
        <v>OK</v>
      </c>
      <c r="T13" s="86" t="str">
        <f t="shared" si="2"/>
        <v>OK</v>
      </c>
      <c r="U13" s="82" t="str">
        <f t="shared" si="3"/>
        <v>OK</v>
      </c>
      <c r="V13" s="82" t="str">
        <f t="shared" ref="V13:V25" si="5">IF(AND(B13&lt;1,C13&gt;=1),"BŁ","OK.")</f>
        <v>OK.</v>
      </c>
    </row>
    <row r="14" spans="1:22">
      <c r="A14" s="50" t="s">
        <v>66</v>
      </c>
      <c r="B14" s="168"/>
      <c r="C14" s="169"/>
      <c r="D14" s="170"/>
      <c r="E14" s="169"/>
      <c r="F14" s="169"/>
      <c r="G14" s="169"/>
      <c r="H14" s="169"/>
      <c r="I14" s="169"/>
      <c r="J14" s="169"/>
      <c r="K14" s="169"/>
      <c r="L14" s="169"/>
      <c r="M14" s="171"/>
      <c r="N14" s="172"/>
      <c r="O14" s="168"/>
      <c r="P14" s="169"/>
      <c r="Q14" s="173"/>
      <c r="R14" s="27"/>
      <c r="S14" s="86" t="str">
        <f t="shared" si="4"/>
        <v>OK</v>
      </c>
      <c r="T14" s="86" t="str">
        <f t="shared" si="2"/>
        <v>OK</v>
      </c>
      <c r="U14" s="82" t="str">
        <f t="shared" si="3"/>
        <v>OK</v>
      </c>
      <c r="V14" s="82" t="str">
        <f t="shared" si="5"/>
        <v>OK.</v>
      </c>
    </row>
    <row r="15" spans="1:22">
      <c r="A15" s="50" t="s">
        <v>67</v>
      </c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71"/>
      <c r="N15" s="172"/>
      <c r="O15" s="168"/>
      <c r="P15" s="169"/>
      <c r="Q15" s="173"/>
      <c r="R15" s="27"/>
      <c r="S15" s="86" t="str">
        <f t="shared" si="4"/>
        <v>OK</v>
      </c>
      <c r="T15" s="86" t="str">
        <f t="shared" si="2"/>
        <v>OK</v>
      </c>
      <c r="U15" s="82" t="str">
        <f t="shared" si="3"/>
        <v>OK</v>
      </c>
      <c r="V15" s="82" t="str">
        <f t="shared" si="5"/>
        <v>OK.</v>
      </c>
    </row>
    <row r="16" spans="1:22">
      <c r="A16" s="51" t="s">
        <v>68</v>
      </c>
      <c r="B16" s="168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71"/>
      <c r="N16" s="172"/>
      <c r="O16" s="168"/>
      <c r="P16" s="169"/>
      <c r="Q16" s="173"/>
      <c r="R16" s="27"/>
      <c r="S16" s="86" t="str">
        <f t="shared" si="4"/>
        <v>OK</v>
      </c>
      <c r="T16" s="86" t="str">
        <f t="shared" si="2"/>
        <v>OK</v>
      </c>
      <c r="U16" s="82" t="str">
        <f t="shared" si="3"/>
        <v>OK</v>
      </c>
      <c r="V16" s="82" t="str">
        <f t="shared" si="5"/>
        <v>OK.</v>
      </c>
    </row>
    <row r="17" spans="1:22">
      <c r="A17" s="50" t="s">
        <v>69</v>
      </c>
      <c r="B17" s="168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71"/>
      <c r="N17" s="172"/>
      <c r="O17" s="168"/>
      <c r="P17" s="169"/>
      <c r="Q17" s="173"/>
      <c r="R17" s="27"/>
      <c r="S17" s="86" t="str">
        <f t="shared" si="4"/>
        <v>OK</v>
      </c>
      <c r="T17" s="86" t="str">
        <f t="shared" si="2"/>
        <v>OK</v>
      </c>
      <c r="U17" s="82" t="str">
        <f t="shared" si="3"/>
        <v>OK</v>
      </c>
      <c r="V17" s="82" t="str">
        <f t="shared" si="5"/>
        <v>OK.</v>
      </c>
    </row>
    <row r="18" spans="1:22">
      <c r="A18" s="50" t="s">
        <v>70</v>
      </c>
      <c r="B18" s="168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71"/>
      <c r="N18" s="172"/>
      <c r="O18" s="168"/>
      <c r="P18" s="169"/>
      <c r="Q18" s="173"/>
      <c r="R18" s="27"/>
      <c r="S18" s="86" t="str">
        <f t="shared" si="4"/>
        <v>OK</v>
      </c>
      <c r="T18" s="86" t="str">
        <f t="shared" si="2"/>
        <v>OK</v>
      </c>
      <c r="U18" s="82" t="str">
        <f t="shared" si="3"/>
        <v>OK</v>
      </c>
      <c r="V18" s="82" t="str">
        <f t="shared" si="5"/>
        <v>OK.</v>
      </c>
    </row>
    <row r="19" spans="1:22" ht="16.5" thickBot="1">
      <c r="A19" s="52" t="s">
        <v>71</v>
      </c>
      <c r="B19" s="174"/>
      <c r="C19" s="175"/>
      <c r="D19" s="176"/>
      <c r="E19" s="176"/>
      <c r="F19" s="176"/>
      <c r="G19" s="176"/>
      <c r="H19" s="176"/>
      <c r="I19" s="176"/>
      <c r="J19" s="176"/>
      <c r="K19" s="176"/>
      <c r="L19" s="176"/>
      <c r="M19" s="177"/>
      <c r="N19" s="178"/>
      <c r="O19" s="174"/>
      <c r="P19" s="176"/>
      <c r="Q19" s="179"/>
      <c r="R19" s="27"/>
      <c r="S19" s="86" t="str">
        <f t="shared" si="4"/>
        <v>OK</v>
      </c>
      <c r="T19" s="86" t="str">
        <f t="shared" si="2"/>
        <v>OK</v>
      </c>
      <c r="U19" s="82" t="str">
        <f t="shared" si="3"/>
        <v>OK</v>
      </c>
      <c r="V19" s="82" t="str">
        <f t="shared" si="5"/>
        <v>OK.</v>
      </c>
    </row>
    <row r="20" spans="1:22" ht="17.25" thickTop="1" thickBot="1">
      <c r="A20" s="52" t="s">
        <v>72</v>
      </c>
      <c r="B20" s="174"/>
      <c r="C20" s="180"/>
      <c r="D20" s="176"/>
      <c r="E20" s="176"/>
      <c r="F20" s="176"/>
      <c r="G20" s="176"/>
      <c r="H20" s="176"/>
      <c r="I20" s="176"/>
      <c r="J20" s="176"/>
      <c r="K20" s="176"/>
      <c r="L20" s="176"/>
      <c r="M20" s="177"/>
      <c r="N20" s="178"/>
      <c r="O20" s="174"/>
      <c r="P20" s="176"/>
      <c r="Q20" s="179"/>
      <c r="R20" s="27"/>
      <c r="S20" s="86" t="str">
        <f t="shared" si="4"/>
        <v>OK</v>
      </c>
      <c r="T20" s="86" t="str">
        <f t="shared" si="2"/>
        <v>OK</v>
      </c>
      <c r="U20" s="82" t="str">
        <f t="shared" si="3"/>
        <v>OK</v>
      </c>
      <c r="V20" s="82" t="str">
        <f t="shared" si="5"/>
        <v>OK.</v>
      </c>
    </row>
    <row r="21" spans="1:22" ht="17.25" thickTop="1" thickBot="1">
      <c r="A21" s="53" t="s">
        <v>73</v>
      </c>
      <c r="B21" s="181"/>
      <c r="C21" s="180"/>
      <c r="D21" s="175"/>
      <c r="E21" s="175"/>
      <c r="F21" s="175"/>
      <c r="G21" s="175"/>
      <c r="H21" s="175"/>
      <c r="I21" s="175"/>
      <c r="J21" s="175"/>
      <c r="K21" s="175"/>
      <c r="L21" s="175"/>
      <c r="M21" s="182"/>
      <c r="N21" s="183"/>
      <c r="O21" s="184"/>
      <c r="P21" s="185"/>
      <c r="Q21" s="186"/>
      <c r="R21" s="85"/>
      <c r="S21" s="86" t="str">
        <f t="shared" si="4"/>
        <v>OK</v>
      </c>
      <c r="T21" s="86" t="str">
        <f t="shared" si="2"/>
        <v>OK</v>
      </c>
      <c r="U21" s="82" t="str">
        <f t="shared" si="3"/>
        <v>OK</v>
      </c>
      <c r="V21" s="82" t="str">
        <f t="shared" si="5"/>
        <v>OK.</v>
      </c>
    </row>
    <row r="22" spans="1:22" ht="37.5" customHeight="1" thickTop="1">
      <c r="A22" s="134" t="s">
        <v>151</v>
      </c>
      <c r="B22" s="187"/>
      <c r="C22" s="188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90"/>
      <c r="O22" s="190"/>
      <c r="P22" s="190"/>
      <c r="Q22" s="191"/>
      <c r="R22" s="27"/>
      <c r="S22" s="86" t="str">
        <f t="shared" si="4"/>
        <v>OK</v>
      </c>
      <c r="T22" s="86" t="str">
        <f t="shared" si="2"/>
        <v>OK</v>
      </c>
      <c r="U22" s="82" t="str">
        <f t="shared" si="3"/>
        <v>OK</v>
      </c>
      <c r="V22" s="82" t="str">
        <f t="shared" si="5"/>
        <v>OK.</v>
      </c>
    </row>
    <row r="23" spans="1:22">
      <c r="A23" s="135" t="s">
        <v>123</v>
      </c>
      <c r="B23" s="192"/>
      <c r="C23" s="169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4"/>
      <c r="R23" s="3"/>
      <c r="S23" s="86" t="str">
        <f t="shared" si="4"/>
        <v>OK</v>
      </c>
      <c r="T23" s="86" t="str">
        <f t="shared" si="2"/>
        <v>OK</v>
      </c>
      <c r="U23" s="82" t="str">
        <f t="shared" si="3"/>
        <v>OK</v>
      </c>
      <c r="V23" s="82" t="str">
        <f t="shared" si="5"/>
        <v>OK.</v>
      </c>
    </row>
    <row r="24" spans="1:22">
      <c r="A24" s="51" t="s">
        <v>124</v>
      </c>
      <c r="B24" s="192"/>
      <c r="C24" s="169"/>
      <c r="D24" s="193"/>
      <c r="E24" s="193"/>
      <c r="F24" s="193"/>
      <c r="G24" s="193"/>
      <c r="H24" s="193"/>
      <c r="I24" s="193"/>
      <c r="J24" s="193"/>
      <c r="K24" s="193"/>
      <c r="L24" s="195"/>
      <c r="M24" s="195"/>
      <c r="N24" s="195"/>
      <c r="O24" s="195"/>
      <c r="P24" s="195"/>
      <c r="Q24" s="196"/>
      <c r="R24" s="3"/>
      <c r="S24" s="86" t="str">
        <f t="shared" si="4"/>
        <v>OK</v>
      </c>
      <c r="T24" s="86" t="str">
        <f t="shared" si="2"/>
        <v>OK</v>
      </c>
      <c r="U24" s="82" t="str">
        <f t="shared" si="3"/>
        <v>OK</v>
      </c>
      <c r="V24" s="82" t="str">
        <f t="shared" si="5"/>
        <v>OK.</v>
      </c>
    </row>
    <row r="25" spans="1:22" ht="32.25" thickBot="1">
      <c r="A25" s="136" t="s">
        <v>152</v>
      </c>
      <c r="B25" s="197"/>
      <c r="C25" s="198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200"/>
      <c r="R25" s="3"/>
      <c r="S25" s="86" t="str">
        <f t="shared" si="4"/>
        <v>OK</v>
      </c>
      <c r="T25" s="86" t="str">
        <f t="shared" si="2"/>
        <v>OK</v>
      </c>
      <c r="U25" s="82" t="str">
        <f t="shared" si="3"/>
        <v>OK</v>
      </c>
      <c r="V25" s="82" t="str">
        <f t="shared" si="5"/>
        <v>OK.</v>
      </c>
    </row>
    <row r="26" spans="1:22" ht="16.5" thickBot="1">
      <c r="A26" s="92"/>
      <c r="B26" s="92"/>
      <c r="C26" s="1"/>
      <c r="D26" s="1"/>
      <c r="E26" s="1"/>
      <c r="F26" s="94"/>
      <c r="G26" s="92"/>
      <c r="H26" s="94" t="s">
        <v>125</v>
      </c>
      <c r="I26" s="92" t="s">
        <v>126</v>
      </c>
      <c r="J26" s="92"/>
      <c r="K26" s="92"/>
      <c r="L26" s="92"/>
      <c r="M26" s="92"/>
      <c r="N26" s="92"/>
      <c r="O26" s="92"/>
      <c r="P26" s="1"/>
      <c r="Q26" s="1"/>
      <c r="R26" s="3"/>
      <c r="S26" s="5"/>
      <c r="T26" s="5"/>
      <c r="U26" s="5"/>
      <c r="V26" s="5"/>
    </row>
    <row r="27" spans="1:22" ht="16.5" thickBot="1">
      <c r="A27" s="92" t="s">
        <v>127</v>
      </c>
      <c r="B27" s="92"/>
      <c r="C27" s="1"/>
      <c r="D27" s="161"/>
      <c r="E27" s="1"/>
      <c r="H27" s="1"/>
      <c r="I27" s="92" t="s">
        <v>128</v>
      </c>
      <c r="J27" s="92"/>
      <c r="K27" s="92"/>
      <c r="L27" s="92"/>
      <c r="M27" s="92"/>
      <c r="N27" s="92"/>
      <c r="O27" s="92"/>
      <c r="P27" s="1"/>
      <c r="Q27" s="1"/>
      <c r="R27" s="3"/>
      <c r="S27" s="5"/>
      <c r="T27" s="5"/>
      <c r="U27" s="5"/>
      <c r="V27" s="5"/>
    </row>
    <row r="28" spans="1:22" ht="16.5" thickBot="1">
      <c r="A28" s="92" t="s">
        <v>129</v>
      </c>
      <c r="B28" s="92"/>
      <c r="C28" s="1"/>
      <c r="D28" s="161"/>
      <c r="E28" s="1"/>
      <c r="H28" s="1"/>
      <c r="I28" s="92" t="s">
        <v>130</v>
      </c>
      <c r="J28" s="92"/>
      <c r="K28" s="92"/>
      <c r="L28" s="92"/>
      <c r="M28" s="92"/>
      <c r="N28" s="92"/>
      <c r="O28" s="92"/>
      <c r="P28" s="1"/>
      <c r="Q28" s="1"/>
      <c r="R28" s="3"/>
      <c r="S28" s="5"/>
      <c r="T28" s="5"/>
      <c r="U28" s="5"/>
      <c r="V28" s="5"/>
    </row>
    <row r="29" spans="1:22" ht="16.5" thickBot="1">
      <c r="A29" s="92" t="s">
        <v>131</v>
      </c>
      <c r="B29" s="92"/>
      <c r="C29" s="1"/>
      <c r="D29" s="161"/>
      <c r="E29" s="1"/>
      <c r="H29" s="1"/>
      <c r="I29" s="92" t="s">
        <v>132</v>
      </c>
      <c r="J29" s="92"/>
      <c r="K29" s="92"/>
      <c r="L29" s="92"/>
      <c r="M29" s="92"/>
      <c r="N29" s="92"/>
      <c r="O29" s="92"/>
      <c r="P29" s="1"/>
      <c r="Q29" s="1"/>
      <c r="R29" s="3"/>
      <c r="S29" s="5"/>
      <c r="T29" s="5"/>
      <c r="U29" s="5"/>
      <c r="V29" s="5"/>
    </row>
    <row r="30" spans="1:22" ht="16.5" thickBot="1">
      <c r="A30" s="101" t="s">
        <v>133</v>
      </c>
      <c r="B30" s="102"/>
      <c r="C30" s="102"/>
      <c r="D30" s="201"/>
      <c r="E30" s="102"/>
      <c r="F30" s="102"/>
      <c r="G30" s="102"/>
      <c r="H30" s="102"/>
      <c r="I30" s="92" t="s">
        <v>134</v>
      </c>
      <c r="J30" s="101"/>
      <c r="K30" s="101"/>
      <c r="L30" s="101"/>
      <c r="M30" s="101"/>
      <c r="N30" s="101"/>
      <c r="O30" s="101"/>
      <c r="P30" s="102"/>
      <c r="Q30" s="102"/>
      <c r="R30" s="3"/>
      <c r="S30" s="5"/>
      <c r="T30" s="5"/>
      <c r="U30" s="5"/>
      <c r="V30" s="5"/>
    </row>
    <row r="31" spans="1:22" ht="16.5" thickBot="1">
      <c r="A31" s="101" t="s">
        <v>135</v>
      </c>
      <c r="B31" s="102"/>
      <c r="C31" s="102"/>
      <c r="D31" s="201"/>
      <c r="E31" s="101"/>
      <c r="F31" s="102"/>
      <c r="G31" s="102"/>
      <c r="H31" s="102"/>
      <c r="I31" s="92" t="s">
        <v>136</v>
      </c>
      <c r="J31" s="101"/>
      <c r="K31" s="101"/>
      <c r="L31" s="101"/>
      <c r="M31" s="101"/>
      <c r="N31" s="101"/>
      <c r="O31" s="101"/>
      <c r="P31" s="102"/>
      <c r="Q31" s="102"/>
      <c r="R31" s="3"/>
      <c r="S31" s="5"/>
      <c r="T31" s="5"/>
      <c r="U31" s="5"/>
      <c r="V31" s="5"/>
    </row>
    <row r="32" spans="1:22">
      <c r="A32" s="1"/>
      <c r="B32" s="1"/>
      <c r="C32" s="1"/>
      <c r="D32" s="1"/>
      <c r="E32" s="1"/>
      <c r="F32" s="1"/>
      <c r="G32" s="1"/>
      <c r="H32" s="95"/>
      <c r="I32" s="92" t="s">
        <v>137</v>
      </c>
      <c r="J32" s="92"/>
      <c r="K32" s="92"/>
      <c r="L32" s="92"/>
      <c r="M32" s="92"/>
      <c r="N32" s="92"/>
      <c r="O32" s="92"/>
      <c r="P32" s="1"/>
      <c r="Q32" s="1"/>
      <c r="R32" s="3"/>
      <c r="S32" s="5"/>
      <c r="T32" s="5"/>
      <c r="U32" s="5"/>
      <c r="V32" s="5"/>
    </row>
    <row r="33" spans="1:17" ht="16.5" thickBot="1">
      <c r="A33" s="1"/>
      <c r="B33" s="1"/>
      <c r="C33" s="1"/>
      <c r="D33" s="1"/>
      <c r="E33" s="1"/>
      <c r="F33" s="1"/>
      <c r="G33" s="1"/>
      <c r="H33" s="95"/>
      <c r="I33" s="92" t="s">
        <v>138</v>
      </c>
      <c r="J33" s="92"/>
      <c r="K33" s="92"/>
      <c r="L33" s="92"/>
      <c r="M33" s="92"/>
      <c r="N33" s="92"/>
      <c r="O33" s="92"/>
      <c r="P33" s="1"/>
      <c r="Q33" s="1"/>
    </row>
    <row r="34" spans="1:17" ht="16.5" thickBot="1">
      <c r="A34" s="1"/>
      <c r="B34" s="420" t="s">
        <v>139</v>
      </c>
      <c r="C34" s="421"/>
      <c r="D34" s="103" t="s">
        <v>140</v>
      </c>
      <c r="E34" s="420" t="s">
        <v>141</v>
      </c>
      <c r="F34" s="422"/>
      <c r="G34" s="1"/>
      <c r="H34" s="95"/>
      <c r="I34" s="349" t="s">
        <v>142</v>
      </c>
      <c r="J34" s="92"/>
      <c r="K34" s="92"/>
      <c r="L34" s="92"/>
      <c r="M34" s="92"/>
      <c r="N34" s="92"/>
      <c r="O34" s="92"/>
      <c r="P34" s="1"/>
      <c r="Q34" s="202"/>
    </row>
    <row r="35" spans="1:17" ht="16.5" thickBot="1">
      <c r="A35" s="1"/>
      <c r="B35" s="423" t="s">
        <v>143</v>
      </c>
      <c r="C35" s="424"/>
      <c r="D35" s="104"/>
      <c r="E35" s="423" t="s">
        <v>144</v>
      </c>
      <c r="F35" s="424"/>
      <c r="G35" s="1"/>
      <c r="H35" s="1"/>
      <c r="I35" s="96" t="s">
        <v>74</v>
      </c>
      <c r="J35" s="96"/>
      <c r="K35" s="92"/>
      <c r="L35" s="92"/>
      <c r="M35" s="92"/>
      <c r="N35" s="92"/>
      <c r="O35" s="88"/>
      <c r="P35" s="93"/>
      <c r="Q35" s="203"/>
    </row>
    <row r="36" spans="1:17" ht="16.5" thickBot="1">
      <c r="A36" s="1"/>
      <c r="B36" s="413" t="s">
        <v>145</v>
      </c>
      <c r="C36" s="414"/>
      <c r="D36" s="105"/>
      <c r="E36" s="413"/>
      <c r="F36" s="415"/>
      <c r="G36" s="1"/>
      <c r="H36" s="94" t="s">
        <v>146</v>
      </c>
      <c r="I36" s="92" t="s">
        <v>147</v>
      </c>
      <c r="J36" s="92"/>
      <c r="K36" s="92"/>
      <c r="L36" s="92"/>
      <c r="M36" s="92"/>
      <c r="N36" s="106"/>
      <c r="O36" s="92"/>
      <c r="P36" s="1"/>
      <c r="Q36" s="1"/>
    </row>
    <row r="37" spans="1:17" ht="16.5" thickBot="1">
      <c r="A37" s="1"/>
      <c r="B37" s="413" t="s">
        <v>148</v>
      </c>
      <c r="C37" s="414"/>
      <c r="D37" s="204"/>
      <c r="E37" s="418"/>
      <c r="F37" s="419"/>
      <c r="G37" s="1"/>
      <c r="I37" s="92" t="s">
        <v>149</v>
      </c>
      <c r="J37" s="1"/>
      <c r="K37" s="1"/>
      <c r="L37" s="1"/>
      <c r="M37" s="1"/>
      <c r="N37" s="202"/>
      <c r="O37" s="1"/>
      <c r="P37" s="1"/>
      <c r="Q37" s="1"/>
    </row>
    <row r="38" spans="1:17">
      <c r="A38" s="1"/>
      <c r="B38" s="413" t="s">
        <v>150</v>
      </c>
      <c r="C38" s="414"/>
      <c r="D38" s="105"/>
      <c r="E38" s="413"/>
      <c r="F38" s="415"/>
      <c r="G38" s="1"/>
      <c r="H38" s="1"/>
      <c r="J38" s="1"/>
      <c r="K38" s="1"/>
      <c r="L38" s="1"/>
      <c r="M38" s="93"/>
      <c r="N38" s="93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</sheetData>
  <sheetProtection password="CF7D" sheet="1" objects="1" scenarios="1"/>
  <mergeCells count="22">
    <mergeCell ref="E37:F37"/>
    <mergeCell ref="B34:C34"/>
    <mergeCell ref="E34:F34"/>
    <mergeCell ref="B35:C35"/>
    <mergeCell ref="E35:F35"/>
    <mergeCell ref="M8:M10"/>
    <mergeCell ref="A7:A10"/>
    <mergeCell ref="B7:B10"/>
    <mergeCell ref="C7:C10"/>
    <mergeCell ref="D7:O7"/>
    <mergeCell ref="B38:C38"/>
    <mergeCell ref="E38:F38"/>
    <mergeCell ref="E8:E10"/>
    <mergeCell ref="B36:C36"/>
    <mergeCell ref="E36:F36"/>
    <mergeCell ref="B37:C37"/>
    <mergeCell ref="B5:K5"/>
    <mergeCell ref="N8:O9"/>
    <mergeCell ref="L5:N5"/>
    <mergeCell ref="P5:Q5"/>
    <mergeCell ref="P7:P10"/>
    <mergeCell ref="Q7:Q10"/>
  </mergeCells>
  <phoneticPr fontId="0" type="noConversion"/>
  <conditionalFormatting sqref="B2:Q2">
    <cfRule type="expression" dxfId="19" priority="1" stopIfTrue="1">
      <formula>B12&lt;SUM(B13:B19)</formula>
    </cfRule>
  </conditionalFormatting>
  <conditionalFormatting sqref="B3:Q3">
    <cfRule type="expression" dxfId="18" priority="2" stopIfTrue="1">
      <formula>B22&lt;&gt;SUM(B23:B25)</formula>
    </cfRule>
  </conditionalFormatting>
  <conditionalFormatting sqref="S12:S25">
    <cfRule type="expression" dxfId="17" priority="3" stopIfTrue="1">
      <formula>AND(B12&lt;1,P12&gt;0)</formula>
    </cfRule>
  </conditionalFormatting>
  <conditionalFormatting sqref="T12:T25">
    <cfRule type="expression" dxfId="16" priority="4" stopIfTrue="1">
      <formula>AND(C12&lt;1,P12&gt;0)</formula>
    </cfRule>
  </conditionalFormatting>
  <conditionalFormatting sqref="U12:U25">
    <cfRule type="expression" dxfId="15" priority="5" stopIfTrue="1">
      <formula>P12&lt;SUM(D12:O12)</formula>
    </cfRule>
  </conditionalFormatting>
  <conditionalFormatting sqref="V12:V25">
    <cfRule type="expression" dxfId="14" priority="6" stopIfTrue="1">
      <formula>AND(B12&lt;1,C12&gt;=1)</formula>
    </cfRule>
  </conditionalFormatting>
  <printOptions gridLines="1" gridLinesSet="0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A66"/>
  <sheetViews>
    <sheetView view="pageBreakPreview" topLeftCell="A13" zoomScale="60" zoomScaleNormal="75" workbookViewId="0">
      <selection activeCell="V70" sqref="V70"/>
    </sheetView>
  </sheetViews>
  <sheetFormatPr defaultRowHeight="15.75"/>
  <cols>
    <col min="1" max="1" width="44.875" customWidth="1"/>
    <col min="15" max="15" width="10.5" customWidth="1"/>
  </cols>
  <sheetData>
    <row r="1" spans="1:27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7">
      <c r="A2" s="54" t="s">
        <v>75</v>
      </c>
      <c r="B2" s="83" t="str">
        <f t="shared" ref="B2:S2" si="0">IF(B20&gt;=SUM(B21,B37,B45,B47,B55,B56),"OK","BŁ")</f>
        <v>OK</v>
      </c>
      <c r="C2" s="83" t="str">
        <f t="shared" si="0"/>
        <v>OK</v>
      </c>
      <c r="D2" s="83" t="str">
        <f t="shared" si="0"/>
        <v>OK</v>
      </c>
      <c r="E2" s="83" t="str">
        <f t="shared" si="0"/>
        <v>OK</v>
      </c>
      <c r="F2" s="83" t="str">
        <f t="shared" si="0"/>
        <v>OK</v>
      </c>
      <c r="G2" s="83" t="str">
        <f t="shared" si="0"/>
        <v>OK</v>
      </c>
      <c r="H2" s="83" t="str">
        <f t="shared" si="0"/>
        <v>OK</v>
      </c>
      <c r="I2" s="83" t="str">
        <f t="shared" si="0"/>
        <v>OK</v>
      </c>
      <c r="J2" s="83" t="str">
        <f t="shared" si="0"/>
        <v>OK</v>
      </c>
      <c r="K2" s="83" t="str">
        <f t="shared" si="0"/>
        <v>OK</v>
      </c>
      <c r="L2" s="83" t="str">
        <f t="shared" si="0"/>
        <v>OK</v>
      </c>
      <c r="M2" s="83" t="str">
        <f t="shared" si="0"/>
        <v>OK</v>
      </c>
      <c r="N2" s="83" t="str">
        <f t="shared" si="0"/>
        <v>OK</v>
      </c>
      <c r="O2" s="83" t="str">
        <f t="shared" si="0"/>
        <v>OK</v>
      </c>
      <c r="P2" s="83" t="str">
        <f t="shared" si="0"/>
        <v>OK</v>
      </c>
      <c r="Q2" s="83" t="str">
        <f t="shared" si="0"/>
        <v>OK</v>
      </c>
      <c r="R2" s="83" t="str">
        <f t="shared" si="0"/>
        <v>OK</v>
      </c>
      <c r="S2" s="83" t="str">
        <f t="shared" si="0"/>
        <v>OK</v>
      </c>
      <c r="T2" s="54"/>
    </row>
    <row r="3" spans="1:27">
      <c r="A3" s="54" t="s">
        <v>76</v>
      </c>
      <c r="B3" s="83" t="str">
        <f t="shared" ref="B3:S3" si="1">IF(B21&gt;=SUM(B22,B23,B24,B25,B26,B28:B36),"OK","BŁ")</f>
        <v>OK</v>
      </c>
      <c r="C3" s="83" t="str">
        <f t="shared" si="1"/>
        <v>OK</v>
      </c>
      <c r="D3" s="83" t="str">
        <f t="shared" si="1"/>
        <v>OK</v>
      </c>
      <c r="E3" s="83" t="str">
        <f t="shared" si="1"/>
        <v>OK</v>
      </c>
      <c r="F3" s="83" t="str">
        <f t="shared" si="1"/>
        <v>OK</v>
      </c>
      <c r="G3" s="83" t="str">
        <f t="shared" si="1"/>
        <v>OK</v>
      </c>
      <c r="H3" s="83" t="str">
        <f t="shared" si="1"/>
        <v>OK</v>
      </c>
      <c r="I3" s="83" t="str">
        <f t="shared" si="1"/>
        <v>OK</v>
      </c>
      <c r="J3" s="83" t="str">
        <f t="shared" si="1"/>
        <v>OK</v>
      </c>
      <c r="K3" s="83" t="str">
        <f t="shared" si="1"/>
        <v>OK</v>
      </c>
      <c r="L3" s="83" t="str">
        <f t="shared" si="1"/>
        <v>OK</v>
      </c>
      <c r="M3" s="83" t="str">
        <f t="shared" si="1"/>
        <v>OK</v>
      </c>
      <c r="N3" s="83" t="str">
        <f t="shared" si="1"/>
        <v>OK</v>
      </c>
      <c r="O3" s="83" t="str">
        <f t="shared" si="1"/>
        <v>OK</v>
      </c>
      <c r="P3" s="83" t="str">
        <f t="shared" si="1"/>
        <v>OK</v>
      </c>
      <c r="Q3" s="83" t="str">
        <f t="shared" si="1"/>
        <v>OK</v>
      </c>
      <c r="R3" s="83" t="str">
        <f t="shared" si="1"/>
        <v>OK</v>
      </c>
      <c r="S3" s="83" t="str">
        <f t="shared" si="1"/>
        <v>OK</v>
      </c>
      <c r="T3" s="54"/>
    </row>
    <row r="4" spans="1:27">
      <c r="A4" s="54" t="s">
        <v>77</v>
      </c>
      <c r="B4" s="83" t="str">
        <f t="shared" ref="B4:S4" si="2">IF(B26&gt;=B27,"OK","BŁ")</f>
        <v>OK</v>
      </c>
      <c r="C4" s="83" t="str">
        <f t="shared" si="2"/>
        <v>OK</v>
      </c>
      <c r="D4" s="83" t="str">
        <f t="shared" si="2"/>
        <v>OK</v>
      </c>
      <c r="E4" s="83" t="str">
        <f t="shared" si="2"/>
        <v>OK</v>
      </c>
      <c r="F4" s="83" t="str">
        <f t="shared" si="2"/>
        <v>OK</v>
      </c>
      <c r="G4" s="83" t="str">
        <f t="shared" si="2"/>
        <v>OK</v>
      </c>
      <c r="H4" s="83" t="str">
        <f t="shared" si="2"/>
        <v>OK</v>
      </c>
      <c r="I4" s="83" t="str">
        <f t="shared" si="2"/>
        <v>OK</v>
      </c>
      <c r="J4" s="83" t="str">
        <f t="shared" si="2"/>
        <v>OK</v>
      </c>
      <c r="K4" s="83" t="str">
        <f t="shared" si="2"/>
        <v>OK</v>
      </c>
      <c r="L4" s="83" t="str">
        <f t="shared" si="2"/>
        <v>OK</v>
      </c>
      <c r="M4" s="83" t="str">
        <f t="shared" si="2"/>
        <v>OK</v>
      </c>
      <c r="N4" s="83" t="str">
        <f t="shared" si="2"/>
        <v>OK</v>
      </c>
      <c r="O4" s="83" t="str">
        <f t="shared" si="2"/>
        <v>OK</v>
      </c>
      <c r="P4" s="83" t="str">
        <f t="shared" si="2"/>
        <v>OK</v>
      </c>
      <c r="Q4" s="83" t="str">
        <f t="shared" si="2"/>
        <v>OK</v>
      </c>
      <c r="R4" s="83" t="str">
        <f t="shared" si="2"/>
        <v>OK</v>
      </c>
      <c r="S4" s="83" t="str">
        <f t="shared" si="2"/>
        <v>OK</v>
      </c>
      <c r="T4" s="54"/>
    </row>
    <row r="5" spans="1:27">
      <c r="A5" s="54" t="s">
        <v>78</v>
      </c>
      <c r="B5" s="83" t="str">
        <f t="shared" ref="B5:S5" si="3">IF(B37&gt;=SUM(B38,B40:B44),"OK","BŁ")</f>
        <v>OK</v>
      </c>
      <c r="C5" s="83" t="str">
        <f t="shared" si="3"/>
        <v>OK</v>
      </c>
      <c r="D5" s="83" t="str">
        <f t="shared" si="3"/>
        <v>OK</v>
      </c>
      <c r="E5" s="83" t="str">
        <f t="shared" si="3"/>
        <v>OK</v>
      </c>
      <c r="F5" s="83" t="str">
        <f t="shared" si="3"/>
        <v>OK</v>
      </c>
      <c r="G5" s="83" t="str">
        <f t="shared" si="3"/>
        <v>OK</v>
      </c>
      <c r="H5" s="83" t="str">
        <f t="shared" si="3"/>
        <v>OK</v>
      </c>
      <c r="I5" s="83" t="str">
        <f t="shared" si="3"/>
        <v>OK</v>
      </c>
      <c r="J5" s="83" t="str">
        <f t="shared" si="3"/>
        <v>OK</v>
      </c>
      <c r="K5" s="83" t="str">
        <f t="shared" si="3"/>
        <v>OK</v>
      </c>
      <c r="L5" s="83" t="str">
        <f t="shared" si="3"/>
        <v>OK</v>
      </c>
      <c r="M5" s="83" t="str">
        <f t="shared" si="3"/>
        <v>OK</v>
      </c>
      <c r="N5" s="83" t="str">
        <f t="shared" si="3"/>
        <v>OK</v>
      </c>
      <c r="O5" s="83" t="str">
        <f t="shared" si="3"/>
        <v>OK</v>
      </c>
      <c r="P5" s="83" t="str">
        <f t="shared" si="3"/>
        <v>OK</v>
      </c>
      <c r="Q5" s="83" t="str">
        <f t="shared" si="3"/>
        <v>OK</v>
      </c>
      <c r="R5" s="83" t="str">
        <f t="shared" si="3"/>
        <v>OK</v>
      </c>
      <c r="S5" s="83" t="str">
        <f t="shared" si="3"/>
        <v>OK</v>
      </c>
      <c r="T5" s="54"/>
    </row>
    <row r="6" spans="1:27">
      <c r="A6" s="54" t="s">
        <v>79</v>
      </c>
      <c r="B6" s="83" t="str">
        <f t="shared" ref="B6:S6" si="4">IF(B38&gt;=B39,"OK","BŁ")</f>
        <v>OK</v>
      </c>
      <c r="C6" s="83" t="str">
        <f t="shared" si="4"/>
        <v>OK</v>
      </c>
      <c r="D6" s="83" t="str">
        <f t="shared" si="4"/>
        <v>OK</v>
      </c>
      <c r="E6" s="83" t="str">
        <f t="shared" si="4"/>
        <v>OK</v>
      </c>
      <c r="F6" s="83" t="str">
        <f t="shared" si="4"/>
        <v>OK</v>
      </c>
      <c r="G6" s="83" t="str">
        <f t="shared" si="4"/>
        <v>OK</v>
      </c>
      <c r="H6" s="83" t="str">
        <f t="shared" si="4"/>
        <v>OK</v>
      </c>
      <c r="I6" s="83" t="str">
        <f t="shared" si="4"/>
        <v>OK</v>
      </c>
      <c r="J6" s="83" t="str">
        <f t="shared" si="4"/>
        <v>OK</v>
      </c>
      <c r="K6" s="83" t="str">
        <f t="shared" si="4"/>
        <v>OK</v>
      </c>
      <c r="L6" s="83" t="str">
        <f t="shared" si="4"/>
        <v>OK</v>
      </c>
      <c r="M6" s="83" t="str">
        <f t="shared" si="4"/>
        <v>OK</v>
      </c>
      <c r="N6" s="83" t="str">
        <f t="shared" si="4"/>
        <v>OK</v>
      </c>
      <c r="O6" s="83" t="str">
        <f t="shared" si="4"/>
        <v>OK</v>
      </c>
      <c r="P6" s="83" t="str">
        <f t="shared" si="4"/>
        <v>OK</v>
      </c>
      <c r="Q6" s="83" t="str">
        <f t="shared" si="4"/>
        <v>OK</v>
      </c>
      <c r="R6" s="83" t="str">
        <f t="shared" si="4"/>
        <v>OK</v>
      </c>
      <c r="S6" s="83" t="str">
        <f t="shared" si="4"/>
        <v>OK</v>
      </c>
      <c r="T6" s="54"/>
    </row>
    <row r="7" spans="1:27">
      <c r="A7" s="54" t="s">
        <v>80</v>
      </c>
      <c r="B7" s="83" t="str">
        <f t="shared" ref="B7:S7" si="5">IF(B45&gt;=B46,"OK","BŁ")</f>
        <v>OK</v>
      </c>
      <c r="C7" s="83" t="str">
        <f t="shared" si="5"/>
        <v>OK</v>
      </c>
      <c r="D7" s="83" t="str">
        <f t="shared" si="5"/>
        <v>OK</v>
      </c>
      <c r="E7" s="83" t="str">
        <f t="shared" si="5"/>
        <v>OK</v>
      </c>
      <c r="F7" s="83" t="str">
        <f t="shared" si="5"/>
        <v>OK</v>
      </c>
      <c r="G7" s="83" t="str">
        <f t="shared" si="5"/>
        <v>OK</v>
      </c>
      <c r="H7" s="83" t="str">
        <f t="shared" si="5"/>
        <v>OK</v>
      </c>
      <c r="I7" s="83" t="str">
        <f t="shared" si="5"/>
        <v>OK</v>
      </c>
      <c r="J7" s="83" t="str">
        <f t="shared" si="5"/>
        <v>OK</v>
      </c>
      <c r="K7" s="83" t="str">
        <f t="shared" si="5"/>
        <v>OK</v>
      </c>
      <c r="L7" s="83" t="str">
        <f t="shared" si="5"/>
        <v>OK</v>
      </c>
      <c r="M7" s="83" t="str">
        <f t="shared" si="5"/>
        <v>OK</v>
      </c>
      <c r="N7" s="83" t="str">
        <f t="shared" si="5"/>
        <v>OK</v>
      </c>
      <c r="O7" s="83" t="str">
        <f t="shared" si="5"/>
        <v>OK</v>
      </c>
      <c r="P7" s="83" t="str">
        <f t="shared" si="5"/>
        <v>OK</v>
      </c>
      <c r="Q7" s="83" t="str">
        <f t="shared" si="5"/>
        <v>OK</v>
      </c>
      <c r="R7" s="83" t="str">
        <f t="shared" si="5"/>
        <v>OK</v>
      </c>
      <c r="S7" s="83" t="str">
        <f t="shared" si="5"/>
        <v>OK</v>
      </c>
      <c r="T7" s="54"/>
    </row>
    <row r="8" spans="1:27">
      <c r="A8" s="54" t="s">
        <v>81</v>
      </c>
      <c r="B8" s="83" t="str">
        <f t="shared" ref="B8:S8" si="6">IF(B47&gt;=SUM(B48:B54),"OK","BŁ")</f>
        <v>OK</v>
      </c>
      <c r="C8" s="83" t="str">
        <f t="shared" si="6"/>
        <v>OK</v>
      </c>
      <c r="D8" s="83" t="str">
        <f t="shared" si="6"/>
        <v>OK</v>
      </c>
      <c r="E8" s="83" t="str">
        <f t="shared" si="6"/>
        <v>OK</v>
      </c>
      <c r="F8" s="83" t="str">
        <f t="shared" si="6"/>
        <v>OK</v>
      </c>
      <c r="G8" s="83" t="str">
        <f t="shared" si="6"/>
        <v>OK</v>
      </c>
      <c r="H8" s="83" t="str">
        <f t="shared" si="6"/>
        <v>OK</v>
      </c>
      <c r="I8" s="83" t="str">
        <f t="shared" si="6"/>
        <v>OK</v>
      </c>
      <c r="J8" s="83" t="str">
        <f t="shared" si="6"/>
        <v>OK</v>
      </c>
      <c r="K8" s="83" t="str">
        <f t="shared" si="6"/>
        <v>OK</v>
      </c>
      <c r="L8" s="83" t="str">
        <f t="shared" si="6"/>
        <v>OK</v>
      </c>
      <c r="M8" s="83" t="str">
        <f t="shared" si="6"/>
        <v>OK</v>
      </c>
      <c r="N8" s="83" t="str">
        <f t="shared" si="6"/>
        <v>OK</v>
      </c>
      <c r="O8" s="83" t="str">
        <f t="shared" si="6"/>
        <v>OK</v>
      </c>
      <c r="P8" s="83" t="str">
        <f t="shared" si="6"/>
        <v>OK</v>
      </c>
      <c r="Q8" s="83" t="str">
        <f t="shared" si="6"/>
        <v>OK</v>
      </c>
      <c r="R8" s="83" t="str">
        <f t="shared" si="6"/>
        <v>OK</v>
      </c>
      <c r="S8" s="83" t="str">
        <f t="shared" si="6"/>
        <v>OK</v>
      </c>
      <c r="T8" s="54"/>
    </row>
    <row r="9" spans="1:27">
      <c r="A9" s="54" t="s">
        <v>189</v>
      </c>
      <c r="B9" s="83" t="str">
        <f t="shared" ref="B9:S9" si="7">IF(B59=SUM(B60:B62),"OK","BŁ")</f>
        <v>OK</v>
      </c>
      <c r="C9" s="83" t="str">
        <f t="shared" si="7"/>
        <v>OK</v>
      </c>
      <c r="D9" s="83" t="str">
        <f t="shared" si="7"/>
        <v>OK</v>
      </c>
      <c r="E9" s="83" t="str">
        <f t="shared" si="7"/>
        <v>OK</v>
      </c>
      <c r="F9" s="83" t="str">
        <f t="shared" si="7"/>
        <v>OK</v>
      </c>
      <c r="G9" s="83" t="str">
        <f t="shared" si="7"/>
        <v>OK</v>
      </c>
      <c r="H9" s="83" t="str">
        <f t="shared" si="7"/>
        <v>OK</v>
      </c>
      <c r="I9" s="83" t="str">
        <f t="shared" si="7"/>
        <v>OK</v>
      </c>
      <c r="J9" s="83" t="str">
        <f t="shared" si="7"/>
        <v>OK</v>
      </c>
      <c r="K9" s="83" t="str">
        <f t="shared" si="7"/>
        <v>OK</v>
      </c>
      <c r="L9" s="83" t="str">
        <f t="shared" si="7"/>
        <v>OK</v>
      </c>
      <c r="M9" s="83" t="str">
        <f t="shared" si="7"/>
        <v>OK</v>
      </c>
      <c r="N9" s="83" t="str">
        <f t="shared" si="7"/>
        <v>OK</v>
      </c>
      <c r="O9" s="83" t="str">
        <f t="shared" si="7"/>
        <v>OK</v>
      </c>
      <c r="P9" s="83" t="str">
        <f t="shared" si="7"/>
        <v>OK</v>
      </c>
      <c r="Q9" s="83" t="str">
        <f t="shared" si="7"/>
        <v>OK</v>
      </c>
      <c r="R9" s="83" t="str">
        <f t="shared" si="7"/>
        <v>OK</v>
      </c>
      <c r="S9" s="83" t="str">
        <f t="shared" si="7"/>
        <v>OK</v>
      </c>
      <c r="T9" s="54"/>
    </row>
    <row r="10" spans="1:27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27" ht="18.75">
      <c r="A11" s="4" t="s">
        <v>82</v>
      </c>
      <c r="B11" s="386" t="s">
        <v>251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97"/>
      <c r="M11" s="398"/>
      <c r="N11" s="399"/>
      <c r="O11" s="350" t="s">
        <v>245</v>
      </c>
      <c r="P11" s="397"/>
      <c r="Q11" s="399"/>
      <c r="R11" s="57"/>
      <c r="S11" s="57"/>
      <c r="T11" s="54"/>
    </row>
    <row r="12" spans="1:27" ht="19.5" thickBot="1">
      <c r="A12" s="7" t="s">
        <v>83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pans="1:27" ht="17.25" customHeight="1">
      <c r="A13" s="426" t="s">
        <v>57</v>
      </c>
      <c r="B13" s="429" t="s">
        <v>172</v>
      </c>
      <c r="C13" s="430"/>
      <c r="D13" s="430"/>
      <c r="E13" s="132" t="s">
        <v>84</v>
      </c>
      <c r="F13" s="123"/>
      <c r="G13" s="123"/>
      <c r="H13" s="123"/>
      <c r="I13" s="123"/>
      <c r="J13" s="60"/>
      <c r="K13" s="132" t="s">
        <v>85</v>
      </c>
      <c r="L13" s="60"/>
      <c r="M13" s="58"/>
      <c r="N13" s="59" t="s">
        <v>86</v>
      </c>
      <c r="O13" s="60"/>
      <c r="P13" s="132" t="s">
        <v>87</v>
      </c>
      <c r="Q13" s="123"/>
      <c r="R13" s="60"/>
      <c r="S13" s="127"/>
      <c r="T13" s="32"/>
      <c r="V13" s="433" t="s">
        <v>237</v>
      </c>
      <c r="W13" s="425" t="s">
        <v>238</v>
      </c>
      <c r="X13" s="425" t="s">
        <v>239</v>
      </c>
      <c r="Y13" s="425" t="s">
        <v>240</v>
      </c>
      <c r="Z13" s="425" t="s">
        <v>241</v>
      </c>
      <c r="AA13" s="425" t="s">
        <v>252</v>
      </c>
    </row>
    <row r="14" spans="1:27">
      <c r="A14" s="427"/>
      <c r="B14" s="431" t="s">
        <v>173</v>
      </c>
      <c r="C14" s="432"/>
      <c r="D14" s="432"/>
      <c r="E14" s="142"/>
      <c r="F14" s="57"/>
      <c r="G14" s="57"/>
      <c r="H14" s="57"/>
      <c r="I14" s="57"/>
      <c r="J14" s="143"/>
      <c r="K14" s="144"/>
      <c r="L14" s="143"/>
      <c r="M14" s="61"/>
      <c r="N14" s="431" t="s">
        <v>90</v>
      </c>
      <c r="O14" s="435"/>
      <c r="P14" s="144"/>
      <c r="Q14" s="57"/>
      <c r="R14" s="143"/>
      <c r="S14" s="124"/>
      <c r="T14" s="36"/>
      <c r="V14" s="434"/>
      <c r="W14" s="425"/>
      <c r="X14" s="425"/>
      <c r="Y14" s="425"/>
      <c r="Z14" s="425"/>
      <c r="AA14" s="425"/>
    </row>
    <row r="15" spans="1:27">
      <c r="A15" s="427"/>
      <c r="B15" s="145"/>
      <c r="C15" s="436"/>
      <c r="D15" s="437"/>
      <c r="E15" s="33" t="s">
        <v>88</v>
      </c>
      <c r="F15" s="63"/>
      <c r="G15" s="64"/>
      <c r="H15" s="62" t="s">
        <v>89</v>
      </c>
      <c r="I15" s="63"/>
      <c r="J15" s="34"/>
      <c r="K15" s="65"/>
      <c r="L15" s="66"/>
      <c r="M15" s="61"/>
      <c r="N15" s="67"/>
      <c r="O15" s="37"/>
      <c r="P15" s="65"/>
      <c r="Q15" s="62" t="s">
        <v>174</v>
      </c>
      <c r="R15" s="34"/>
      <c r="S15" s="124"/>
      <c r="T15" s="36"/>
      <c r="V15" s="434"/>
      <c r="W15" s="425"/>
      <c r="X15" s="425"/>
      <c r="Y15" s="425"/>
      <c r="Z15" s="425"/>
      <c r="AA15" s="425"/>
    </row>
    <row r="16" spans="1:27">
      <c r="A16" s="427"/>
      <c r="B16" s="128"/>
      <c r="C16" s="438" t="s">
        <v>175</v>
      </c>
      <c r="D16" s="432"/>
      <c r="E16" s="145"/>
      <c r="F16" s="68"/>
      <c r="G16" s="69"/>
      <c r="H16" s="67" t="s">
        <v>91</v>
      </c>
      <c r="I16" s="70"/>
      <c r="J16" s="37"/>
      <c r="K16" s="71"/>
      <c r="L16" s="61"/>
      <c r="M16" s="61"/>
      <c r="N16" s="65"/>
      <c r="O16" s="66"/>
      <c r="P16" s="71"/>
      <c r="Q16" s="67" t="s">
        <v>176</v>
      </c>
      <c r="R16" s="37"/>
      <c r="S16" s="124"/>
      <c r="T16" s="36"/>
      <c r="V16" s="434"/>
      <c r="W16" s="425"/>
      <c r="X16" s="425"/>
      <c r="Y16" s="425"/>
      <c r="Z16" s="425"/>
      <c r="AA16" s="425"/>
    </row>
    <row r="17" spans="1:27">
      <c r="A17" s="427"/>
      <c r="B17" s="146"/>
      <c r="C17" s="437"/>
      <c r="D17" s="437"/>
      <c r="E17" s="128"/>
      <c r="F17" s="72" t="s">
        <v>92</v>
      </c>
      <c r="G17" s="73"/>
      <c r="H17" s="65"/>
      <c r="I17" s="72" t="s">
        <v>92</v>
      </c>
      <c r="J17" s="74"/>
      <c r="K17" s="71"/>
      <c r="L17" s="61"/>
      <c r="M17" s="61"/>
      <c r="N17" s="71"/>
      <c r="O17" s="61"/>
      <c r="P17" s="71"/>
      <c r="Q17" s="65"/>
      <c r="R17" s="66"/>
      <c r="S17" s="124"/>
      <c r="T17" s="36"/>
      <c r="V17" s="434"/>
      <c r="W17" s="425"/>
      <c r="X17" s="425"/>
      <c r="Y17" s="425"/>
      <c r="Z17" s="425"/>
      <c r="AA17" s="425"/>
    </row>
    <row r="18" spans="1:27" ht="110.25" thickBot="1">
      <c r="A18" s="428"/>
      <c r="B18" s="147" t="s">
        <v>96</v>
      </c>
      <c r="C18" s="148" t="s">
        <v>177</v>
      </c>
      <c r="D18" s="149" t="s">
        <v>178</v>
      </c>
      <c r="E18" s="150" t="s">
        <v>93</v>
      </c>
      <c r="F18" s="151" t="s">
        <v>94</v>
      </c>
      <c r="G18" s="151" t="s">
        <v>95</v>
      </c>
      <c r="H18" s="147" t="s">
        <v>93</v>
      </c>
      <c r="I18" s="151" t="s">
        <v>94</v>
      </c>
      <c r="J18" s="152" t="s">
        <v>95</v>
      </c>
      <c r="K18" s="153" t="s">
        <v>96</v>
      </c>
      <c r="L18" s="154" t="s">
        <v>179</v>
      </c>
      <c r="M18" s="154" t="s">
        <v>97</v>
      </c>
      <c r="N18" s="153" t="s">
        <v>98</v>
      </c>
      <c r="O18" s="154" t="s">
        <v>99</v>
      </c>
      <c r="P18" s="153" t="s">
        <v>100</v>
      </c>
      <c r="Q18" s="153" t="s">
        <v>101</v>
      </c>
      <c r="R18" s="154" t="s">
        <v>102</v>
      </c>
      <c r="S18" s="155" t="s">
        <v>103</v>
      </c>
      <c r="T18" s="41" t="s">
        <v>180</v>
      </c>
      <c r="V18" s="434"/>
      <c r="W18" s="425"/>
      <c r="X18" s="425"/>
      <c r="Y18" s="425"/>
      <c r="Z18" s="425"/>
      <c r="AA18" s="425"/>
    </row>
    <row r="19" spans="1:27" ht="16.5" thickBot="1">
      <c r="A19" s="245">
        <v>1</v>
      </c>
      <c r="B19" s="247">
        <v>2</v>
      </c>
      <c r="C19" s="240">
        <v>3</v>
      </c>
      <c r="D19" s="248">
        <v>4</v>
      </c>
      <c r="E19" s="246">
        <v>5</v>
      </c>
      <c r="F19" s="241">
        <v>6</v>
      </c>
      <c r="G19" s="241">
        <v>7</v>
      </c>
      <c r="H19" s="241">
        <v>8</v>
      </c>
      <c r="I19" s="241">
        <v>9</v>
      </c>
      <c r="J19" s="242">
        <v>10</v>
      </c>
      <c r="K19" s="243">
        <v>11</v>
      </c>
      <c r="L19" s="244">
        <v>12</v>
      </c>
      <c r="M19" s="249">
        <v>13</v>
      </c>
      <c r="N19" s="243">
        <v>14</v>
      </c>
      <c r="O19" s="244">
        <v>15</v>
      </c>
      <c r="P19" s="243">
        <v>16</v>
      </c>
      <c r="Q19" s="250">
        <v>17</v>
      </c>
      <c r="R19" s="244">
        <v>18</v>
      </c>
      <c r="S19" s="251">
        <v>19</v>
      </c>
      <c r="T19" s="252">
        <v>20</v>
      </c>
      <c r="V19" s="434"/>
      <c r="W19" s="425"/>
      <c r="X19" s="425"/>
      <c r="Y19" s="425"/>
      <c r="Z19" s="425"/>
      <c r="AA19" s="425"/>
    </row>
    <row r="20" spans="1:27" ht="16.5" thickBot="1">
      <c r="A20" s="130" t="s">
        <v>104</v>
      </c>
      <c r="B20" s="253"/>
      <c r="C20" s="254"/>
      <c r="D20" s="255"/>
      <c r="E20" s="256"/>
      <c r="F20" s="256"/>
      <c r="G20" s="256"/>
      <c r="H20" s="256"/>
      <c r="I20" s="257"/>
      <c r="J20" s="258"/>
      <c r="K20" s="259"/>
      <c r="L20" s="255"/>
      <c r="M20" s="255"/>
      <c r="N20" s="256"/>
      <c r="O20" s="255"/>
      <c r="P20" s="256"/>
      <c r="Q20" s="256"/>
      <c r="R20" s="255"/>
      <c r="S20" s="260"/>
      <c r="T20" s="261"/>
      <c r="V20" s="81" t="str">
        <f t="shared" ref="V20:V62" si="8">IF(B20&gt;=SUM(C20:D20),"OK","BŁ")</f>
        <v>OK</v>
      </c>
      <c r="W20" s="81" t="str">
        <f>IF(E20&lt;F20,"BŁ.","OK")</f>
        <v>OK</v>
      </c>
      <c r="X20" s="81" t="str">
        <f>IF(F20&lt;G20,"BŁ.","OK")</f>
        <v>OK</v>
      </c>
      <c r="Y20" s="81" t="str">
        <f>IF(H20&lt;I20,"BŁ.","OK")</f>
        <v>OK</v>
      </c>
      <c r="Z20" s="81" t="str">
        <f>IF(I20&lt;J20,"BŁ.","OK")</f>
        <v>OK</v>
      </c>
      <c r="AA20" s="81" t="str">
        <f>IF(K20&lt;L20,"BŁ.","OK")</f>
        <v>OK</v>
      </c>
    </row>
    <row r="21" spans="1:27" ht="16.5" thickTop="1">
      <c r="A21" s="23" t="s">
        <v>105</v>
      </c>
      <c r="B21" s="262"/>
      <c r="C21" s="263"/>
      <c r="D21" s="264"/>
      <c r="E21" s="265"/>
      <c r="F21" s="265"/>
      <c r="G21" s="265"/>
      <c r="H21" s="265"/>
      <c r="I21" s="266"/>
      <c r="J21" s="267"/>
      <c r="K21" s="268"/>
      <c r="L21" s="264"/>
      <c r="M21" s="264"/>
      <c r="N21" s="265"/>
      <c r="O21" s="264"/>
      <c r="P21" s="265"/>
      <c r="Q21" s="265"/>
      <c r="R21" s="264"/>
      <c r="S21" s="269"/>
      <c r="T21" s="270"/>
      <c r="V21" s="81" t="str">
        <f t="shared" si="8"/>
        <v>OK</v>
      </c>
      <c r="W21" s="81" t="str">
        <f t="shared" ref="W21:W62" si="9">IF(E21&lt;F21,"BŁ.","OK")</f>
        <v>OK</v>
      </c>
      <c r="X21" s="81" t="str">
        <f t="shared" ref="X21:X62" si="10">IF(F21&lt;G21,"BŁ.","OK")</f>
        <v>OK</v>
      </c>
      <c r="Y21" s="81" t="str">
        <f t="shared" ref="Y21:Y62" si="11">IF(H21&lt;I21,"BŁ.","OK")</f>
        <v>OK</v>
      </c>
      <c r="Z21" s="81" t="str">
        <f t="shared" ref="Z21:Z62" si="12">IF(I21&lt;J21,"BŁ.","OK")</f>
        <v>OK</v>
      </c>
      <c r="AA21" s="81" t="str">
        <f t="shared" ref="AA21:AA62" si="13">IF(K21&lt;L21,"BŁ.","OK")</f>
        <v>OK</v>
      </c>
    </row>
    <row r="22" spans="1:27">
      <c r="A22" s="20" t="s">
        <v>21</v>
      </c>
      <c r="B22" s="325"/>
      <c r="C22" s="326"/>
      <c r="D22" s="172"/>
      <c r="E22" s="327"/>
      <c r="F22" s="327"/>
      <c r="G22" s="327"/>
      <c r="H22" s="327"/>
      <c r="I22" s="168"/>
      <c r="J22" s="172"/>
      <c r="K22" s="328"/>
      <c r="L22" s="172"/>
      <c r="M22" s="172"/>
      <c r="N22" s="327"/>
      <c r="O22" s="172"/>
      <c r="P22" s="327"/>
      <c r="Q22" s="327"/>
      <c r="R22" s="172"/>
      <c r="S22" s="169"/>
      <c r="T22" s="173"/>
      <c r="V22" s="81" t="str">
        <f t="shared" si="8"/>
        <v>OK</v>
      </c>
      <c r="W22" s="81" t="str">
        <f t="shared" si="9"/>
        <v>OK</v>
      </c>
      <c r="X22" s="81" t="str">
        <f t="shared" si="10"/>
        <v>OK</v>
      </c>
      <c r="Y22" s="81" t="str">
        <f t="shared" si="11"/>
        <v>OK</v>
      </c>
      <c r="Z22" s="81" t="str">
        <f t="shared" si="12"/>
        <v>OK</v>
      </c>
      <c r="AA22" s="81" t="str">
        <f t="shared" si="13"/>
        <v>OK</v>
      </c>
    </row>
    <row r="23" spans="1:27">
      <c r="A23" s="20" t="s">
        <v>106</v>
      </c>
      <c r="B23" s="325"/>
      <c r="C23" s="326"/>
      <c r="D23" s="172"/>
      <c r="E23" s="327"/>
      <c r="F23" s="327"/>
      <c r="G23" s="327"/>
      <c r="H23" s="327"/>
      <c r="I23" s="168"/>
      <c r="J23" s="172"/>
      <c r="K23" s="328"/>
      <c r="L23" s="172"/>
      <c r="M23" s="172"/>
      <c r="N23" s="327"/>
      <c r="O23" s="172"/>
      <c r="P23" s="327"/>
      <c r="Q23" s="327"/>
      <c r="R23" s="172"/>
      <c r="S23" s="169"/>
      <c r="T23" s="173"/>
      <c r="V23" s="81" t="str">
        <f t="shared" si="8"/>
        <v>OK</v>
      </c>
      <c r="W23" s="81" t="str">
        <f t="shared" si="9"/>
        <v>OK</v>
      </c>
      <c r="X23" s="81" t="str">
        <f t="shared" si="10"/>
        <v>OK</v>
      </c>
      <c r="Y23" s="81" t="str">
        <f t="shared" si="11"/>
        <v>OK</v>
      </c>
      <c r="Z23" s="81" t="str">
        <f t="shared" si="12"/>
        <v>OK</v>
      </c>
      <c r="AA23" s="81" t="str">
        <f t="shared" si="13"/>
        <v>OK</v>
      </c>
    </row>
    <row r="24" spans="1:27">
      <c r="A24" s="20" t="s">
        <v>23</v>
      </c>
      <c r="B24" s="325"/>
      <c r="C24" s="326"/>
      <c r="D24" s="172"/>
      <c r="E24" s="327"/>
      <c r="F24" s="327"/>
      <c r="G24" s="327"/>
      <c r="H24" s="327"/>
      <c r="I24" s="168"/>
      <c r="J24" s="172"/>
      <c r="K24" s="328"/>
      <c r="L24" s="172"/>
      <c r="M24" s="172"/>
      <c r="N24" s="327"/>
      <c r="O24" s="172"/>
      <c r="P24" s="327"/>
      <c r="Q24" s="327"/>
      <c r="R24" s="172"/>
      <c r="S24" s="169"/>
      <c r="T24" s="173"/>
      <c r="V24" s="81" t="str">
        <f t="shared" si="8"/>
        <v>OK</v>
      </c>
      <c r="W24" s="81" t="str">
        <f t="shared" si="9"/>
        <v>OK</v>
      </c>
      <c r="X24" s="81" t="str">
        <f t="shared" si="10"/>
        <v>OK</v>
      </c>
      <c r="Y24" s="81" t="str">
        <f t="shared" si="11"/>
        <v>OK</v>
      </c>
      <c r="Z24" s="81" t="str">
        <f t="shared" si="12"/>
        <v>OK</v>
      </c>
      <c r="AA24" s="81" t="str">
        <f t="shared" si="13"/>
        <v>OK</v>
      </c>
    </row>
    <row r="25" spans="1:27">
      <c r="A25" s="20" t="s">
        <v>24</v>
      </c>
      <c r="B25" s="325"/>
      <c r="C25" s="326"/>
      <c r="D25" s="172"/>
      <c r="E25" s="327"/>
      <c r="F25" s="327"/>
      <c r="G25" s="327"/>
      <c r="H25" s="327"/>
      <c r="I25" s="168"/>
      <c r="J25" s="172"/>
      <c r="K25" s="328"/>
      <c r="L25" s="172"/>
      <c r="M25" s="172"/>
      <c r="N25" s="327"/>
      <c r="O25" s="172"/>
      <c r="P25" s="327"/>
      <c r="Q25" s="327"/>
      <c r="R25" s="172"/>
      <c r="S25" s="169"/>
      <c r="T25" s="173"/>
      <c r="V25" s="81" t="str">
        <f t="shared" si="8"/>
        <v>OK</v>
      </c>
      <c r="W25" s="81" t="str">
        <f t="shared" si="9"/>
        <v>OK</v>
      </c>
      <c r="X25" s="81" t="str">
        <f t="shared" si="10"/>
        <v>OK</v>
      </c>
      <c r="Y25" s="81" t="str">
        <f t="shared" si="11"/>
        <v>OK</v>
      </c>
      <c r="Z25" s="81" t="str">
        <f t="shared" si="12"/>
        <v>OK</v>
      </c>
      <c r="AA25" s="81" t="str">
        <f t="shared" si="13"/>
        <v>OK</v>
      </c>
    </row>
    <row r="26" spans="1:27">
      <c r="A26" s="20" t="s">
        <v>107</v>
      </c>
      <c r="B26" s="325"/>
      <c r="C26" s="326"/>
      <c r="D26" s="172"/>
      <c r="E26" s="327"/>
      <c r="F26" s="327"/>
      <c r="G26" s="327"/>
      <c r="H26" s="327"/>
      <c r="I26" s="168"/>
      <c r="J26" s="172"/>
      <c r="K26" s="328"/>
      <c r="L26" s="172"/>
      <c r="M26" s="172"/>
      <c r="N26" s="327"/>
      <c r="O26" s="172"/>
      <c r="P26" s="327"/>
      <c r="Q26" s="327"/>
      <c r="R26" s="172"/>
      <c r="S26" s="169"/>
      <c r="T26" s="173"/>
      <c r="V26" s="81" t="str">
        <f t="shared" si="8"/>
        <v>OK</v>
      </c>
      <c r="W26" s="81" t="str">
        <f t="shared" si="9"/>
        <v>OK</v>
      </c>
      <c r="X26" s="81" t="str">
        <f t="shared" si="10"/>
        <v>OK</v>
      </c>
      <c r="Y26" s="81" t="str">
        <f t="shared" si="11"/>
        <v>OK</v>
      </c>
      <c r="Z26" s="81" t="str">
        <f t="shared" si="12"/>
        <v>OK</v>
      </c>
      <c r="AA26" s="81" t="str">
        <f t="shared" si="13"/>
        <v>OK</v>
      </c>
    </row>
    <row r="27" spans="1:27">
      <c r="A27" s="20" t="s">
        <v>108</v>
      </c>
      <c r="B27" s="325"/>
      <c r="C27" s="326"/>
      <c r="D27" s="172"/>
      <c r="E27" s="327"/>
      <c r="F27" s="327"/>
      <c r="G27" s="327"/>
      <c r="H27" s="327"/>
      <c r="I27" s="168"/>
      <c r="J27" s="172"/>
      <c r="K27" s="328"/>
      <c r="L27" s="172"/>
      <c r="M27" s="172"/>
      <c r="N27" s="327"/>
      <c r="O27" s="172"/>
      <c r="P27" s="327"/>
      <c r="Q27" s="327"/>
      <c r="R27" s="172"/>
      <c r="S27" s="169"/>
      <c r="T27" s="173"/>
      <c r="V27" s="81" t="str">
        <f t="shared" si="8"/>
        <v>OK</v>
      </c>
      <c r="W27" s="81" t="str">
        <f t="shared" si="9"/>
        <v>OK</v>
      </c>
      <c r="X27" s="81" t="str">
        <f t="shared" si="10"/>
        <v>OK</v>
      </c>
      <c r="Y27" s="81" t="str">
        <f t="shared" si="11"/>
        <v>OK</v>
      </c>
      <c r="Z27" s="81" t="str">
        <f t="shared" si="12"/>
        <v>OK</v>
      </c>
      <c r="AA27" s="81" t="str">
        <f t="shared" si="13"/>
        <v>OK</v>
      </c>
    </row>
    <row r="28" spans="1:27">
      <c r="A28" s="20" t="s">
        <v>27</v>
      </c>
      <c r="B28" s="325"/>
      <c r="C28" s="326"/>
      <c r="D28" s="172"/>
      <c r="E28" s="327"/>
      <c r="F28" s="327"/>
      <c r="G28" s="327"/>
      <c r="H28" s="327"/>
      <c r="I28" s="168"/>
      <c r="J28" s="172"/>
      <c r="K28" s="328"/>
      <c r="L28" s="172"/>
      <c r="M28" s="172"/>
      <c r="N28" s="327"/>
      <c r="O28" s="172"/>
      <c r="P28" s="327"/>
      <c r="Q28" s="327"/>
      <c r="R28" s="172"/>
      <c r="S28" s="169"/>
      <c r="T28" s="173"/>
      <c r="V28" s="81" t="str">
        <f t="shared" si="8"/>
        <v>OK</v>
      </c>
      <c r="W28" s="81" t="str">
        <f t="shared" si="9"/>
        <v>OK</v>
      </c>
      <c r="X28" s="81" t="str">
        <f t="shared" si="10"/>
        <v>OK</v>
      </c>
      <c r="Y28" s="81" t="str">
        <f t="shared" si="11"/>
        <v>OK</v>
      </c>
      <c r="Z28" s="81" t="str">
        <f t="shared" si="12"/>
        <v>OK</v>
      </c>
      <c r="AA28" s="81" t="str">
        <f t="shared" si="13"/>
        <v>OK</v>
      </c>
    </row>
    <row r="29" spans="1:27">
      <c r="A29" s="20" t="s">
        <v>28</v>
      </c>
      <c r="B29" s="325"/>
      <c r="C29" s="326"/>
      <c r="D29" s="172"/>
      <c r="E29" s="327"/>
      <c r="F29" s="327"/>
      <c r="G29" s="327"/>
      <c r="H29" s="327"/>
      <c r="I29" s="168"/>
      <c r="J29" s="172"/>
      <c r="K29" s="328"/>
      <c r="L29" s="172"/>
      <c r="M29" s="172"/>
      <c r="N29" s="327"/>
      <c r="O29" s="172"/>
      <c r="P29" s="327"/>
      <c r="Q29" s="327"/>
      <c r="R29" s="172"/>
      <c r="S29" s="169"/>
      <c r="T29" s="173"/>
      <c r="V29" s="81" t="str">
        <f t="shared" si="8"/>
        <v>OK</v>
      </c>
      <c r="W29" s="81" t="str">
        <f t="shared" si="9"/>
        <v>OK</v>
      </c>
      <c r="X29" s="81" t="str">
        <f t="shared" si="10"/>
        <v>OK</v>
      </c>
      <c r="Y29" s="81" t="str">
        <f t="shared" si="11"/>
        <v>OK</v>
      </c>
      <c r="Z29" s="81" t="str">
        <f t="shared" si="12"/>
        <v>OK</v>
      </c>
      <c r="AA29" s="81" t="str">
        <f t="shared" si="13"/>
        <v>OK</v>
      </c>
    </row>
    <row r="30" spans="1:27">
      <c r="A30" s="20" t="s">
        <v>29</v>
      </c>
      <c r="B30" s="325"/>
      <c r="C30" s="326"/>
      <c r="D30" s="172"/>
      <c r="E30" s="327"/>
      <c r="F30" s="327"/>
      <c r="G30" s="327"/>
      <c r="H30" s="327"/>
      <c r="I30" s="168"/>
      <c r="J30" s="172"/>
      <c r="K30" s="328"/>
      <c r="L30" s="172"/>
      <c r="M30" s="172"/>
      <c r="N30" s="327"/>
      <c r="O30" s="172"/>
      <c r="P30" s="327"/>
      <c r="Q30" s="327"/>
      <c r="R30" s="172"/>
      <c r="S30" s="169"/>
      <c r="T30" s="173"/>
      <c r="V30" s="81" t="str">
        <f t="shared" si="8"/>
        <v>OK</v>
      </c>
      <c r="W30" s="81" t="str">
        <f t="shared" si="9"/>
        <v>OK</v>
      </c>
      <c r="X30" s="81" t="str">
        <f t="shared" si="10"/>
        <v>OK</v>
      </c>
      <c r="Y30" s="81" t="str">
        <f t="shared" si="11"/>
        <v>OK</v>
      </c>
      <c r="Z30" s="81" t="str">
        <f t="shared" si="12"/>
        <v>OK</v>
      </c>
      <c r="AA30" s="81" t="str">
        <f t="shared" si="13"/>
        <v>OK</v>
      </c>
    </row>
    <row r="31" spans="1:27">
      <c r="A31" s="20" t="s">
        <v>30</v>
      </c>
      <c r="B31" s="325"/>
      <c r="C31" s="326"/>
      <c r="D31" s="172"/>
      <c r="E31" s="327"/>
      <c r="F31" s="327"/>
      <c r="G31" s="327"/>
      <c r="H31" s="327"/>
      <c r="I31" s="168"/>
      <c r="J31" s="172"/>
      <c r="K31" s="328"/>
      <c r="L31" s="172"/>
      <c r="M31" s="172"/>
      <c r="N31" s="327"/>
      <c r="O31" s="172"/>
      <c r="P31" s="327"/>
      <c r="Q31" s="327"/>
      <c r="R31" s="172"/>
      <c r="S31" s="169"/>
      <c r="T31" s="173"/>
      <c r="V31" s="81" t="str">
        <f t="shared" si="8"/>
        <v>OK</v>
      </c>
      <c r="W31" s="81" t="str">
        <f t="shared" si="9"/>
        <v>OK</v>
      </c>
      <c r="X31" s="81" t="str">
        <f t="shared" si="10"/>
        <v>OK</v>
      </c>
      <c r="Y31" s="81" t="str">
        <f t="shared" si="11"/>
        <v>OK</v>
      </c>
      <c r="Z31" s="81" t="str">
        <f t="shared" si="12"/>
        <v>OK</v>
      </c>
      <c r="AA31" s="81" t="str">
        <f t="shared" si="13"/>
        <v>OK</v>
      </c>
    </row>
    <row r="32" spans="1:27">
      <c r="A32" s="20" t="s">
        <v>31</v>
      </c>
      <c r="B32" s="325"/>
      <c r="C32" s="326"/>
      <c r="D32" s="172"/>
      <c r="E32" s="327"/>
      <c r="F32" s="327"/>
      <c r="G32" s="327"/>
      <c r="H32" s="327"/>
      <c r="I32" s="168"/>
      <c r="J32" s="172"/>
      <c r="K32" s="328"/>
      <c r="L32" s="172"/>
      <c r="M32" s="172"/>
      <c r="N32" s="327"/>
      <c r="O32" s="172"/>
      <c r="P32" s="327"/>
      <c r="Q32" s="327"/>
      <c r="R32" s="172"/>
      <c r="S32" s="169"/>
      <c r="T32" s="173"/>
      <c r="V32" s="81" t="str">
        <f t="shared" si="8"/>
        <v>OK</v>
      </c>
      <c r="W32" s="81" t="str">
        <f t="shared" si="9"/>
        <v>OK</v>
      </c>
      <c r="X32" s="81" t="str">
        <f t="shared" si="10"/>
        <v>OK</v>
      </c>
      <c r="Y32" s="81" t="str">
        <f t="shared" si="11"/>
        <v>OK</v>
      </c>
      <c r="Z32" s="81" t="str">
        <f t="shared" si="12"/>
        <v>OK</v>
      </c>
      <c r="AA32" s="81" t="str">
        <f t="shared" si="13"/>
        <v>OK</v>
      </c>
    </row>
    <row r="33" spans="1:27">
      <c r="A33" s="20" t="s">
        <v>32</v>
      </c>
      <c r="B33" s="325"/>
      <c r="C33" s="326"/>
      <c r="D33" s="172"/>
      <c r="E33" s="327"/>
      <c r="F33" s="327"/>
      <c r="G33" s="327"/>
      <c r="H33" s="327"/>
      <c r="I33" s="168"/>
      <c r="J33" s="172"/>
      <c r="K33" s="328"/>
      <c r="L33" s="172"/>
      <c r="M33" s="172"/>
      <c r="N33" s="327"/>
      <c r="O33" s="172"/>
      <c r="P33" s="327"/>
      <c r="Q33" s="327"/>
      <c r="R33" s="172"/>
      <c r="S33" s="169"/>
      <c r="T33" s="173"/>
      <c r="V33" s="81" t="str">
        <f t="shared" si="8"/>
        <v>OK</v>
      </c>
      <c r="W33" s="81" t="str">
        <f t="shared" si="9"/>
        <v>OK</v>
      </c>
      <c r="X33" s="81" t="str">
        <f t="shared" si="10"/>
        <v>OK</v>
      </c>
      <c r="Y33" s="81" t="str">
        <f t="shared" si="11"/>
        <v>OK</v>
      </c>
      <c r="Z33" s="81" t="str">
        <f t="shared" si="12"/>
        <v>OK</v>
      </c>
      <c r="AA33" s="81" t="str">
        <f t="shared" si="13"/>
        <v>OK</v>
      </c>
    </row>
    <row r="34" spans="1:27">
      <c r="A34" s="20" t="s">
        <v>33</v>
      </c>
      <c r="B34" s="325"/>
      <c r="C34" s="326"/>
      <c r="D34" s="172"/>
      <c r="E34" s="327"/>
      <c r="F34" s="327"/>
      <c r="G34" s="327"/>
      <c r="H34" s="327"/>
      <c r="I34" s="168"/>
      <c r="J34" s="172"/>
      <c r="K34" s="328"/>
      <c r="L34" s="172"/>
      <c r="M34" s="172"/>
      <c r="N34" s="327"/>
      <c r="O34" s="172"/>
      <c r="P34" s="327"/>
      <c r="Q34" s="327"/>
      <c r="R34" s="172"/>
      <c r="S34" s="169"/>
      <c r="T34" s="173"/>
      <c r="V34" s="81" t="str">
        <f t="shared" si="8"/>
        <v>OK</v>
      </c>
      <c r="W34" s="81" t="str">
        <f t="shared" si="9"/>
        <v>OK</v>
      </c>
      <c r="X34" s="81" t="str">
        <f t="shared" si="10"/>
        <v>OK</v>
      </c>
      <c r="Y34" s="81" t="str">
        <f t="shared" si="11"/>
        <v>OK</v>
      </c>
      <c r="Z34" s="81" t="str">
        <f t="shared" si="12"/>
        <v>OK</v>
      </c>
      <c r="AA34" s="81" t="str">
        <f t="shared" si="13"/>
        <v>OK</v>
      </c>
    </row>
    <row r="35" spans="1:27">
      <c r="A35" s="20" t="s">
        <v>34</v>
      </c>
      <c r="B35" s="325"/>
      <c r="C35" s="326"/>
      <c r="D35" s="172"/>
      <c r="E35" s="327"/>
      <c r="F35" s="327"/>
      <c r="G35" s="327"/>
      <c r="H35" s="327"/>
      <c r="I35" s="168"/>
      <c r="J35" s="172"/>
      <c r="K35" s="328"/>
      <c r="L35" s="172"/>
      <c r="M35" s="172"/>
      <c r="N35" s="327"/>
      <c r="O35" s="172"/>
      <c r="P35" s="327"/>
      <c r="Q35" s="327"/>
      <c r="R35" s="172"/>
      <c r="S35" s="169"/>
      <c r="T35" s="173"/>
      <c r="V35" s="81" t="str">
        <f t="shared" si="8"/>
        <v>OK</v>
      </c>
      <c r="W35" s="81" t="str">
        <f t="shared" si="9"/>
        <v>OK</v>
      </c>
      <c r="X35" s="81" t="str">
        <f t="shared" si="10"/>
        <v>OK</v>
      </c>
      <c r="Y35" s="81" t="str">
        <f t="shared" si="11"/>
        <v>OK</v>
      </c>
      <c r="Z35" s="81" t="str">
        <f t="shared" si="12"/>
        <v>OK</v>
      </c>
      <c r="AA35" s="81" t="str">
        <f t="shared" si="13"/>
        <v>OK</v>
      </c>
    </row>
    <row r="36" spans="1:27" ht="16.5" thickBot="1">
      <c r="A36" s="75" t="s">
        <v>35</v>
      </c>
      <c r="B36" s="329"/>
      <c r="C36" s="330"/>
      <c r="D36" s="178"/>
      <c r="E36" s="331"/>
      <c r="F36" s="331"/>
      <c r="G36" s="331"/>
      <c r="H36" s="331"/>
      <c r="I36" s="174"/>
      <c r="J36" s="178"/>
      <c r="K36" s="332"/>
      <c r="L36" s="178"/>
      <c r="M36" s="178"/>
      <c r="N36" s="331"/>
      <c r="O36" s="178"/>
      <c r="P36" s="331"/>
      <c r="Q36" s="331"/>
      <c r="R36" s="178"/>
      <c r="S36" s="176"/>
      <c r="T36" s="179"/>
      <c r="V36" s="81" t="str">
        <f t="shared" si="8"/>
        <v>OK</v>
      </c>
      <c r="W36" s="81" t="str">
        <f t="shared" si="9"/>
        <v>OK</v>
      </c>
      <c r="X36" s="81" t="str">
        <f t="shared" si="10"/>
        <v>OK</v>
      </c>
      <c r="Y36" s="81" t="str">
        <f t="shared" si="11"/>
        <v>OK</v>
      </c>
      <c r="Z36" s="81" t="str">
        <f t="shared" si="12"/>
        <v>OK</v>
      </c>
      <c r="AA36" s="81" t="str">
        <f t="shared" si="13"/>
        <v>OK</v>
      </c>
    </row>
    <row r="37" spans="1:27" ht="16.5" thickTop="1">
      <c r="A37" s="23" t="s">
        <v>109</v>
      </c>
      <c r="B37" s="262"/>
      <c r="C37" s="263"/>
      <c r="D37" s="264"/>
      <c r="E37" s="265"/>
      <c r="F37" s="265"/>
      <c r="G37" s="265"/>
      <c r="H37" s="265"/>
      <c r="I37" s="266"/>
      <c r="J37" s="288"/>
      <c r="K37" s="268"/>
      <c r="L37" s="264"/>
      <c r="M37" s="264"/>
      <c r="N37" s="265"/>
      <c r="O37" s="264"/>
      <c r="P37" s="265"/>
      <c r="Q37" s="265"/>
      <c r="R37" s="264"/>
      <c r="S37" s="269"/>
      <c r="T37" s="270"/>
      <c r="V37" s="81" t="str">
        <f t="shared" si="8"/>
        <v>OK</v>
      </c>
      <c r="W37" s="81" t="str">
        <f t="shared" si="9"/>
        <v>OK</v>
      </c>
      <c r="X37" s="81" t="str">
        <f t="shared" si="10"/>
        <v>OK</v>
      </c>
      <c r="Y37" s="81" t="str">
        <f t="shared" si="11"/>
        <v>OK</v>
      </c>
      <c r="Z37" s="81" t="str">
        <f t="shared" si="12"/>
        <v>OK</v>
      </c>
      <c r="AA37" s="81" t="str">
        <f t="shared" si="13"/>
        <v>OK</v>
      </c>
    </row>
    <row r="38" spans="1:27">
      <c r="A38" s="20" t="s">
        <v>110</v>
      </c>
      <c r="B38" s="325"/>
      <c r="C38" s="326"/>
      <c r="D38" s="172"/>
      <c r="E38" s="327"/>
      <c r="F38" s="327"/>
      <c r="G38" s="327"/>
      <c r="H38" s="327"/>
      <c r="I38" s="168"/>
      <c r="J38" s="172"/>
      <c r="K38" s="328"/>
      <c r="L38" s="172"/>
      <c r="M38" s="172"/>
      <c r="N38" s="327"/>
      <c r="O38" s="172"/>
      <c r="P38" s="327"/>
      <c r="Q38" s="327"/>
      <c r="R38" s="172"/>
      <c r="S38" s="169"/>
      <c r="T38" s="173"/>
      <c r="V38" s="81" t="str">
        <f t="shared" si="8"/>
        <v>OK</v>
      </c>
      <c r="W38" s="81" t="str">
        <f t="shared" si="9"/>
        <v>OK</v>
      </c>
      <c r="X38" s="81" t="str">
        <f t="shared" si="10"/>
        <v>OK</v>
      </c>
      <c r="Y38" s="81" t="str">
        <f t="shared" si="11"/>
        <v>OK</v>
      </c>
      <c r="Z38" s="81" t="str">
        <f t="shared" si="12"/>
        <v>OK</v>
      </c>
      <c r="AA38" s="81" t="str">
        <f t="shared" si="13"/>
        <v>OK</v>
      </c>
    </row>
    <row r="39" spans="1:27">
      <c r="A39" s="20" t="s">
        <v>111</v>
      </c>
      <c r="B39" s="325"/>
      <c r="C39" s="326"/>
      <c r="D39" s="172"/>
      <c r="E39" s="327"/>
      <c r="F39" s="327"/>
      <c r="G39" s="327"/>
      <c r="H39" s="327"/>
      <c r="I39" s="168"/>
      <c r="J39" s="172"/>
      <c r="K39" s="328"/>
      <c r="L39" s="172"/>
      <c r="M39" s="172"/>
      <c r="N39" s="327"/>
      <c r="O39" s="172"/>
      <c r="P39" s="327"/>
      <c r="Q39" s="327"/>
      <c r="R39" s="172"/>
      <c r="S39" s="169"/>
      <c r="T39" s="173"/>
      <c r="V39" s="81" t="str">
        <f t="shared" si="8"/>
        <v>OK</v>
      </c>
      <c r="W39" s="81" t="str">
        <f t="shared" si="9"/>
        <v>OK</v>
      </c>
      <c r="X39" s="81" t="str">
        <f t="shared" si="10"/>
        <v>OK</v>
      </c>
      <c r="Y39" s="81" t="str">
        <f t="shared" si="11"/>
        <v>OK</v>
      </c>
      <c r="Z39" s="81" t="str">
        <f t="shared" si="12"/>
        <v>OK</v>
      </c>
      <c r="AA39" s="81" t="str">
        <f t="shared" si="13"/>
        <v>OK</v>
      </c>
    </row>
    <row r="40" spans="1:27">
      <c r="A40" s="20" t="s">
        <v>39</v>
      </c>
      <c r="B40" s="325"/>
      <c r="C40" s="326"/>
      <c r="D40" s="172"/>
      <c r="E40" s="327"/>
      <c r="F40" s="327"/>
      <c r="G40" s="327"/>
      <c r="H40" s="327"/>
      <c r="I40" s="168"/>
      <c r="J40" s="172"/>
      <c r="K40" s="328"/>
      <c r="L40" s="172"/>
      <c r="M40" s="172"/>
      <c r="N40" s="327"/>
      <c r="O40" s="172"/>
      <c r="P40" s="327"/>
      <c r="Q40" s="327"/>
      <c r="R40" s="172"/>
      <c r="S40" s="169"/>
      <c r="T40" s="173"/>
      <c r="V40" s="81" t="str">
        <f t="shared" si="8"/>
        <v>OK</v>
      </c>
      <c r="W40" s="81" t="str">
        <f t="shared" si="9"/>
        <v>OK</v>
      </c>
      <c r="X40" s="81" t="str">
        <f t="shared" si="10"/>
        <v>OK</v>
      </c>
      <c r="Y40" s="81" t="str">
        <f t="shared" si="11"/>
        <v>OK</v>
      </c>
      <c r="Z40" s="81" t="str">
        <f t="shared" si="12"/>
        <v>OK</v>
      </c>
      <c r="AA40" s="81" t="str">
        <f t="shared" si="13"/>
        <v>OK</v>
      </c>
    </row>
    <row r="41" spans="1:27">
      <c r="A41" s="20" t="s">
        <v>40</v>
      </c>
      <c r="B41" s="325"/>
      <c r="C41" s="326"/>
      <c r="D41" s="172"/>
      <c r="E41" s="327"/>
      <c r="F41" s="327"/>
      <c r="G41" s="327"/>
      <c r="H41" s="327"/>
      <c r="I41" s="168"/>
      <c r="J41" s="172"/>
      <c r="K41" s="328"/>
      <c r="L41" s="172"/>
      <c r="M41" s="172"/>
      <c r="N41" s="327"/>
      <c r="O41" s="172"/>
      <c r="P41" s="327"/>
      <c r="Q41" s="327"/>
      <c r="R41" s="172"/>
      <c r="S41" s="169"/>
      <c r="T41" s="173"/>
      <c r="V41" s="81" t="str">
        <f t="shared" si="8"/>
        <v>OK</v>
      </c>
      <c r="W41" s="81" t="str">
        <f t="shared" si="9"/>
        <v>OK</v>
      </c>
      <c r="X41" s="81" t="str">
        <f t="shared" si="10"/>
        <v>OK</v>
      </c>
      <c r="Y41" s="81" t="str">
        <f t="shared" si="11"/>
        <v>OK</v>
      </c>
      <c r="Z41" s="81" t="str">
        <f t="shared" si="12"/>
        <v>OK</v>
      </c>
      <c r="AA41" s="81" t="str">
        <f t="shared" si="13"/>
        <v>OK</v>
      </c>
    </row>
    <row r="42" spans="1:27">
      <c r="A42" s="20" t="s">
        <v>41</v>
      </c>
      <c r="B42" s="325"/>
      <c r="C42" s="326"/>
      <c r="D42" s="172"/>
      <c r="E42" s="327"/>
      <c r="F42" s="327"/>
      <c r="G42" s="327"/>
      <c r="H42" s="327"/>
      <c r="I42" s="168"/>
      <c r="J42" s="172"/>
      <c r="K42" s="328"/>
      <c r="L42" s="172"/>
      <c r="M42" s="172"/>
      <c r="N42" s="327"/>
      <c r="O42" s="172"/>
      <c r="P42" s="327"/>
      <c r="Q42" s="327"/>
      <c r="R42" s="172"/>
      <c r="S42" s="169"/>
      <c r="T42" s="173"/>
      <c r="V42" s="81" t="str">
        <f t="shared" si="8"/>
        <v>OK</v>
      </c>
      <c r="W42" s="81" t="str">
        <f t="shared" si="9"/>
        <v>OK</v>
      </c>
      <c r="X42" s="81" t="str">
        <f t="shared" si="10"/>
        <v>OK</v>
      </c>
      <c r="Y42" s="81" t="str">
        <f t="shared" si="11"/>
        <v>OK</v>
      </c>
      <c r="Z42" s="81" t="str">
        <f t="shared" si="12"/>
        <v>OK</v>
      </c>
      <c r="AA42" s="81" t="str">
        <f t="shared" si="13"/>
        <v>OK</v>
      </c>
    </row>
    <row r="43" spans="1:27">
      <c r="A43" s="20" t="s">
        <v>42</v>
      </c>
      <c r="B43" s="325"/>
      <c r="C43" s="326"/>
      <c r="D43" s="172"/>
      <c r="E43" s="327"/>
      <c r="F43" s="327"/>
      <c r="G43" s="327"/>
      <c r="H43" s="327"/>
      <c r="I43" s="168"/>
      <c r="J43" s="172"/>
      <c r="K43" s="328"/>
      <c r="L43" s="172"/>
      <c r="M43" s="172"/>
      <c r="N43" s="327"/>
      <c r="O43" s="172"/>
      <c r="P43" s="327"/>
      <c r="Q43" s="327"/>
      <c r="R43" s="172"/>
      <c r="S43" s="169"/>
      <c r="T43" s="173"/>
      <c r="V43" s="81" t="str">
        <f t="shared" si="8"/>
        <v>OK</v>
      </c>
      <c r="W43" s="81" t="str">
        <f t="shared" si="9"/>
        <v>OK</v>
      </c>
      <c r="X43" s="81" t="str">
        <f t="shared" si="10"/>
        <v>OK</v>
      </c>
      <c r="Y43" s="81" t="str">
        <f t="shared" si="11"/>
        <v>OK</v>
      </c>
      <c r="Z43" s="81" t="str">
        <f t="shared" si="12"/>
        <v>OK</v>
      </c>
      <c r="AA43" s="81" t="str">
        <f t="shared" si="13"/>
        <v>OK</v>
      </c>
    </row>
    <row r="44" spans="1:27" ht="16.5" thickBot="1">
      <c r="A44" s="75" t="s">
        <v>43</v>
      </c>
      <c r="B44" s="280"/>
      <c r="C44" s="281"/>
      <c r="D44" s="282"/>
      <c r="E44" s="283"/>
      <c r="F44" s="283"/>
      <c r="G44" s="283"/>
      <c r="H44" s="283"/>
      <c r="I44" s="284"/>
      <c r="J44" s="289"/>
      <c r="K44" s="285"/>
      <c r="L44" s="282"/>
      <c r="M44" s="282"/>
      <c r="N44" s="283"/>
      <c r="O44" s="282"/>
      <c r="P44" s="283"/>
      <c r="Q44" s="283"/>
      <c r="R44" s="282"/>
      <c r="S44" s="286"/>
      <c r="T44" s="287"/>
      <c r="V44" s="81" t="str">
        <f t="shared" si="8"/>
        <v>OK</v>
      </c>
      <c r="W44" s="81" t="str">
        <f t="shared" si="9"/>
        <v>OK</v>
      </c>
      <c r="X44" s="81" t="str">
        <f t="shared" si="10"/>
        <v>OK</v>
      </c>
      <c r="Y44" s="81" t="str">
        <f t="shared" si="11"/>
        <v>OK</v>
      </c>
      <c r="Z44" s="81" t="str">
        <f t="shared" si="12"/>
        <v>OK</v>
      </c>
      <c r="AA44" s="81" t="str">
        <f t="shared" si="13"/>
        <v>OK</v>
      </c>
    </row>
    <row r="45" spans="1:27" ht="16.5" thickTop="1">
      <c r="A45" s="20" t="s">
        <v>112</v>
      </c>
      <c r="B45" s="271"/>
      <c r="C45" s="272"/>
      <c r="D45" s="273"/>
      <c r="E45" s="274"/>
      <c r="F45" s="274"/>
      <c r="G45" s="274"/>
      <c r="H45" s="274"/>
      <c r="I45" s="275"/>
      <c r="J45" s="290"/>
      <c r="K45" s="277"/>
      <c r="L45" s="273"/>
      <c r="M45" s="273"/>
      <c r="N45" s="274"/>
      <c r="O45" s="273"/>
      <c r="P45" s="274"/>
      <c r="Q45" s="274"/>
      <c r="R45" s="273"/>
      <c r="S45" s="278"/>
      <c r="T45" s="279"/>
      <c r="V45" s="81" t="str">
        <f t="shared" si="8"/>
        <v>OK</v>
      </c>
      <c r="W45" s="81" t="str">
        <f t="shared" si="9"/>
        <v>OK</v>
      </c>
      <c r="X45" s="81" t="str">
        <f t="shared" si="10"/>
        <v>OK</v>
      </c>
      <c r="Y45" s="81" t="str">
        <f t="shared" si="11"/>
        <v>OK</v>
      </c>
      <c r="Z45" s="81" t="str">
        <f t="shared" si="12"/>
        <v>OK</v>
      </c>
      <c r="AA45" s="81" t="str">
        <f t="shared" si="13"/>
        <v>OK</v>
      </c>
    </row>
    <row r="46" spans="1:27" ht="16.5" thickBot="1">
      <c r="A46" s="75" t="s">
        <v>113</v>
      </c>
      <c r="B46" s="329"/>
      <c r="C46" s="330"/>
      <c r="D46" s="178"/>
      <c r="E46" s="331"/>
      <c r="F46" s="331"/>
      <c r="G46" s="331"/>
      <c r="H46" s="331"/>
      <c r="I46" s="174"/>
      <c r="J46" s="178"/>
      <c r="K46" s="332"/>
      <c r="L46" s="178"/>
      <c r="M46" s="178"/>
      <c r="N46" s="331"/>
      <c r="O46" s="178"/>
      <c r="P46" s="331"/>
      <c r="Q46" s="331"/>
      <c r="R46" s="178"/>
      <c r="S46" s="176"/>
      <c r="T46" s="179"/>
      <c r="V46" s="81" t="str">
        <f t="shared" si="8"/>
        <v>OK</v>
      </c>
      <c r="W46" s="81" t="str">
        <f t="shared" si="9"/>
        <v>OK</v>
      </c>
      <c r="X46" s="81" t="str">
        <f t="shared" si="10"/>
        <v>OK</v>
      </c>
      <c r="Y46" s="81" t="str">
        <f t="shared" si="11"/>
        <v>OK</v>
      </c>
      <c r="Z46" s="81" t="str">
        <f t="shared" si="12"/>
        <v>OK</v>
      </c>
      <c r="AA46" s="81" t="str">
        <f t="shared" si="13"/>
        <v>OK</v>
      </c>
    </row>
    <row r="47" spans="1:27" ht="16.5" thickTop="1">
      <c r="A47" s="76" t="s">
        <v>64</v>
      </c>
      <c r="B47" s="262"/>
      <c r="C47" s="263"/>
      <c r="D47" s="264"/>
      <c r="E47" s="265"/>
      <c r="F47" s="265"/>
      <c r="G47" s="265"/>
      <c r="H47" s="265"/>
      <c r="I47" s="266"/>
      <c r="J47" s="288"/>
      <c r="K47" s="268"/>
      <c r="L47" s="264"/>
      <c r="M47" s="264"/>
      <c r="N47" s="265"/>
      <c r="O47" s="264"/>
      <c r="P47" s="265"/>
      <c r="Q47" s="265"/>
      <c r="R47" s="264"/>
      <c r="S47" s="269"/>
      <c r="T47" s="270"/>
      <c r="V47" s="81" t="str">
        <f t="shared" si="8"/>
        <v>OK</v>
      </c>
      <c r="W47" s="81" t="str">
        <f t="shared" si="9"/>
        <v>OK</v>
      </c>
      <c r="X47" s="81" t="str">
        <f t="shared" si="10"/>
        <v>OK</v>
      </c>
      <c r="Y47" s="81" t="str">
        <f t="shared" si="11"/>
        <v>OK</v>
      </c>
      <c r="Z47" s="81" t="str">
        <f t="shared" si="12"/>
        <v>OK</v>
      </c>
      <c r="AA47" s="81" t="str">
        <f t="shared" si="13"/>
        <v>OK</v>
      </c>
    </row>
    <row r="48" spans="1:27">
      <c r="A48" s="77" t="s">
        <v>114</v>
      </c>
      <c r="B48" s="325"/>
      <c r="C48" s="326"/>
      <c r="D48" s="172"/>
      <c r="E48" s="327"/>
      <c r="F48" s="327"/>
      <c r="G48" s="327"/>
      <c r="H48" s="327"/>
      <c r="I48" s="168"/>
      <c r="J48" s="172"/>
      <c r="K48" s="328"/>
      <c r="L48" s="172"/>
      <c r="M48" s="172"/>
      <c r="N48" s="327"/>
      <c r="O48" s="172"/>
      <c r="P48" s="327"/>
      <c r="Q48" s="327"/>
      <c r="R48" s="172"/>
      <c r="S48" s="169"/>
      <c r="T48" s="173"/>
      <c r="V48" s="81" t="str">
        <f t="shared" si="8"/>
        <v>OK</v>
      </c>
      <c r="W48" s="81" t="str">
        <f t="shared" si="9"/>
        <v>OK</v>
      </c>
      <c r="X48" s="81" t="str">
        <f t="shared" si="10"/>
        <v>OK</v>
      </c>
      <c r="Y48" s="81" t="str">
        <f t="shared" si="11"/>
        <v>OK</v>
      </c>
      <c r="Z48" s="81" t="str">
        <f t="shared" si="12"/>
        <v>OK</v>
      </c>
      <c r="AA48" s="81" t="str">
        <f t="shared" si="13"/>
        <v>OK</v>
      </c>
    </row>
    <row r="49" spans="1:27">
      <c r="A49" s="77" t="s">
        <v>115</v>
      </c>
      <c r="B49" s="325"/>
      <c r="C49" s="326"/>
      <c r="D49" s="172"/>
      <c r="E49" s="327"/>
      <c r="F49" s="327"/>
      <c r="G49" s="327"/>
      <c r="H49" s="327"/>
      <c r="I49" s="168"/>
      <c r="J49" s="172"/>
      <c r="K49" s="328"/>
      <c r="L49" s="172"/>
      <c r="M49" s="172"/>
      <c r="N49" s="327"/>
      <c r="O49" s="172"/>
      <c r="P49" s="327"/>
      <c r="Q49" s="327"/>
      <c r="R49" s="172"/>
      <c r="S49" s="169"/>
      <c r="T49" s="173"/>
      <c r="V49" s="81" t="str">
        <f t="shared" si="8"/>
        <v>OK</v>
      </c>
      <c r="W49" s="81" t="str">
        <f t="shared" si="9"/>
        <v>OK</v>
      </c>
      <c r="X49" s="81" t="str">
        <f t="shared" si="10"/>
        <v>OK</v>
      </c>
      <c r="Y49" s="81" t="str">
        <f t="shared" si="11"/>
        <v>OK</v>
      </c>
      <c r="Z49" s="81" t="str">
        <f t="shared" si="12"/>
        <v>OK</v>
      </c>
      <c r="AA49" s="81" t="str">
        <f t="shared" si="13"/>
        <v>OK</v>
      </c>
    </row>
    <row r="50" spans="1:27">
      <c r="A50" s="77" t="s">
        <v>67</v>
      </c>
      <c r="B50" s="325"/>
      <c r="C50" s="326"/>
      <c r="D50" s="172"/>
      <c r="E50" s="327"/>
      <c r="F50" s="327"/>
      <c r="G50" s="327"/>
      <c r="H50" s="327"/>
      <c r="I50" s="168"/>
      <c r="J50" s="172"/>
      <c r="K50" s="328"/>
      <c r="L50" s="172"/>
      <c r="M50" s="172"/>
      <c r="N50" s="327"/>
      <c r="O50" s="172"/>
      <c r="P50" s="327"/>
      <c r="Q50" s="327"/>
      <c r="R50" s="172"/>
      <c r="S50" s="169"/>
      <c r="T50" s="173"/>
      <c r="V50" s="81" t="str">
        <f t="shared" si="8"/>
        <v>OK</v>
      </c>
      <c r="W50" s="81" t="str">
        <f t="shared" si="9"/>
        <v>OK</v>
      </c>
      <c r="X50" s="81" t="str">
        <f t="shared" si="10"/>
        <v>OK</v>
      </c>
      <c r="Y50" s="81" t="str">
        <f t="shared" si="11"/>
        <v>OK</v>
      </c>
      <c r="Z50" s="81" t="str">
        <f t="shared" si="12"/>
        <v>OK</v>
      </c>
      <c r="AA50" s="81" t="str">
        <f t="shared" si="13"/>
        <v>OK</v>
      </c>
    </row>
    <row r="51" spans="1:27">
      <c r="A51" s="77" t="s">
        <v>68</v>
      </c>
      <c r="B51" s="325"/>
      <c r="C51" s="326"/>
      <c r="D51" s="172"/>
      <c r="E51" s="327"/>
      <c r="F51" s="327"/>
      <c r="G51" s="327"/>
      <c r="H51" s="327"/>
      <c r="I51" s="168"/>
      <c r="J51" s="172"/>
      <c r="K51" s="328"/>
      <c r="L51" s="172"/>
      <c r="M51" s="172"/>
      <c r="N51" s="327"/>
      <c r="O51" s="172"/>
      <c r="P51" s="327"/>
      <c r="Q51" s="327"/>
      <c r="R51" s="172"/>
      <c r="S51" s="169"/>
      <c r="T51" s="173"/>
      <c r="V51" s="81" t="str">
        <f t="shared" si="8"/>
        <v>OK</v>
      </c>
      <c r="W51" s="81" t="str">
        <f t="shared" si="9"/>
        <v>OK</v>
      </c>
      <c r="X51" s="81" t="str">
        <f t="shared" si="10"/>
        <v>OK</v>
      </c>
      <c r="Y51" s="81" t="str">
        <f t="shared" si="11"/>
        <v>OK</v>
      </c>
      <c r="Z51" s="81" t="str">
        <f t="shared" si="12"/>
        <v>OK</v>
      </c>
      <c r="AA51" s="81" t="str">
        <f t="shared" si="13"/>
        <v>OK</v>
      </c>
    </row>
    <row r="52" spans="1:27">
      <c r="A52" s="77" t="s">
        <v>69</v>
      </c>
      <c r="B52" s="325"/>
      <c r="C52" s="326"/>
      <c r="D52" s="172"/>
      <c r="E52" s="327"/>
      <c r="F52" s="327"/>
      <c r="G52" s="327"/>
      <c r="H52" s="327"/>
      <c r="I52" s="168"/>
      <c r="J52" s="172"/>
      <c r="K52" s="328"/>
      <c r="L52" s="172"/>
      <c r="M52" s="172"/>
      <c r="N52" s="327"/>
      <c r="O52" s="172"/>
      <c r="P52" s="327"/>
      <c r="Q52" s="327"/>
      <c r="R52" s="172"/>
      <c r="S52" s="169"/>
      <c r="T52" s="173"/>
      <c r="V52" s="81" t="str">
        <f t="shared" si="8"/>
        <v>OK</v>
      </c>
      <c r="W52" s="81" t="str">
        <f t="shared" si="9"/>
        <v>OK</v>
      </c>
      <c r="X52" s="81" t="str">
        <f t="shared" si="10"/>
        <v>OK</v>
      </c>
      <c r="Y52" s="81" t="str">
        <f t="shared" si="11"/>
        <v>OK</v>
      </c>
      <c r="Z52" s="81" t="str">
        <f t="shared" si="12"/>
        <v>OK</v>
      </c>
      <c r="AA52" s="81" t="str">
        <f t="shared" si="13"/>
        <v>OK</v>
      </c>
    </row>
    <row r="53" spans="1:27">
      <c r="A53" s="77" t="s">
        <v>70</v>
      </c>
      <c r="B53" s="325"/>
      <c r="C53" s="326"/>
      <c r="D53" s="172"/>
      <c r="E53" s="327"/>
      <c r="F53" s="327"/>
      <c r="G53" s="327"/>
      <c r="H53" s="327"/>
      <c r="I53" s="168"/>
      <c r="J53" s="172"/>
      <c r="K53" s="328"/>
      <c r="L53" s="172"/>
      <c r="M53" s="172"/>
      <c r="N53" s="327"/>
      <c r="O53" s="172"/>
      <c r="P53" s="327"/>
      <c r="Q53" s="327"/>
      <c r="R53" s="172"/>
      <c r="S53" s="169"/>
      <c r="T53" s="173"/>
      <c r="V53" s="81" t="str">
        <f t="shared" si="8"/>
        <v>OK</v>
      </c>
      <c r="W53" s="81" t="str">
        <f t="shared" si="9"/>
        <v>OK</v>
      </c>
      <c r="X53" s="81" t="str">
        <f t="shared" si="10"/>
        <v>OK</v>
      </c>
      <c r="Y53" s="81" t="str">
        <f t="shared" si="11"/>
        <v>OK</v>
      </c>
      <c r="Z53" s="81" t="str">
        <f t="shared" si="12"/>
        <v>OK</v>
      </c>
      <c r="AA53" s="81" t="str">
        <f t="shared" si="13"/>
        <v>OK</v>
      </c>
    </row>
    <row r="54" spans="1:27" ht="16.5" thickBot="1">
      <c r="A54" s="78" t="s">
        <v>71</v>
      </c>
      <c r="B54" s="329"/>
      <c r="C54" s="330"/>
      <c r="D54" s="178"/>
      <c r="E54" s="331"/>
      <c r="F54" s="331"/>
      <c r="G54" s="331"/>
      <c r="H54" s="331"/>
      <c r="I54" s="174"/>
      <c r="J54" s="333"/>
      <c r="K54" s="332"/>
      <c r="L54" s="178"/>
      <c r="M54" s="178"/>
      <c r="N54" s="331"/>
      <c r="O54" s="178"/>
      <c r="P54" s="331"/>
      <c r="Q54" s="331"/>
      <c r="R54" s="178"/>
      <c r="S54" s="176"/>
      <c r="T54" s="179"/>
      <c r="V54" s="81" t="str">
        <f t="shared" si="8"/>
        <v>OK</v>
      </c>
      <c r="W54" s="81" t="str">
        <f t="shared" si="9"/>
        <v>OK</v>
      </c>
      <c r="X54" s="81" t="str">
        <f t="shared" si="10"/>
        <v>OK</v>
      </c>
      <c r="Y54" s="81" t="str">
        <f t="shared" si="11"/>
        <v>OK</v>
      </c>
      <c r="Z54" s="81" t="str">
        <f t="shared" si="12"/>
        <v>OK</v>
      </c>
      <c r="AA54" s="81" t="str">
        <f t="shared" si="13"/>
        <v>OK</v>
      </c>
    </row>
    <row r="55" spans="1:27" ht="17.25" thickTop="1" thickBot="1">
      <c r="A55" s="78" t="s">
        <v>72</v>
      </c>
      <c r="B55" s="280"/>
      <c r="C55" s="281"/>
      <c r="D55" s="282"/>
      <c r="E55" s="283"/>
      <c r="F55" s="283"/>
      <c r="G55" s="283"/>
      <c r="H55" s="283"/>
      <c r="I55" s="284"/>
      <c r="J55" s="291"/>
      <c r="K55" s="285"/>
      <c r="L55" s="282"/>
      <c r="M55" s="282"/>
      <c r="N55" s="283"/>
      <c r="O55" s="282"/>
      <c r="P55" s="283"/>
      <c r="Q55" s="283"/>
      <c r="R55" s="282"/>
      <c r="S55" s="286"/>
      <c r="T55" s="287"/>
      <c r="V55" s="81" t="str">
        <f t="shared" si="8"/>
        <v>OK</v>
      </c>
      <c r="W55" s="81" t="str">
        <f t="shared" si="9"/>
        <v>OK</v>
      </c>
      <c r="X55" s="81" t="str">
        <f t="shared" si="10"/>
        <v>OK</v>
      </c>
      <c r="Y55" s="81" t="str">
        <f t="shared" si="11"/>
        <v>OK</v>
      </c>
      <c r="Z55" s="81" t="str">
        <f t="shared" si="12"/>
        <v>OK</v>
      </c>
      <c r="AA55" s="81" t="str">
        <f t="shared" si="13"/>
        <v>OK</v>
      </c>
    </row>
    <row r="56" spans="1:27" ht="17.25" thickTop="1" thickBot="1">
      <c r="A56" s="76" t="s">
        <v>116</v>
      </c>
      <c r="B56" s="262"/>
      <c r="C56" s="263"/>
      <c r="D56" s="264"/>
      <c r="E56" s="265"/>
      <c r="F56" s="265"/>
      <c r="G56" s="265"/>
      <c r="H56" s="265"/>
      <c r="I56" s="266"/>
      <c r="J56" s="324"/>
      <c r="K56" s="268"/>
      <c r="L56" s="264"/>
      <c r="M56" s="264"/>
      <c r="N56" s="265"/>
      <c r="O56" s="264"/>
      <c r="P56" s="265"/>
      <c r="Q56" s="265"/>
      <c r="R56" s="264"/>
      <c r="S56" s="269"/>
      <c r="T56" s="270"/>
      <c r="V56" s="81" t="str">
        <f t="shared" si="8"/>
        <v>OK</v>
      </c>
      <c r="W56" s="81" t="str">
        <f t="shared" si="9"/>
        <v>OK</v>
      </c>
      <c r="X56" s="81" t="str">
        <f t="shared" si="10"/>
        <v>OK</v>
      </c>
      <c r="Y56" s="81" t="str">
        <f t="shared" si="11"/>
        <v>OK</v>
      </c>
      <c r="Z56" s="81" t="str">
        <f t="shared" si="12"/>
        <v>OK</v>
      </c>
      <c r="AA56" s="81" t="str">
        <f t="shared" si="13"/>
        <v>OK</v>
      </c>
    </row>
    <row r="57" spans="1:27" ht="17.25" thickTop="1">
      <c r="A57" s="137" t="s">
        <v>181</v>
      </c>
      <c r="B57" s="292"/>
      <c r="C57" s="292"/>
      <c r="D57" s="293"/>
      <c r="E57" s="294"/>
      <c r="F57" s="295"/>
      <c r="G57" s="295"/>
      <c r="H57" s="295"/>
      <c r="I57" s="295"/>
      <c r="J57" s="310"/>
      <c r="K57" s="294"/>
      <c r="L57" s="296"/>
      <c r="M57" s="297"/>
      <c r="N57" s="294"/>
      <c r="O57" s="296"/>
      <c r="P57" s="294"/>
      <c r="Q57" s="295"/>
      <c r="R57" s="296"/>
      <c r="S57" s="297"/>
      <c r="T57" s="298"/>
      <c r="V57" s="81" t="str">
        <f t="shared" si="8"/>
        <v>OK</v>
      </c>
      <c r="W57" s="81" t="str">
        <f t="shared" si="9"/>
        <v>OK</v>
      </c>
      <c r="X57" s="81" t="str">
        <f t="shared" si="10"/>
        <v>OK</v>
      </c>
      <c r="Y57" s="81" t="str">
        <f t="shared" si="11"/>
        <v>OK</v>
      </c>
      <c r="Z57" s="81" t="str">
        <f t="shared" si="12"/>
        <v>OK</v>
      </c>
      <c r="AA57" s="81" t="str">
        <f t="shared" si="13"/>
        <v>OK</v>
      </c>
    </row>
    <row r="58" spans="1:27" ht="16.5">
      <c r="A58" s="138" t="s">
        <v>182</v>
      </c>
      <c r="B58" s="299"/>
      <c r="C58" s="299"/>
      <c r="D58" s="300"/>
      <c r="E58" s="301"/>
      <c r="F58" s="302"/>
      <c r="G58" s="302"/>
      <c r="H58" s="302"/>
      <c r="I58" s="302"/>
      <c r="J58" s="303"/>
      <c r="K58" s="301"/>
      <c r="L58" s="276"/>
      <c r="M58" s="193"/>
      <c r="N58" s="301"/>
      <c r="O58" s="276"/>
      <c r="P58" s="301"/>
      <c r="Q58" s="302"/>
      <c r="R58" s="276"/>
      <c r="S58" s="193"/>
      <c r="T58" s="194"/>
      <c r="V58" s="81" t="str">
        <f t="shared" si="8"/>
        <v>OK</v>
      </c>
      <c r="W58" s="81" t="str">
        <f t="shared" si="9"/>
        <v>OK</v>
      </c>
      <c r="X58" s="81" t="str">
        <f t="shared" si="10"/>
        <v>OK</v>
      </c>
      <c r="Y58" s="81" t="str">
        <f t="shared" si="11"/>
        <v>OK</v>
      </c>
      <c r="Z58" s="81" t="str">
        <f t="shared" si="12"/>
        <v>OK</v>
      </c>
      <c r="AA58" s="81" t="str">
        <f t="shared" si="13"/>
        <v>OK</v>
      </c>
    </row>
    <row r="59" spans="1:27" ht="16.5">
      <c r="A59" s="138" t="s">
        <v>183</v>
      </c>
      <c r="B59" s="304"/>
      <c r="C59" s="304"/>
      <c r="D59" s="300"/>
      <c r="E59" s="301"/>
      <c r="F59" s="302"/>
      <c r="G59" s="302"/>
      <c r="H59" s="302"/>
      <c r="I59" s="302"/>
      <c r="J59" s="303"/>
      <c r="K59" s="301"/>
      <c r="L59" s="276"/>
      <c r="M59" s="193"/>
      <c r="N59" s="301"/>
      <c r="O59" s="276"/>
      <c r="P59" s="301"/>
      <c r="Q59" s="302"/>
      <c r="R59" s="276"/>
      <c r="S59" s="193"/>
      <c r="T59" s="196"/>
      <c r="V59" s="81" t="str">
        <f t="shared" si="8"/>
        <v>OK</v>
      </c>
      <c r="W59" s="81" t="str">
        <f t="shared" si="9"/>
        <v>OK</v>
      </c>
      <c r="X59" s="81" t="str">
        <f t="shared" si="10"/>
        <v>OK</v>
      </c>
      <c r="Y59" s="81" t="str">
        <f t="shared" si="11"/>
        <v>OK</v>
      </c>
      <c r="Z59" s="81" t="str">
        <f t="shared" si="12"/>
        <v>OK</v>
      </c>
      <c r="AA59" s="81" t="str">
        <f t="shared" si="13"/>
        <v>OK</v>
      </c>
    </row>
    <row r="60" spans="1:27">
      <c r="A60" s="139" t="s">
        <v>184</v>
      </c>
      <c r="B60" s="305"/>
      <c r="C60" s="305"/>
      <c r="D60" s="306"/>
      <c r="E60" s="307"/>
      <c r="F60" s="308"/>
      <c r="G60" s="309"/>
      <c r="H60" s="308"/>
      <c r="I60" s="308"/>
      <c r="J60" s="310"/>
      <c r="K60" s="307"/>
      <c r="L60" s="267"/>
      <c r="M60" s="311"/>
      <c r="N60" s="307"/>
      <c r="O60" s="267"/>
      <c r="P60" s="307"/>
      <c r="Q60" s="308"/>
      <c r="R60" s="267"/>
      <c r="S60" s="311"/>
      <c r="T60" s="312"/>
      <c r="V60" s="81" t="str">
        <f t="shared" si="8"/>
        <v>OK</v>
      </c>
      <c r="W60" s="81" t="str">
        <f t="shared" si="9"/>
        <v>OK</v>
      </c>
      <c r="X60" s="81" t="str">
        <f t="shared" si="10"/>
        <v>OK</v>
      </c>
      <c r="Y60" s="81" t="str">
        <f t="shared" si="11"/>
        <v>OK</v>
      </c>
      <c r="Z60" s="81" t="str">
        <f t="shared" si="12"/>
        <v>OK</v>
      </c>
      <c r="AA60" s="81" t="str">
        <f t="shared" si="13"/>
        <v>OK</v>
      </c>
    </row>
    <row r="61" spans="1:27">
      <c r="A61" s="140" t="s">
        <v>185</v>
      </c>
      <c r="B61" s="204"/>
      <c r="C61" s="204"/>
      <c r="D61" s="313"/>
      <c r="E61" s="314"/>
      <c r="F61" s="204"/>
      <c r="G61" s="204"/>
      <c r="H61" s="204"/>
      <c r="I61" s="204"/>
      <c r="J61" s="315"/>
      <c r="K61" s="314"/>
      <c r="L61" s="316"/>
      <c r="M61" s="317"/>
      <c r="N61" s="314"/>
      <c r="O61" s="316"/>
      <c r="P61" s="314"/>
      <c r="Q61" s="204"/>
      <c r="R61" s="316"/>
      <c r="S61" s="193"/>
      <c r="T61" s="194"/>
      <c r="V61" s="81" t="str">
        <f t="shared" si="8"/>
        <v>OK</v>
      </c>
      <c r="W61" s="81" t="str">
        <f t="shared" si="9"/>
        <v>OK</v>
      </c>
      <c r="X61" s="81" t="str">
        <f t="shared" si="10"/>
        <v>OK</v>
      </c>
      <c r="Y61" s="81" t="str">
        <f t="shared" si="11"/>
        <v>OK</v>
      </c>
      <c r="Z61" s="81" t="str">
        <f t="shared" si="12"/>
        <v>OK</v>
      </c>
      <c r="AA61" s="81" t="str">
        <f t="shared" si="13"/>
        <v>OK</v>
      </c>
    </row>
    <row r="62" spans="1:27" ht="27" thickBot="1">
      <c r="A62" s="141" t="s">
        <v>186</v>
      </c>
      <c r="B62" s="318"/>
      <c r="C62" s="318"/>
      <c r="D62" s="319"/>
      <c r="E62" s="320"/>
      <c r="F62" s="321"/>
      <c r="G62" s="321"/>
      <c r="H62" s="321"/>
      <c r="I62" s="321"/>
      <c r="J62" s="322"/>
      <c r="K62" s="320"/>
      <c r="L62" s="323"/>
      <c r="M62" s="199"/>
      <c r="N62" s="320"/>
      <c r="O62" s="323"/>
      <c r="P62" s="320"/>
      <c r="Q62" s="321"/>
      <c r="R62" s="323"/>
      <c r="S62" s="199"/>
      <c r="T62" s="200"/>
      <c r="V62" s="81" t="str">
        <f t="shared" si="8"/>
        <v>OK</v>
      </c>
      <c r="W62" s="81" t="str">
        <f t="shared" si="9"/>
        <v>OK</v>
      </c>
      <c r="X62" s="81" t="str">
        <f t="shared" si="10"/>
        <v>OK</v>
      </c>
      <c r="Y62" s="81" t="str">
        <f t="shared" si="11"/>
        <v>OK</v>
      </c>
      <c r="Z62" s="81" t="str">
        <f t="shared" si="12"/>
        <v>OK</v>
      </c>
      <c r="AA62" s="81" t="str">
        <f t="shared" si="13"/>
        <v>OK</v>
      </c>
    </row>
    <row r="63" spans="1:27">
      <c r="A63" s="129"/>
      <c r="B63" s="129"/>
      <c r="C63" s="129"/>
      <c r="D63" s="129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</row>
    <row r="64" spans="1:27">
      <c r="A64" s="88" t="s">
        <v>187</v>
      </c>
      <c r="B64" s="88"/>
      <c r="C64" s="88"/>
      <c r="D64" s="88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</row>
    <row r="65" spans="1:21">
      <c r="A65" s="88" t="s">
        <v>188</v>
      </c>
      <c r="B65" s="88"/>
      <c r="C65" s="88"/>
      <c r="D65" s="88"/>
      <c r="E65" s="97"/>
      <c r="F65" s="97"/>
      <c r="G65" s="97"/>
      <c r="H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</row>
    <row r="66" spans="1:21">
      <c r="A66" s="131"/>
      <c r="B66" s="131"/>
      <c r="C66" s="131"/>
      <c r="D66" s="131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</row>
  </sheetData>
  <sheetProtection password="CF7D" sheet="1" objects="1" scenarios="1"/>
  <mergeCells count="15">
    <mergeCell ref="C16:D17"/>
    <mergeCell ref="AA13:AA19"/>
    <mergeCell ref="X13:X19"/>
    <mergeCell ref="Y13:Y19"/>
    <mergeCell ref="Z13:Z19"/>
    <mergeCell ref="P11:Q11"/>
    <mergeCell ref="B11:K11"/>
    <mergeCell ref="L11:N11"/>
    <mergeCell ref="W13:W19"/>
    <mergeCell ref="A13:A18"/>
    <mergeCell ref="B13:D13"/>
    <mergeCell ref="B14:D14"/>
    <mergeCell ref="V13:V19"/>
    <mergeCell ref="N14:O14"/>
    <mergeCell ref="C15:D15"/>
  </mergeCells>
  <phoneticPr fontId="0" type="noConversion"/>
  <conditionalFormatting sqref="B2:S2">
    <cfRule type="expression" dxfId="13" priority="1" stopIfTrue="1">
      <formula>B20&lt;SUM(B21,B37,B45,B47,B55,B56)</formula>
    </cfRule>
  </conditionalFormatting>
  <conditionalFormatting sqref="B3:S3">
    <cfRule type="expression" dxfId="12" priority="2" stopIfTrue="1">
      <formula>B21&lt;SUM(B22,B23,B24,B25,B26,B28:B36)</formula>
    </cfRule>
  </conditionalFormatting>
  <conditionalFormatting sqref="B4:S4">
    <cfRule type="expression" dxfId="11" priority="3" stopIfTrue="1">
      <formula>B26&lt;B27</formula>
    </cfRule>
  </conditionalFormatting>
  <conditionalFormatting sqref="B5:S5">
    <cfRule type="expression" dxfId="10" priority="4" stopIfTrue="1">
      <formula>B37&lt;SUM(B38,B40:B44)</formula>
    </cfRule>
  </conditionalFormatting>
  <conditionalFormatting sqref="B6:S6">
    <cfRule type="expression" dxfId="9" priority="5" stopIfTrue="1">
      <formula>B38&lt;B39</formula>
    </cfRule>
  </conditionalFormatting>
  <conditionalFormatting sqref="B7:S7">
    <cfRule type="expression" dxfId="8" priority="6" stopIfTrue="1">
      <formula>B45&lt;B46</formula>
    </cfRule>
  </conditionalFormatting>
  <conditionalFormatting sqref="B8:S8">
    <cfRule type="expression" dxfId="7" priority="7" stopIfTrue="1">
      <formula>B47&lt;SUM(B48:B54)</formula>
    </cfRule>
  </conditionalFormatting>
  <conditionalFormatting sqref="B9:S9">
    <cfRule type="expression" dxfId="6" priority="8" stopIfTrue="1">
      <formula>B59&lt;SUM(B60:B62)</formula>
    </cfRule>
  </conditionalFormatting>
  <conditionalFormatting sqref="V20:V62">
    <cfRule type="expression" dxfId="5" priority="9" stopIfTrue="1">
      <formula>B20&lt;SUM(C20:D20)</formula>
    </cfRule>
  </conditionalFormatting>
  <conditionalFormatting sqref="W20:X62">
    <cfRule type="expression" dxfId="4" priority="10" stopIfTrue="1">
      <formula>E20&lt;F20</formula>
    </cfRule>
  </conditionalFormatting>
  <conditionalFormatting sqref="Y20:Z62">
    <cfRule type="expression" dxfId="3" priority="11" stopIfTrue="1">
      <formula>H20&lt;I20</formula>
    </cfRule>
  </conditionalFormatting>
  <conditionalFormatting sqref="AA20:AA62">
    <cfRule type="expression" dxfId="2" priority="12" stopIfTrue="1">
      <formula>K20&lt;L20</formula>
    </cfRule>
    <cfRule type="expression" dxfId="1" priority="13" stopIfTrue="1">
      <formula>J20&gt;=L20</formula>
    </cfRule>
  </conditionalFormatting>
  <printOptions gridLines="1" gridLinesSet="0"/>
  <pageMargins left="0.75" right="0.75" top="1" bottom="1" header="0.5" footer="0.5"/>
  <pageSetup paperSize="9" scale="40" orientation="landscape" horizontalDpi="300" verticalDpi="300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6"/>
  <dimension ref="A1:AE11"/>
  <sheetViews>
    <sheetView view="pageBreakPreview" topLeftCell="F1" zoomScale="60" zoomScaleNormal="100" workbookViewId="0">
      <selection activeCell="A9" sqref="A9:A11"/>
    </sheetView>
  </sheetViews>
  <sheetFormatPr defaultRowHeight="15.75"/>
  <cols>
    <col min="1" max="1" width="13.625" customWidth="1"/>
  </cols>
  <sheetData>
    <row r="1" spans="1:31">
      <c r="A1" s="352" t="s">
        <v>253</v>
      </c>
    </row>
    <row r="3" spans="1:31" ht="16.5" thickBot="1">
      <c r="A3" t="s">
        <v>254</v>
      </c>
    </row>
    <row r="4" spans="1:31">
      <c r="A4" s="453" t="s">
        <v>255</v>
      </c>
      <c r="B4" s="456" t="s">
        <v>256</v>
      </c>
      <c r="C4" s="456" t="s">
        <v>257</v>
      </c>
      <c r="D4" s="459" t="s">
        <v>258</v>
      </c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60"/>
      <c r="Y4" s="460"/>
      <c r="Z4" s="460"/>
      <c r="AA4" s="460"/>
      <c r="AB4" s="460"/>
      <c r="AC4" s="460"/>
      <c r="AD4" s="460"/>
      <c r="AE4" s="461"/>
    </row>
    <row r="5" spans="1:31">
      <c r="A5" s="454"/>
      <c r="B5" s="457"/>
      <c r="C5" s="457"/>
      <c r="D5" s="445" t="s">
        <v>259</v>
      </c>
      <c r="E5" s="462" t="s">
        <v>260</v>
      </c>
      <c r="F5" s="462"/>
      <c r="G5" s="462"/>
      <c r="H5" s="462"/>
      <c r="I5" s="462"/>
      <c r="J5" s="463"/>
      <c r="K5" s="464" t="s">
        <v>261</v>
      </c>
      <c r="L5" s="465"/>
      <c r="M5" s="465"/>
      <c r="N5" s="465"/>
      <c r="O5" s="466"/>
      <c r="P5" s="467" t="s">
        <v>262</v>
      </c>
      <c r="Q5" s="468"/>
      <c r="R5" s="468"/>
      <c r="S5" s="468"/>
      <c r="T5" s="468"/>
      <c r="U5" s="468"/>
      <c r="V5" s="469"/>
      <c r="W5" s="470" t="s">
        <v>263</v>
      </c>
      <c r="X5" s="462"/>
      <c r="Y5" s="462"/>
      <c r="Z5" s="462"/>
      <c r="AA5" s="462"/>
      <c r="AB5" s="462"/>
      <c r="AC5" s="462"/>
      <c r="AD5" s="463"/>
      <c r="AE5" s="471" t="s">
        <v>264</v>
      </c>
    </row>
    <row r="6" spans="1:31">
      <c r="A6" s="454"/>
      <c r="B6" s="457"/>
      <c r="C6" s="457"/>
      <c r="D6" s="445"/>
      <c r="E6" s="441" t="s">
        <v>96</v>
      </c>
      <c r="F6" s="441" t="s">
        <v>265</v>
      </c>
      <c r="G6" s="441" t="s">
        <v>266</v>
      </c>
      <c r="H6" s="441" t="s">
        <v>267</v>
      </c>
      <c r="I6" s="441" t="s">
        <v>268</v>
      </c>
      <c r="J6" s="439" t="s">
        <v>269</v>
      </c>
      <c r="K6" s="449" t="s">
        <v>270</v>
      </c>
      <c r="L6" s="451" t="s">
        <v>271</v>
      </c>
      <c r="M6" s="447" t="s">
        <v>272</v>
      </c>
      <c r="N6" s="447"/>
      <c r="O6" s="448"/>
      <c r="P6" s="449" t="s">
        <v>96</v>
      </c>
      <c r="Q6" s="447" t="s">
        <v>273</v>
      </c>
      <c r="R6" s="447"/>
      <c r="S6" s="447"/>
      <c r="T6" s="447"/>
      <c r="U6" s="451" t="s">
        <v>274</v>
      </c>
      <c r="V6" s="443" t="s">
        <v>275</v>
      </c>
      <c r="W6" s="445" t="s">
        <v>96</v>
      </c>
      <c r="X6" s="441" t="s">
        <v>276</v>
      </c>
      <c r="Y6" s="441" t="s">
        <v>277</v>
      </c>
      <c r="Z6" s="441" t="s">
        <v>278</v>
      </c>
      <c r="AA6" s="441" t="s">
        <v>279</v>
      </c>
      <c r="AB6" s="441" t="s">
        <v>280</v>
      </c>
      <c r="AC6" s="441" t="s">
        <v>281</v>
      </c>
      <c r="AD6" s="439" t="s">
        <v>282</v>
      </c>
      <c r="AE6" s="471"/>
    </row>
    <row r="7" spans="1:31" ht="201" thickBot="1">
      <c r="A7" s="455"/>
      <c r="B7" s="458"/>
      <c r="C7" s="458"/>
      <c r="D7" s="446"/>
      <c r="E7" s="442"/>
      <c r="F7" s="442"/>
      <c r="G7" s="442"/>
      <c r="H7" s="442"/>
      <c r="I7" s="442"/>
      <c r="J7" s="440"/>
      <c r="K7" s="450"/>
      <c r="L7" s="452"/>
      <c r="M7" s="356" t="s">
        <v>283</v>
      </c>
      <c r="N7" s="356" t="s">
        <v>284</v>
      </c>
      <c r="O7" s="357" t="s">
        <v>285</v>
      </c>
      <c r="P7" s="450"/>
      <c r="Q7" s="356" t="s">
        <v>286</v>
      </c>
      <c r="R7" s="356" t="s">
        <v>287</v>
      </c>
      <c r="S7" s="356" t="s">
        <v>288</v>
      </c>
      <c r="T7" s="356" t="s">
        <v>96</v>
      </c>
      <c r="U7" s="452"/>
      <c r="V7" s="444"/>
      <c r="W7" s="446"/>
      <c r="X7" s="442"/>
      <c r="Y7" s="442"/>
      <c r="Z7" s="442"/>
      <c r="AA7" s="442"/>
      <c r="AB7" s="442"/>
      <c r="AC7" s="442"/>
      <c r="AD7" s="440"/>
      <c r="AE7" s="472"/>
    </row>
    <row r="8" spans="1:31" ht="17.25" thickTop="1" thickBot="1">
      <c r="A8" s="358">
        <v>1</v>
      </c>
      <c r="B8" s="359">
        <v>2</v>
      </c>
      <c r="C8" s="359">
        <v>3</v>
      </c>
      <c r="D8" s="360">
        <v>4</v>
      </c>
      <c r="E8" s="361">
        <v>5</v>
      </c>
      <c r="F8" s="361">
        <v>6</v>
      </c>
      <c r="G8" s="361">
        <v>7</v>
      </c>
      <c r="H8" s="361">
        <v>8</v>
      </c>
      <c r="I8" s="361">
        <v>9</v>
      </c>
      <c r="J8" s="362">
        <v>10</v>
      </c>
      <c r="K8" s="363">
        <v>11</v>
      </c>
      <c r="L8" s="361">
        <v>12</v>
      </c>
      <c r="M8" s="361">
        <v>13</v>
      </c>
      <c r="N8" s="361">
        <v>14</v>
      </c>
      <c r="O8" s="364">
        <v>15</v>
      </c>
      <c r="P8" s="363">
        <v>16</v>
      </c>
      <c r="Q8" s="361">
        <v>17</v>
      </c>
      <c r="R8" s="361">
        <v>18</v>
      </c>
      <c r="S8" s="361">
        <v>19</v>
      </c>
      <c r="T8" s="361">
        <v>20</v>
      </c>
      <c r="U8" s="361">
        <v>21</v>
      </c>
      <c r="V8" s="364">
        <v>22</v>
      </c>
      <c r="W8" s="360">
        <v>23</v>
      </c>
      <c r="X8" s="361">
        <v>24</v>
      </c>
      <c r="Y8" s="361">
        <v>25</v>
      </c>
      <c r="Z8" s="361">
        <v>26</v>
      </c>
      <c r="AA8" s="361">
        <v>27</v>
      </c>
      <c r="AB8" s="361">
        <v>28</v>
      </c>
      <c r="AC8" s="361">
        <v>29</v>
      </c>
      <c r="AD8" s="362">
        <v>30</v>
      </c>
      <c r="AE8" s="365">
        <v>31</v>
      </c>
    </row>
    <row r="9" spans="1:31" ht="16.5" thickTop="1">
      <c r="A9" s="351" t="s">
        <v>104</v>
      </c>
      <c r="B9" s="366"/>
      <c r="C9" s="366"/>
      <c r="D9" s="367"/>
      <c r="E9" s="368"/>
      <c r="F9" s="368"/>
      <c r="G9" s="368"/>
      <c r="H9" s="368"/>
      <c r="I9" s="368"/>
      <c r="J9" s="369"/>
      <c r="K9" s="370"/>
      <c r="L9" s="368"/>
      <c r="M9" s="368"/>
      <c r="N9" s="368"/>
      <c r="O9" s="371"/>
      <c r="P9" s="370"/>
      <c r="Q9" s="368"/>
      <c r="R9" s="368"/>
      <c r="S9" s="368"/>
      <c r="T9" s="368"/>
      <c r="U9" s="368"/>
      <c r="V9" s="371"/>
      <c r="W9" s="367"/>
      <c r="X9" s="368"/>
      <c r="Y9" s="368"/>
      <c r="Z9" s="368"/>
      <c r="AA9" s="368"/>
      <c r="AB9" s="368"/>
      <c r="AC9" s="368"/>
      <c r="AD9" s="369"/>
      <c r="AE9" s="372"/>
    </row>
    <row r="10" spans="1:31" ht="31.5">
      <c r="A10" s="373" t="s">
        <v>225</v>
      </c>
      <c r="B10" s="374"/>
      <c r="C10" s="374"/>
      <c r="D10" s="355"/>
      <c r="E10" s="353"/>
      <c r="F10" s="353"/>
      <c r="G10" s="353"/>
      <c r="H10" s="353"/>
      <c r="I10" s="353"/>
      <c r="J10" s="354"/>
      <c r="K10" s="375"/>
      <c r="L10" s="353"/>
      <c r="M10" s="353"/>
      <c r="N10" s="353"/>
      <c r="O10" s="376"/>
      <c r="P10" s="375"/>
      <c r="Q10" s="353"/>
      <c r="R10" s="353"/>
      <c r="S10" s="353"/>
      <c r="T10" s="353"/>
      <c r="U10" s="353"/>
      <c r="V10" s="376"/>
      <c r="W10" s="355"/>
      <c r="X10" s="353"/>
      <c r="Y10" s="353"/>
      <c r="Z10" s="353"/>
      <c r="AA10" s="353"/>
      <c r="AB10" s="353"/>
      <c r="AC10" s="353"/>
      <c r="AD10" s="354"/>
      <c r="AE10" s="377"/>
    </row>
    <row r="11" spans="1:31" ht="48" thickBot="1">
      <c r="A11" s="378" t="s">
        <v>226</v>
      </c>
      <c r="B11" s="379"/>
      <c r="C11" s="379"/>
      <c r="D11" s="380"/>
      <c r="E11" s="381"/>
      <c r="F11" s="381"/>
      <c r="G11" s="381"/>
      <c r="H11" s="381"/>
      <c r="I11" s="381"/>
      <c r="J11" s="382"/>
      <c r="K11" s="383"/>
      <c r="L11" s="381"/>
      <c r="M11" s="381"/>
      <c r="N11" s="381"/>
      <c r="O11" s="384"/>
      <c r="P11" s="383"/>
      <c r="Q11" s="381"/>
      <c r="R11" s="381"/>
      <c r="S11" s="381"/>
      <c r="T11" s="381"/>
      <c r="U11" s="381"/>
      <c r="V11" s="384"/>
      <c r="W11" s="380"/>
      <c r="X11" s="381"/>
      <c r="Y11" s="381"/>
      <c r="Z11" s="381"/>
      <c r="AA11" s="381"/>
      <c r="AB11" s="381"/>
      <c r="AC11" s="381"/>
      <c r="AD11" s="382"/>
      <c r="AE11" s="385"/>
    </row>
  </sheetData>
  <mergeCells count="31">
    <mergeCell ref="K5:O5"/>
    <mergeCell ref="P5:V5"/>
    <mergeCell ref="W5:AD5"/>
    <mergeCell ref="AE5:AE7"/>
    <mergeCell ref="E6:E7"/>
    <mergeCell ref="F6:F7"/>
    <mergeCell ref="G6:G7"/>
    <mergeCell ref="H6:H7"/>
    <mergeCell ref="A4:A7"/>
    <mergeCell ref="B4:B7"/>
    <mergeCell ref="C4:C7"/>
    <mergeCell ref="D4:AE4"/>
    <mergeCell ref="D5:D7"/>
    <mergeCell ref="E5:J5"/>
    <mergeCell ref="M6:O6"/>
    <mergeCell ref="P6:P7"/>
    <mergeCell ref="Q6:T6"/>
    <mergeCell ref="U6:U7"/>
    <mergeCell ref="I6:I7"/>
    <mergeCell ref="J6:J7"/>
    <mergeCell ref="K6:K7"/>
    <mergeCell ref="L6:L7"/>
    <mergeCell ref="AD6:AD7"/>
    <mergeCell ref="Z6:Z7"/>
    <mergeCell ref="AA6:AA7"/>
    <mergeCell ref="AB6:AB7"/>
    <mergeCell ref="AC6:AC7"/>
    <mergeCell ref="V6:V7"/>
    <mergeCell ref="W6:W7"/>
    <mergeCell ref="X6:X7"/>
    <mergeCell ref="Y6:Y7"/>
  </mergeCells>
  <phoneticPr fontId="0" type="noConversion"/>
  <conditionalFormatting sqref="B9:AE11">
    <cfRule type="cellIs" dxfId="0" priority="1" stopIfTrue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5"/>
  <dimension ref="A1:AK26"/>
  <sheetViews>
    <sheetView view="pageBreakPreview" zoomScale="60" zoomScaleNormal="100" workbookViewId="0">
      <selection activeCell="H32" sqref="H32"/>
    </sheetView>
  </sheetViews>
  <sheetFormatPr defaultRowHeight="15.75"/>
  <cols>
    <col min="1" max="1" width="20.125" customWidth="1"/>
    <col min="2" max="2" width="5" customWidth="1"/>
    <col min="3" max="3" width="4.875" customWidth="1"/>
    <col min="4" max="4" width="4.75" customWidth="1"/>
    <col min="5" max="5" width="5.125" customWidth="1"/>
    <col min="6" max="6" width="6.25" customWidth="1"/>
    <col min="7" max="8" width="4.125" customWidth="1"/>
    <col min="9" max="9" width="5.25" customWidth="1"/>
    <col min="10" max="10" width="4.5" customWidth="1"/>
    <col min="11" max="11" width="4.875" customWidth="1"/>
    <col min="12" max="12" width="4.25" customWidth="1"/>
    <col min="13" max="13" width="4.125" customWidth="1"/>
    <col min="14" max="14" width="5.25" customWidth="1"/>
    <col min="15" max="15" width="4.75" customWidth="1"/>
    <col min="16" max="17" width="3.625" customWidth="1"/>
    <col min="18" max="18" width="4.75" customWidth="1"/>
    <col min="19" max="19" width="3.5" customWidth="1"/>
    <col min="20" max="20" width="3.375" customWidth="1"/>
    <col min="21" max="21" width="4.25" customWidth="1"/>
    <col min="22" max="22" width="3.25" customWidth="1"/>
    <col min="23" max="24" width="3.5" customWidth="1"/>
    <col min="25" max="25" width="2.875" customWidth="1"/>
    <col min="26" max="26" width="4" customWidth="1"/>
    <col min="27" max="27" width="4.75" customWidth="1"/>
    <col min="28" max="28" width="4.875" customWidth="1"/>
    <col min="29" max="29" width="6" customWidth="1"/>
    <col min="30" max="30" width="3.875" customWidth="1"/>
    <col min="31" max="31" width="4.375" customWidth="1"/>
    <col min="32" max="32" width="4.5" customWidth="1"/>
    <col min="33" max="34" width="5.125" customWidth="1"/>
    <col min="35" max="35" width="6" customWidth="1"/>
    <col min="36" max="36" width="5.125" customWidth="1"/>
    <col min="37" max="37" width="4.5" customWidth="1"/>
  </cols>
  <sheetData>
    <row r="1" spans="1:37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7" t="s">
        <v>191</v>
      </c>
      <c r="AG1" s="156"/>
      <c r="AH1" s="156"/>
      <c r="AI1" s="156"/>
      <c r="AJ1" s="156"/>
      <c r="AK1" s="156"/>
    </row>
    <row r="2" spans="1:37">
      <c r="A2" s="156"/>
      <c r="B2" s="156"/>
      <c r="C2" s="156"/>
      <c r="D2" s="156"/>
      <c r="E2" s="156"/>
      <c r="F2" s="156"/>
      <c r="G2" s="494" t="s">
        <v>242</v>
      </c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5"/>
      <c r="U2" s="496"/>
      <c r="V2" s="496"/>
      <c r="W2" s="496"/>
      <c r="X2" s="497"/>
      <c r="Y2" s="498" t="s">
        <v>243</v>
      </c>
      <c r="Z2" s="499"/>
      <c r="AA2" s="500"/>
      <c r="AB2" s="501"/>
      <c r="AC2" s="156" t="s">
        <v>244</v>
      </c>
      <c r="AD2" s="156"/>
      <c r="AE2" s="156"/>
      <c r="AF2" s="156"/>
      <c r="AG2" s="156"/>
      <c r="AH2" s="156"/>
      <c r="AI2" s="156"/>
      <c r="AJ2" s="156"/>
      <c r="AK2" s="156"/>
    </row>
    <row r="3" spans="1:37">
      <c r="A3" s="160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</row>
    <row r="4" spans="1:37">
      <c r="A4" s="156" t="s">
        <v>192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</row>
    <row r="5" spans="1:37">
      <c r="A5" s="473" t="s">
        <v>193</v>
      </c>
      <c r="B5" s="476" t="s">
        <v>194</v>
      </c>
      <c r="C5" s="479" t="s">
        <v>195</v>
      </c>
      <c r="D5" s="480"/>
      <c r="E5" s="479" t="s">
        <v>196</v>
      </c>
      <c r="F5" s="480"/>
      <c r="G5" s="479" t="s">
        <v>197</v>
      </c>
      <c r="H5" s="483"/>
      <c r="I5" s="480"/>
      <c r="J5" s="476" t="s">
        <v>198</v>
      </c>
      <c r="K5" s="485" t="s">
        <v>199</v>
      </c>
      <c r="L5" s="486"/>
      <c r="M5" s="486"/>
      <c r="N5" s="486"/>
      <c r="O5" s="486"/>
      <c r="P5" s="486"/>
      <c r="Q5" s="486"/>
      <c r="R5" s="486"/>
      <c r="S5" s="486"/>
      <c r="T5" s="486"/>
      <c r="U5" s="486"/>
      <c r="V5" s="486"/>
      <c r="W5" s="486"/>
      <c r="X5" s="486"/>
      <c r="Y5" s="486"/>
      <c r="Z5" s="487"/>
      <c r="AA5" s="476" t="s">
        <v>200</v>
      </c>
      <c r="AB5" s="485" t="s">
        <v>201</v>
      </c>
      <c r="AC5" s="487"/>
      <c r="AD5" s="485" t="s">
        <v>202</v>
      </c>
      <c r="AE5" s="486"/>
      <c r="AF5" s="487"/>
      <c r="AG5" s="476" t="s">
        <v>103</v>
      </c>
      <c r="AH5" s="479" t="s">
        <v>203</v>
      </c>
      <c r="AI5" s="480"/>
      <c r="AJ5" s="476" t="s">
        <v>204</v>
      </c>
      <c r="AK5" s="476" t="s">
        <v>205</v>
      </c>
    </row>
    <row r="6" spans="1:37" ht="36" customHeight="1">
      <c r="A6" s="474"/>
      <c r="B6" s="477"/>
      <c r="C6" s="481"/>
      <c r="D6" s="482"/>
      <c r="E6" s="481"/>
      <c r="F6" s="482"/>
      <c r="G6" s="481"/>
      <c r="H6" s="484"/>
      <c r="I6" s="482"/>
      <c r="J6" s="477"/>
      <c r="K6" s="485" t="s">
        <v>206</v>
      </c>
      <c r="L6" s="486"/>
      <c r="M6" s="487"/>
      <c r="N6" s="485" t="s">
        <v>207</v>
      </c>
      <c r="O6" s="486"/>
      <c r="P6" s="486"/>
      <c r="Q6" s="487"/>
      <c r="R6" s="485" t="s">
        <v>208</v>
      </c>
      <c r="S6" s="486"/>
      <c r="T6" s="487"/>
      <c r="U6" s="485" t="s">
        <v>209</v>
      </c>
      <c r="V6" s="486"/>
      <c r="W6" s="487"/>
      <c r="X6" s="485" t="s">
        <v>210</v>
      </c>
      <c r="Y6" s="486"/>
      <c r="Z6" s="487"/>
      <c r="AA6" s="477"/>
      <c r="AB6" s="476" t="s">
        <v>211</v>
      </c>
      <c r="AC6" s="476" t="s">
        <v>212</v>
      </c>
      <c r="AD6" s="476" t="s">
        <v>100</v>
      </c>
      <c r="AE6" s="485" t="s">
        <v>213</v>
      </c>
      <c r="AF6" s="487"/>
      <c r="AG6" s="477"/>
      <c r="AH6" s="481"/>
      <c r="AI6" s="482"/>
      <c r="AJ6" s="477"/>
      <c r="AK6" s="477"/>
    </row>
    <row r="7" spans="1:37">
      <c r="A7" s="474"/>
      <c r="B7" s="477"/>
      <c r="C7" s="476" t="s">
        <v>214</v>
      </c>
      <c r="D7" s="476" t="s">
        <v>215</v>
      </c>
      <c r="E7" s="476" t="s">
        <v>216</v>
      </c>
      <c r="F7" s="476" t="s">
        <v>217</v>
      </c>
      <c r="G7" s="476" t="s">
        <v>216</v>
      </c>
      <c r="H7" s="476" t="s">
        <v>217</v>
      </c>
      <c r="I7" s="476" t="s">
        <v>218</v>
      </c>
      <c r="J7" s="477"/>
      <c r="K7" s="476" t="s">
        <v>93</v>
      </c>
      <c r="L7" s="485" t="s">
        <v>92</v>
      </c>
      <c r="M7" s="487"/>
      <c r="N7" s="476" t="s">
        <v>219</v>
      </c>
      <c r="O7" s="476" t="s">
        <v>220</v>
      </c>
      <c r="P7" s="485" t="s">
        <v>92</v>
      </c>
      <c r="Q7" s="487"/>
      <c r="R7" s="476" t="s">
        <v>93</v>
      </c>
      <c r="S7" s="485" t="s">
        <v>92</v>
      </c>
      <c r="T7" s="487"/>
      <c r="U7" s="476" t="s">
        <v>93</v>
      </c>
      <c r="V7" s="485" t="s">
        <v>92</v>
      </c>
      <c r="W7" s="487"/>
      <c r="X7" s="476" t="s">
        <v>93</v>
      </c>
      <c r="Y7" s="485" t="s">
        <v>92</v>
      </c>
      <c r="Z7" s="487"/>
      <c r="AA7" s="477"/>
      <c r="AB7" s="477"/>
      <c r="AC7" s="477"/>
      <c r="AD7" s="477"/>
      <c r="AE7" s="476" t="s">
        <v>221</v>
      </c>
      <c r="AF7" s="476" t="s">
        <v>222</v>
      </c>
      <c r="AG7" s="477"/>
      <c r="AH7" s="476" t="s">
        <v>223</v>
      </c>
      <c r="AI7" s="476" t="s">
        <v>224</v>
      </c>
      <c r="AJ7" s="477"/>
      <c r="AK7" s="477"/>
    </row>
    <row r="8" spans="1:37" ht="108" customHeight="1">
      <c r="A8" s="475"/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337" t="s">
        <v>94</v>
      </c>
      <c r="M8" s="337" t="s">
        <v>95</v>
      </c>
      <c r="N8" s="478"/>
      <c r="O8" s="478"/>
      <c r="P8" s="337" t="s">
        <v>94</v>
      </c>
      <c r="Q8" s="337" t="s">
        <v>95</v>
      </c>
      <c r="R8" s="478"/>
      <c r="S8" s="337" t="s">
        <v>94</v>
      </c>
      <c r="T8" s="337" t="s">
        <v>95</v>
      </c>
      <c r="U8" s="478"/>
      <c r="V8" s="337" t="s">
        <v>94</v>
      </c>
      <c r="W8" s="337" t="s">
        <v>95</v>
      </c>
      <c r="X8" s="478"/>
      <c r="Y8" s="337" t="s">
        <v>94</v>
      </c>
      <c r="Z8" s="337" t="s">
        <v>95</v>
      </c>
      <c r="AA8" s="478"/>
      <c r="AB8" s="478"/>
      <c r="AC8" s="478"/>
      <c r="AD8" s="478"/>
      <c r="AE8" s="478"/>
      <c r="AF8" s="478"/>
      <c r="AG8" s="478"/>
      <c r="AH8" s="478"/>
      <c r="AI8" s="478"/>
      <c r="AJ8" s="478"/>
      <c r="AK8" s="478"/>
    </row>
    <row r="9" spans="1:37">
      <c r="A9" s="338">
        <v>1</v>
      </c>
      <c r="B9" s="339">
        <v>2</v>
      </c>
      <c r="C9" s="339">
        <v>3</v>
      </c>
      <c r="D9" s="339">
        <v>4</v>
      </c>
      <c r="E9" s="339">
        <v>5</v>
      </c>
      <c r="F9" s="339">
        <v>6</v>
      </c>
      <c r="G9" s="339">
        <v>7</v>
      </c>
      <c r="H9" s="339">
        <v>8</v>
      </c>
      <c r="I9" s="339">
        <v>9</v>
      </c>
      <c r="J9" s="339">
        <v>10</v>
      </c>
      <c r="K9" s="339">
        <v>11</v>
      </c>
      <c r="L9" s="339">
        <v>12</v>
      </c>
      <c r="M9" s="339">
        <v>13</v>
      </c>
      <c r="N9" s="339">
        <v>14</v>
      </c>
      <c r="O9" s="340">
        <v>15</v>
      </c>
      <c r="P9" s="339">
        <v>16</v>
      </c>
      <c r="Q9" s="339">
        <v>17</v>
      </c>
      <c r="R9" s="339">
        <v>18</v>
      </c>
      <c r="S9" s="339">
        <v>19</v>
      </c>
      <c r="T9" s="339">
        <v>20</v>
      </c>
      <c r="U9" s="339">
        <v>21</v>
      </c>
      <c r="V9" s="339">
        <v>22</v>
      </c>
      <c r="W9" s="339">
        <v>23</v>
      </c>
      <c r="X9" s="339">
        <v>24</v>
      </c>
      <c r="Y9" s="339">
        <v>25</v>
      </c>
      <c r="Z9" s="339">
        <v>26</v>
      </c>
      <c r="AA9" s="339">
        <v>27</v>
      </c>
      <c r="AB9" s="339">
        <v>28</v>
      </c>
      <c r="AC9" s="339">
        <v>29</v>
      </c>
      <c r="AD9" s="339">
        <v>30</v>
      </c>
      <c r="AE9" s="339">
        <v>31</v>
      </c>
      <c r="AF9" s="339">
        <v>32</v>
      </c>
      <c r="AG9" s="339">
        <v>33</v>
      </c>
      <c r="AH9" s="339">
        <v>34</v>
      </c>
      <c r="AI9" s="339">
        <v>35</v>
      </c>
      <c r="AJ9" s="339">
        <v>36</v>
      </c>
      <c r="AK9" s="339">
        <v>37</v>
      </c>
    </row>
    <row r="10" spans="1:37">
      <c r="A10" s="341" t="s">
        <v>104</v>
      </c>
      <c r="B10" s="345">
        <f>SUM(B11:B12)</f>
        <v>0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</row>
    <row r="11" spans="1:37">
      <c r="A11" s="341" t="s">
        <v>225</v>
      </c>
      <c r="B11" s="343">
        <v>0</v>
      </c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5"/>
      <c r="AK11" s="335"/>
    </row>
    <row r="12" spans="1:37" ht="25.5">
      <c r="A12" s="342" t="s">
        <v>226</v>
      </c>
      <c r="B12" s="344">
        <v>0</v>
      </c>
      <c r="C12" s="336"/>
      <c r="D12" s="336"/>
      <c r="E12" s="336"/>
      <c r="F12" s="336"/>
      <c r="G12" s="334"/>
      <c r="H12" s="334"/>
      <c r="I12" s="334"/>
      <c r="J12" s="336"/>
      <c r="K12" s="336"/>
      <c r="L12" s="336"/>
      <c r="M12" s="336"/>
      <c r="N12" s="334"/>
      <c r="O12" s="334"/>
      <c r="P12" s="334"/>
      <c r="Q12" s="334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4"/>
      <c r="AI12" s="334"/>
      <c r="AJ12" s="336"/>
      <c r="AK12" s="336"/>
    </row>
    <row r="13" spans="1:37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</row>
    <row r="14" spans="1:37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8"/>
      <c r="O14" s="158"/>
      <c r="P14" s="158"/>
      <c r="Q14" s="158"/>
      <c r="R14" s="158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</row>
    <row r="15" spans="1:37">
      <c r="A15" s="156" t="s">
        <v>227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8"/>
      <c r="O15" s="158"/>
      <c r="P15" s="158"/>
      <c r="Q15" s="158"/>
      <c r="R15" s="158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</row>
    <row r="16" spans="1:37">
      <c r="A16" s="488" t="s">
        <v>228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</row>
    <row r="17" spans="1:37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</row>
    <row r="18" spans="1:37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</row>
    <row r="19" spans="1:37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</row>
    <row r="20" spans="1:37">
      <c r="A20" s="156"/>
      <c r="B20" s="156"/>
      <c r="C20" s="156"/>
      <c r="D20" s="159"/>
      <c r="E20" s="159"/>
      <c r="F20" s="159"/>
      <c r="G20" s="159"/>
      <c r="H20" s="159"/>
      <c r="I20" s="159"/>
      <c r="J20" s="159"/>
      <c r="K20" s="159"/>
      <c r="L20" s="159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</row>
    <row r="21" spans="1:37" ht="25.5" customHeight="1">
      <c r="A21" s="156"/>
      <c r="B21" s="156"/>
      <c r="C21" s="156"/>
      <c r="D21" s="489" t="s">
        <v>229</v>
      </c>
      <c r="E21" s="489"/>
      <c r="F21" s="489"/>
      <c r="G21" s="489"/>
      <c r="H21" s="489"/>
      <c r="I21" s="489"/>
      <c r="J21" s="489"/>
      <c r="K21" s="489"/>
      <c r="L21" s="490" t="s">
        <v>96</v>
      </c>
      <c r="M21" s="490"/>
      <c r="N21" s="490"/>
      <c r="O21" s="491">
        <v>0</v>
      </c>
      <c r="P21" s="491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</row>
    <row r="22" spans="1:37" ht="25.5" customHeight="1">
      <c r="A22" s="156"/>
      <c r="B22" s="156"/>
      <c r="C22" s="156"/>
      <c r="D22" s="489"/>
      <c r="E22" s="489"/>
      <c r="F22" s="489"/>
      <c r="G22" s="489"/>
      <c r="H22" s="489"/>
      <c r="I22" s="489"/>
      <c r="J22" s="489"/>
      <c r="K22" s="489"/>
      <c r="L22" s="492" t="s">
        <v>230</v>
      </c>
      <c r="M22" s="492"/>
      <c r="N22" s="492"/>
      <c r="O22" s="491">
        <v>0</v>
      </c>
      <c r="P22" s="491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</row>
    <row r="23" spans="1:37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</row>
    <row r="24" spans="1:37">
      <c r="A24" s="156"/>
      <c r="B24" s="156"/>
      <c r="C24" s="156"/>
      <c r="D24" s="489" t="s">
        <v>231</v>
      </c>
      <c r="E24" s="489"/>
      <c r="F24" s="489"/>
      <c r="G24" s="489"/>
      <c r="H24" s="489"/>
      <c r="I24" s="489"/>
      <c r="J24" s="489"/>
      <c r="K24" s="489"/>
      <c r="L24" s="493" t="s">
        <v>232</v>
      </c>
      <c r="M24" s="493"/>
      <c r="N24" s="493"/>
      <c r="O24" s="491">
        <v>0</v>
      </c>
      <c r="P24" s="491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</row>
    <row r="25" spans="1:37">
      <c r="A25" s="156"/>
      <c r="B25" s="156"/>
      <c r="C25" s="156"/>
      <c r="D25" s="489"/>
      <c r="E25" s="489"/>
      <c r="F25" s="489"/>
      <c r="G25" s="489"/>
      <c r="H25" s="489"/>
      <c r="I25" s="489"/>
      <c r="J25" s="489"/>
      <c r="K25" s="489"/>
      <c r="L25" s="493" t="s">
        <v>233</v>
      </c>
      <c r="M25" s="493"/>
      <c r="N25" s="493"/>
      <c r="O25" s="491">
        <v>0</v>
      </c>
      <c r="P25" s="491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</row>
    <row r="26" spans="1:37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</row>
  </sheetData>
  <sheetProtection password="CF7D" sheet="1" objects="1" scenarios="1"/>
  <mergeCells count="60">
    <mergeCell ref="T2:X2"/>
    <mergeCell ref="Y2:Z2"/>
    <mergeCell ref="AA2:AB2"/>
    <mergeCell ref="D24:K25"/>
    <mergeCell ref="L24:N24"/>
    <mergeCell ref="O24:P24"/>
    <mergeCell ref="L25:N25"/>
    <mergeCell ref="O25:P25"/>
    <mergeCell ref="G2:S2"/>
    <mergeCell ref="X7:X8"/>
    <mergeCell ref="Y7:Z7"/>
    <mergeCell ref="A16:S16"/>
    <mergeCell ref="D21:K22"/>
    <mergeCell ref="L21:N21"/>
    <mergeCell ref="O21:P21"/>
    <mergeCell ref="L22:N22"/>
    <mergeCell ref="O22:P22"/>
    <mergeCell ref="O7:O8"/>
    <mergeCell ref="P7:Q7"/>
    <mergeCell ref="R7:R8"/>
    <mergeCell ref="S7:T7"/>
    <mergeCell ref="U7:U8"/>
    <mergeCell ref="V7:W7"/>
    <mergeCell ref="AJ5:AJ8"/>
    <mergeCell ref="AK5:AK8"/>
    <mergeCell ref="K6:M6"/>
    <mergeCell ref="N6:Q6"/>
    <mergeCell ref="R6:T6"/>
    <mergeCell ref="U6:W6"/>
    <mergeCell ref="X6:Z6"/>
    <mergeCell ref="AB6:AB8"/>
    <mergeCell ref="AC6:AC8"/>
    <mergeCell ref="AD6:AD8"/>
    <mergeCell ref="AB5:AC5"/>
    <mergeCell ref="AD5:AF5"/>
    <mergeCell ref="AG5:AG8"/>
    <mergeCell ref="AH5:AI6"/>
    <mergeCell ref="AE6:AF6"/>
    <mergeCell ref="AE7:AE8"/>
    <mergeCell ref="AF7:AF8"/>
    <mergeCell ref="AH7:AH8"/>
    <mergeCell ref="AI7:AI8"/>
    <mergeCell ref="G5:I6"/>
    <mergeCell ref="J5:J8"/>
    <mergeCell ref="K5:Z5"/>
    <mergeCell ref="AA5:AA8"/>
    <mergeCell ref="G7:G8"/>
    <mergeCell ref="H7:H8"/>
    <mergeCell ref="I7:I8"/>
    <mergeCell ref="K7:K8"/>
    <mergeCell ref="L7:M7"/>
    <mergeCell ref="N7:N8"/>
    <mergeCell ref="A5:A8"/>
    <mergeCell ref="B5:B8"/>
    <mergeCell ref="C5:D6"/>
    <mergeCell ref="E5:F6"/>
    <mergeCell ref="C7:C8"/>
    <mergeCell ref="D7:D8"/>
    <mergeCell ref="E7:E8"/>
    <mergeCell ref="F7:F8"/>
  </mergeCells>
  <phoneticPr fontId="0" type="noConversion"/>
  <pageMargins left="0.75" right="0.75" top="1" bottom="1" header="0.5" footer="0.5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Pomoc</vt:lpstr>
      <vt:lpstr>Nieprawidłowości cz. I</vt:lpstr>
      <vt:lpstr>Nieprawidłowości cz. II</vt:lpstr>
      <vt:lpstr>Postępowanie pokontrolne</vt:lpstr>
      <vt:lpstr>Nieprawidłowości w ZZR i ZDR</vt:lpstr>
      <vt:lpstr>Zakłady ZZR i ZDR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Gendek</dc:creator>
  <cp:lastModifiedBy>Elzbieta_Gendek</cp:lastModifiedBy>
  <cp:lastPrinted>2015-07-22T09:49:58Z</cp:lastPrinted>
  <dcterms:created xsi:type="dcterms:W3CDTF">1999-07-07T13:39:21Z</dcterms:created>
  <dcterms:modified xsi:type="dcterms:W3CDTF">2015-07-22T09:50:05Z</dcterms:modified>
</cp:coreProperties>
</file>