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5.Logistyka\AKTUALNE\PRZETARGI\2026\261_004_Serwis klimatyzacji 2026\"/>
    </mc:Choice>
  </mc:AlternateContent>
  <xr:revisionPtr revIDLastSave="0" documentId="13_ncr:1_{8649731D-07D9-4712-B0D8-7D06C69E2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I" sheetId="1" r:id="rId1"/>
  </sheets>
  <definedNames>
    <definedName name="_xlnm.Print_Area" localSheetId="0">'Część I'!$A$1:$O$95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0" i="1" l="1"/>
  <c r="O75" i="1"/>
  <c r="O74" i="1"/>
  <c r="O73" i="1"/>
  <c r="O72" i="1"/>
  <c r="O51" i="1"/>
  <c r="O49" i="1"/>
  <c r="O48" i="1"/>
  <c r="F88" i="1"/>
  <c r="O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52" i="1"/>
  <c r="M70" i="1" l="1"/>
  <c r="O69" i="1"/>
  <c r="M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M82" i="1"/>
  <c r="O77" i="1"/>
  <c r="O78" i="1"/>
  <c r="O79" i="1"/>
  <c r="O80" i="1"/>
  <c r="O81" i="1"/>
  <c r="O76" i="1"/>
  <c r="O71" i="1"/>
  <c r="M12" i="1"/>
  <c r="O11" i="1"/>
  <c r="O9" i="1"/>
  <c r="O8" i="1"/>
  <c r="O7" i="1"/>
  <c r="O6" i="1"/>
  <c r="O5" i="1"/>
  <c r="M86" i="1"/>
  <c r="O85" i="1"/>
  <c r="O84" i="1"/>
  <c r="O83" i="1"/>
  <c r="O82" i="1" l="1"/>
  <c r="M88" i="1"/>
  <c r="O86" i="1"/>
  <c r="O12" i="1"/>
  <c r="O70" i="1"/>
  <c r="O53" i="1"/>
  <c r="O88" i="1" l="1"/>
</calcChain>
</file>

<file path=xl/sharedStrings.xml><?xml version="1.0" encoding="utf-8"?>
<sst xmlns="http://schemas.openxmlformats.org/spreadsheetml/2006/main" count="385" uniqueCount="184">
  <si>
    <t>Lp. obiektu</t>
  </si>
  <si>
    <t>Nazwa obiektu</t>
  </si>
  <si>
    <t>Adres</t>
  </si>
  <si>
    <t>Miejscowość</t>
  </si>
  <si>
    <t>Kod pocztowy</t>
  </si>
  <si>
    <t>Lp. urządzenia</t>
  </si>
  <si>
    <t>Nazwa urządzenia</t>
  </si>
  <si>
    <t>Typ i model urządzenia</t>
  </si>
  <si>
    <t>Numer pomieszczenia pracy urządzenia</t>
  </si>
  <si>
    <t>RAZEM</t>
  </si>
  <si>
    <t>Nr seryjny</t>
  </si>
  <si>
    <t>brak dostępu</t>
  </si>
  <si>
    <t>ZESTAWIENIE URZĄDZEŃ KLIMATYZACYJNYCH I WENTYLACYJNYCH</t>
  </si>
  <si>
    <t>Ilość konserwacji rocznie</t>
  </si>
  <si>
    <t>Jednostkowa cena konserwacji brutto zł</t>
  </si>
  <si>
    <t>Bielsko-Biała</t>
  </si>
  <si>
    <t>43-300</t>
  </si>
  <si>
    <t>Agregat Hiro Rotenso</t>
  </si>
  <si>
    <t>Rotenso</t>
  </si>
  <si>
    <t>2403245300375180120165</t>
  </si>
  <si>
    <t>2403245300375180120291</t>
  </si>
  <si>
    <t>2403245300375180120002</t>
  </si>
  <si>
    <t>R410A</t>
  </si>
  <si>
    <t>Rodzaj czynnika chłodzącego w instalacji - symbol</t>
  </si>
  <si>
    <t>Ilość czynnika chłodzącego w instalacji w kg</t>
  </si>
  <si>
    <t>Zibro model P332</t>
  </si>
  <si>
    <t>Klimatyzator ścienny LG</t>
  </si>
  <si>
    <t>ul. Józefa Retingera 1</t>
  </si>
  <si>
    <t>Będzin</t>
  </si>
  <si>
    <t>42-500</t>
  </si>
  <si>
    <t>Lennox GHM12NLA</t>
  </si>
  <si>
    <t xml:space="preserve">Lennox NHM48N </t>
  </si>
  <si>
    <t>Toshiba RAV-SM804UT-E/ RAV-SP802AT-E</t>
  </si>
  <si>
    <t>Toshiba RAV-SM1403AT-E/RAV-SM1402BT</t>
  </si>
  <si>
    <t>Tadiran TAC 490 VER 1.1.</t>
  </si>
  <si>
    <t>LG INVERTER V (P18EL)</t>
  </si>
  <si>
    <t>klimatyzator Lennox</t>
  </si>
  <si>
    <t>klimatyzator Toshiba</t>
  </si>
  <si>
    <t>klimatyzator Tadiran</t>
  </si>
  <si>
    <t>klimatyzator ścienny LG</t>
  </si>
  <si>
    <t>b.d.</t>
  </si>
  <si>
    <t>urządzenie zabudowane</t>
  </si>
  <si>
    <t>410KAYR05Q90</t>
  </si>
  <si>
    <t>……………………………………………………………………….</t>
  </si>
  <si>
    <t>LG S12EQ UA3</t>
  </si>
  <si>
    <t>R32</t>
  </si>
  <si>
    <t>LG SO9EQ UA3</t>
  </si>
  <si>
    <t>3905386150283060160015</t>
  </si>
  <si>
    <t>340499129027C130120329</t>
  </si>
  <si>
    <t>340499129027C130120338</t>
  </si>
  <si>
    <t>R290</t>
  </si>
  <si>
    <t>Daikin 3,5 kW</t>
  </si>
  <si>
    <t>Daikin 7 kW</t>
  </si>
  <si>
    <t>RXC 60BV1B</t>
  </si>
  <si>
    <t>RXC35BV1B</t>
  </si>
  <si>
    <t xml:space="preserve">K002835 wew; K000325 zew;  </t>
  </si>
  <si>
    <t xml:space="preserve">K036488 wew; K033756 zew;  </t>
  </si>
  <si>
    <t>810TKZQ15333; 810TKSV22486</t>
  </si>
  <si>
    <t xml:space="preserve">1157ONJ4200J52103155 wew; 11876WJ140J51903644zew;  </t>
  </si>
  <si>
    <t xml:space="preserve">RR12019030403146 wew; RR02076030403056zew;  </t>
  </si>
  <si>
    <t>Wydział Krajowej Informacji Skarbowej  w Cieszynie</t>
  </si>
  <si>
    <t>Cieszyn</t>
  </si>
  <si>
    <t>43-400</t>
  </si>
  <si>
    <t>ul. Rady Narodowej Księstwa Cieszyńskiego 11</t>
  </si>
  <si>
    <t>klimatyzator ścienny</t>
  </si>
  <si>
    <t>ANDE AND-H024/FAR32</t>
  </si>
  <si>
    <t>zew. A23379791002W00131 
wew. B37099791002N00061</t>
  </si>
  <si>
    <t>zew. A23379791002W00124 
wew. B37099791002N00064</t>
  </si>
  <si>
    <t>zew. A23379791002W00137 
wew. B37099791002N00001</t>
  </si>
  <si>
    <t>call center</t>
  </si>
  <si>
    <t>KIS Bielsko-Biała</t>
  </si>
  <si>
    <t>ul. Sixta 17</t>
  </si>
  <si>
    <t>model H100Vm4 10,9 KW</t>
  </si>
  <si>
    <t>2403666490875240160006</t>
  </si>
  <si>
    <t>2403245300375180120001</t>
  </si>
  <si>
    <t>Rotensa Orta</t>
  </si>
  <si>
    <t>Rotenso 026W</t>
  </si>
  <si>
    <t>34080691408960602P0124</t>
  </si>
  <si>
    <t>ul. Warszawska 5</t>
  </si>
  <si>
    <t>Gree</t>
  </si>
  <si>
    <t>Gree GPH12AL - K5NNA3A</t>
  </si>
  <si>
    <t>720720W000184</t>
  </si>
  <si>
    <t>Agregat Rotenso Mini</t>
  </si>
  <si>
    <t>RFV-180V40MI30 R10</t>
  </si>
  <si>
    <t>dach budynku</t>
  </si>
  <si>
    <t>RRVF200600158</t>
  </si>
  <si>
    <t>22V4IWM R10</t>
  </si>
  <si>
    <t>RRVF200400867</t>
  </si>
  <si>
    <t>RRVF200400557</t>
  </si>
  <si>
    <t>36V4IWM R10</t>
  </si>
  <si>
    <t>RRVF200400395</t>
  </si>
  <si>
    <t>36V4IWM R11</t>
  </si>
  <si>
    <t>RRVF200400407</t>
  </si>
  <si>
    <t>RRVF200400551</t>
  </si>
  <si>
    <t>RRVF200500245</t>
  </si>
  <si>
    <t>RRV200400860</t>
  </si>
  <si>
    <t>RVF-180V40MI30 R10</t>
  </si>
  <si>
    <t>RRVF200800047</t>
  </si>
  <si>
    <t>RRV200500254</t>
  </si>
  <si>
    <t>RRV200500238</t>
  </si>
  <si>
    <t>RRV200400544</t>
  </si>
  <si>
    <t>RRV200400859</t>
  </si>
  <si>
    <t>RRV200400554</t>
  </si>
  <si>
    <t>RRV200600292</t>
  </si>
  <si>
    <t>RRV200500200</t>
  </si>
  <si>
    <t>RRVF150704759</t>
  </si>
  <si>
    <t>RRVF200400406</t>
  </si>
  <si>
    <t>22V4IWM R11</t>
  </si>
  <si>
    <t>RRVF200400555</t>
  </si>
  <si>
    <t>22V4IWM R12</t>
  </si>
  <si>
    <t>RRVF200400559</t>
  </si>
  <si>
    <t>22V4IWM R13</t>
  </si>
  <si>
    <t>RRVF200400556</t>
  </si>
  <si>
    <t>22V4IWM R14</t>
  </si>
  <si>
    <t>RRVF200500243</t>
  </si>
  <si>
    <t>RRVF200400866</t>
  </si>
  <si>
    <t>RVF-180V40MI3 R10</t>
  </si>
  <si>
    <t>RRVF150704757</t>
  </si>
  <si>
    <t>RRVF200400861</t>
  </si>
  <si>
    <t>RRVF200500236</t>
  </si>
  <si>
    <t>RRVF200400950</t>
  </si>
  <si>
    <t>RRVF200400933</t>
  </si>
  <si>
    <t>28V4IWM R10</t>
  </si>
  <si>
    <t>RRVF200601098</t>
  </si>
  <si>
    <t>45V4IWM R10</t>
  </si>
  <si>
    <t>RRVF150706719</t>
  </si>
  <si>
    <t>RRVF200400858</t>
  </si>
  <si>
    <t>RRVF200400542</t>
  </si>
  <si>
    <t>RRVF200800042</t>
  </si>
  <si>
    <t>RRVF200601069</t>
  </si>
  <si>
    <t>71V4ICS R10</t>
  </si>
  <si>
    <t>RRVF150705357</t>
  </si>
  <si>
    <t>RRVF150705694</t>
  </si>
  <si>
    <t>klimatyzator mobilny stojący</t>
  </si>
  <si>
    <t>Agregat Rotenso Hiro</t>
  </si>
  <si>
    <t>H50Vm2</t>
  </si>
  <si>
    <t xml:space="preserve">I piętro </t>
  </si>
  <si>
    <t>R-32</t>
  </si>
  <si>
    <t>802TKCY21147; 806TKAJ16536</t>
  </si>
  <si>
    <t>brak informacji</t>
  </si>
  <si>
    <t>klimatyzator Rotenso Multi Hero</t>
  </si>
  <si>
    <t xml:space="preserve">H40WM2 </t>
  </si>
  <si>
    <t>340A358550205160170215</t>
  </si>
  <si>
    <t>klimatyzator Rotenso Multi Imoto</t>
  </si>
  <si>
    <t>I26WMR12</t>
  </si>
  <si>
    <t>RIWM26200401453</t>
  </si>
  <si>
    <t>316A</t>
  </si>
  <si>
    <t>340A358550205160170191</t>
  </si>
  <si>
    <t>RIWM26200401429</t>
  </si>
  <si>
    <t>340A358550205150170514</t>
  </si>
  <si>
    <t>RIWM26200401209</t>
  </si>
  <si>
    <t>brak danych</t>
  </si>
  <si>
    <t>wew. 402KAED04996, zew. 402KAFX05147</t>
  </si>
  <si>
    <r>
      <t>Załącznik nr 2/I</t>
    </r>
    <r>
      <rPr>
        <b/>
        <i/>
        <sz val="12"/>
        <color indexed="10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do Zaproszenia</t>
    </r>
  </si>
  <si>
    <t>Imoto 135Wi / Imoto 135Wo</t>
  </si>
  <si>
    <t>Imoto 126V</t>
  </si>
  <si>
    <t>Imoto 126V R11</t>
  </si>
  <si>
    <t>ul. Traugutta 2</t>
  </si>
  <si>
    <t>Wydział  Krajowej Informacji Skarbowej w Będzinie</t>
  </si>
  <si>
    <t>balkon 5 piętro</t>
  </si>
  <si>
    <t>serwerownia IV piętro 
(2 filtry)</t>
  </si>
  <si>
    <t>507 - magazyn/sufit</t>
  </si>
  <si>
    <t>508 - magazyn/sufit</t>
  </si>
  <si>
    <r>
      <t>FORMULARZ CENOWY - część</t>
    </r>
    <r>
      <rPr>
        <b/>
        <sz val="12"/>
        <color indexed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I ZAMÓWIENIA</t>
    </r>
  </si>
  <si>
    <t>podpis Wykonawcy lub osób uprawnionych do reprezentowania Wykonawcy</t>
  </si>
  <si>
    <t>Całkowita cena oferty brutto zł       [kol. 13 x kol. 14]</t>
  </si>
  <si>
    <t>CENA OGÓŁEM BRUTTO</t>
  </si>
  <si>
    <t>LG SPLIT</t>
  </si>
  <si>
    <t>DC 18RQ NSK (S3NM 18KL1ZA)</t>
  </si>
  <si>
    <t>ściana budynku wys. 7,5 m</t>
  </si>
  <si>
    <t>220 - serwerownia</t>
  </si>
  <si>
    <t>0110-KLL2.261.4.2026.1</t>
  </si>
  <si>
    <t>SERWEROWNIA 201 D</t>
  </si>
  <si>
    <t xml:space="preserve"> SALA SZKOLENIOWA 205 D </t>
  </si>
  <si>
    <r>
      <t xml:space="preserve">klimatyzator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Teoma</t>
    </r>
  </si>
  <si>
    <t>206 D</t>
  </si>
  <si>
    <t xml:space="preserve">SERWEROWNIA 201 E </t>
  </si>
  <si>
    <t xml:space="preserve">204 E </t>
  </si>
  <si>
    <t>204 E</t>
  </si>
  <si>
    <t xml:space="preserve"> 205 E</t>
  </si>
  <si>
    <t>NOWA SALA KONFERENCYJNA</t>
  </si>
  <si>
    <t xml:space="preserve">Agregat do LG SPLIT </t>
  </si>
  <si>
    <t xml:space="preserve"> (jednostka zewnętrzna)</t>
  </si>
  <si>
    <t xml:space="preserve">Urządzenie zamontowane na suficie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</si>
</sst>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</cellStyleXfs>
  <cellXfs count="18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2" fontId="5" fillId="0" borderId="3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/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7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165" fontId="6" fillId="0" borderId="18" xfId="1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 wrapText="1"/>
    </xf>
    <xf numFmtId="4" fontId="14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" fontId="14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" fontId="1" fillId="2" borderId="6" xfId="3" applyNumberFormat="1" applyFont="1" applyFill="1" applyBorder="1" applyAlignment="1">
      <alignment horizontal="center" vertical="center" wrapText="1"/>
    </xf>
    <xf numFmtId="49" fontId="1" fillId="2" borderId="6" xfId="3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/>
    </xf>
    <xf numFmtId="0" fontId="1" fillId="2" borderId="8" xfId="3" applyFont="1" applyFill="1" applyBorder="1" applyAlignment="1">
      <alignment horizontal="center" vertical="center" wrapText="1"/>
    </xf>
    <xf numFmtId="4" fontId="1" fillId="2" borderId="8" xfId="3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2" xfId="2" xr:uid="{00000000-0005-0000-0000-000002000000}"/>
    <cellStyle name="Normalny 2 2" xfId="3" xr:uid="{E6718CD1-4291-495E-9BDE-E1AA19302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"/>
  <sheetViews>
    <sheetView tabSelected="1" zoomScale="85" zoomScaleNormal="85" zoomScaleSheetLayoutView="100" workbookViewId="0">
      <selection activeCell="J51" sqref="J51"/>
    </sheetView>
  </sheetViews>
  <sheetFormatPr defaultRowHeight="12.75" x14ac:dyDescent="0.2"/>
  <cols>
    <col min="1" max="1" width="8.85546875" style="58" customWidth="1"/>
    <col min="2" max="2" width="21.42578125" style="58" customWidth="1"/>
    <col min="3" max="3" width="18.28515625" style="58" customWidth="1"/>
    <col min="4" max="4" width="14.85546875" style="58" customWidth="1"/>
    <col min="5" max="5" width="12.5703125" style="58" customWidth="1"/>
    <col min="6" max="6" width="7.42578125" style="58" customWidth="1"/>
    <col min="7" max="7" width="29.85546875" style="58" customWidth="1"/>
    <col min="8" max="8" width="49" style="58" customWidth="1"/>
    <col min="9" max="9" width="13.5703125" style="58" customWidth="1"/>
    <col min="10" max="10" width="14.42578125" style="58" customWidth="1"/>
    <col min="11" max="11" width="24.7109375" style="58" customWidth="1"/>
    <col min="12" max="12" width="36.140625" style="58" customWidth="1"/>
    <col min="13" max="13" width="13.140625" style="58" customWidth="1"/>
    <col min="14" max="14" width="17.28515625" style="58" customWidth="1"/>
    <col min="15" max="15" width="16.7109375" style="58" customWidth="1"/>
    <col min="16" max="16" width="1.140625" style="58" hidden="1" customWidth="1"/>
    <col min="17" max="17" width="4" style="58" hidden="1" customWidth="1"/>
    <col min="18" max="16384" width="9.140625" style="58"/>
  </cols>
  <sheetData>
    <row r="1" spans="1:15" s="57" customFormat="1" ht="16.5" thickBot="1" x14ac:dyDescent="0.3">
      <c r="A1" s="53"/>
      <c r="B1" s="87" t="s">
        <v>171</v>
      </c>
      <c r="C1" s="53"/>
      <c r="D1" s="53"/>
      <c r="E1" s="53"/>
      <c r="F1" s="53"/>
      <c r="G1" s="53"/>
      <c r="H1" s="54" t="s">
        <v>163</v>
      </c>
      <c r="I1" s="53"/>
      <c r="J1" s="53"/>
      <c r="K1" s="53"/>
      <c r="L1" s="55"/>
      <c r="M1" s="56" t="s">
        <v>153</v>
      </c>
      <c r="O1" s="53"/>
    </row>
    <row r="2" spans="1:15" ht="22.9" customHeight="1" thickBot="1" x14ac:dyDescent="0.25">
      <c r="A2" s="176" t="s">
        <v>12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8"/>
    </row>
    <row r="3" spans="1:15" ht="72" thickBot="1" x14ac:dyDescent="0.25">
      <c r="A3" s="84" t="s">
        <v>0</v>
      </c>
      <c r="B3" s="84" t="s">
        <v>1</v>
      </c>
      <c r="C3" s="84" t="s">
        <v>2</v>
      </c>
      <c r="D3" s="84" t="s">
        <v>3</v>
      </c>
      <c r="E3" s="84" t="s">
        <v>4</v>
      </c>
      <c r="F3" s="84" t="s">
        <v>5</v>
      </c>
      <c r="G3" s="85" t="s">
        <v>6</v>
      </c>
      <c r="H3" s="84" t="s">
        <v>7</v>
      </c>
      <c r="I3" s="82" t="s">
        <v>23</v>
      </c>
      <c r="J3" s="82" t="s">
        <v>24</v>
      </c>
      <c r="K3" s="82" t="s">
        <v>8</v>
      </c>
      <c r="L3" s="82" t="s">
        <v>10</v>
      </c>
      <c r="M3" s="82" t="s">
        <v>13</v>
      </c>
      <c r="N3" s="83" t="s">
        <v>14</v>
      </c>
      <c r="O3" s="82" t="s">
        <v>165</v>
      </c>
    </row>
    <row r="4" spans="1:15" ht="15" thickBot="1" x14ac:dyDescent="0.25">
      <c r="A4" s="2">
        <v>1</v>
      </c>
      <c r="B4" s="1">
        <v>2</v>
      </c>
      <c r="C4" s="2">
        <v>3</v>
      </c>
      <c r="D4" s="1">
        <v>4</v>
      </c>
      <c r="E4" s="2">
        <v>5</v>
      </c>
      <c r="F4" s="92">
        <v>6</v>
      </c>
      <c r="G4" s="2">
        <v>7</v>
      </c>
      <c r="H4" s="1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1">
        <v>14</v>
      </c>
      <c r="O4" s="2">
        <v>15</v>
      </c>
    </row>
    <row r="5" spans="1:15" ht="15" customHeight="1" x14ac:dyDescent="0.2">
      <c r="A5" s="182">
        <v>1</v>
      </c>
      <c r="B5" s="167" t="s">
        <v>70</v>
      </c>
      <c r="C5" s="167" t="s">
        <v>71</v>
      </c>
      <c r="D5" s="167" t="s">
        <v>15</v>
      </c>
      <c r="E5" s="167" t="s">
        <v>16</v>
      </c>
      <c r="F5" s="62">
        <v>1</v>
      </c>
      <c r="G5" s="63" t="s">
        <v>17</v>
      </c>
      <c r="H5" s="63" t="s">
        <v>72</v>
      </c>
      <c r="I5" s="63" t="s">
        <v>22</v>
      </c>
      <c r="J5" s="63">
        <v>3.2</v>
      </c>
      <c r="K5" s="88" t="s">
        <v>159</v>
      </c>
      <c r="L5" s="64" t="s">
        <v>73</v>
      </c>
      <c r="M5" s="8">
        <v>2</v>
      </c>
      <c r="N5" s="10"/>
      <c r="O5" s="17">
        <f t="shared" ref="O5:O11" si="0">M5*N5</f>
        <v>0</v>
      </c>
    </row>
    <row r="6" spans="1:15" ht="14.25" customHeight="1" x14ac:dyDescent="0.2">
      <c r="A6" s="183"/>
      <c r="B6" s="168"/>
      <c r="C6" s="168"/>
      <c r="D6" s="168"/>
      <c r="E6" s="168"/>
      <c r="F6" s="65">
        <v>2</v>
      </c>
      <c r="G6" s="24" t="s">
        <v>18</v>
      </c>
      <c r="H6" s="24" t="s">
        <v>155</v>
      </c>
      <c r="I6" s="24" t="s">
        <v>22</v>
      </c>
      <c r="J6" s="24"/>
      <c r="K6" s="24">
        <v>509</v>
      </c>
      <c r="L6" s="26" t="s">
        <v>19</v>
      </c>
      <c r="M6" s="7">
        <v>2</v>
      </c>
      <c r="N6" s="11"/>
      <c r="O6" s="14">
        <f t="shared" si="0"/>
        <v>0</v>
      </c>
    </row>
    <row r="7" spans="1:15" ht="14.25" customHeight="1" x14ac:dyDescent="0.2">
      <c r="A7" s="183"/>
      <c r="B7" s="168"/>
      <c r="C7" s="168"/>
      <c r="D7" s="168"/>
      <c r="E7" s="168"/>
      <c r="F7" s="65">
        <v>3</v>
      </c>
      <c r="G7" s="24" t="s">
        <v>18</v>
      </c>
      <c r="H7" s="24" t="s">
        <v>155</v>
      </c>
      <c r="I7" s="24" t="s">
        <v>22</v>
      </c>
      <c r="J7" s="24"/>
      <c r="K7" s="24">
        <v>511</v>
      </c>
      <c r="L7" s="26" t="s">
        <v>20</v>
      </c>
      <c r="M7" s="7">
        <v>2</v>
      </c>
      <c r="N7" s="11"/>
      <c r="O7" s="14">
        <f t="shared" si="0"/>
        <v>0</v>
      </c>
    </row>
    <row r="8" spans="1:15" ht="14.25" customHeight="1" x14ac:dyDescent="0.2">
      <c r="A8" s="183"/>
      <c r="B8" s="168"/>
      <c r="C8" s="168"/>
      <c r="D8" s="168"/>
      <c r="E8" s="168"/>
      <c r="F8" s="65">
        <v>4</v>
      </c>
      <c r="G8" s="24" t="s">
        <v>18</v>
      </c>
      <c r="H8" s="24" t="s">
        <v>155</v>
      </c>
      <c r="I8" s="24" t="s">
        <v>22</v>
      </c>
      <c r="J8" s="24"/>
      <c r="K8" s="24">
        <v>512</v>
      </c>
      <c r="L8" s="26" t="s">
        <v>21</v>
      </c>
      <c r="M8" s="7">
        <v>2</v>
      </c>
      <c r="N8" s="11"/>
      <c r="O8" s="14">
        <f t="shared" si="0"/>
        <v>0</v>
      </c>
    </row>
    <row r="9" spans="1:15" ht="14.25" customHeight="1" x14ac:dyDescent="0.2">
      <c r="A9" s="183"/>
      <c r="B9" s="168"/>
      <c r="C9" s="168"/>
      <c r="D9" s="168"/>
      <c r="E9" s="168"/>
      <c r="F9" s="65">
        <v>5</v>
      </c>
      <c r="G9" s="24" t="s">
        <v>18</v>
      </c>
      <c r="H9" s="24" t="s">
        <v>155</v>
      </c>
      <c r="I9" s="24" t="s">
        <v>22</v>
      </c>
      <c r="J9" s="24"/>
      <c r="K9" s="24">
        <v>513</v>
      </c>
      <c r="L9" s="26" t="s">
        <v>74</v>
      </c>
      <c r="M9" s="7">
        <v>2</v>
      </c>
      <c r="N9" s="11"/>
      <c r="O9" s="14">
        <f t="shared" si="0"/>
        <v>0</v>
      </c>
    </row>
    <row r="10" spans="1:15" ht="29.25" customHeight="1" x14ac:dyDescent="0.2">
      <c r="A10" s="183"/>
      <c r="B10" s="168"/>
      <c r="C10" s="168"/>
      <c r="D10" s="168"/>
      <c r="E10" s="168"/>
      <c r="F10" s="65">
        <v>6</v>
      </c>
      <c r="G10" s="24" t="s">
        <v>75</v>
      </c>
      <c r="H10" s="24" t="s">
        <v>76</v>
      </c>
      <c r="I10" s="24" t="s">
        <v>50</v>
      </c>
      <c r="J10" s="24">
        <v>0.24</v>
      </c>
      <c r="K10" s="97" t="s">
        <v>160</v>
      </c>
      <c r="L10" s="24" t="s">
        <v>77</v>
      </c>
      <c r="M10" s="7">
        <v>2</v>
      </c>
      <c r="N10" s="11"/>
      <c r="O10" s="14">
        <f t="shared" ref="O10" si="1">M10*N10</f>
        <v>0</v>
      </c>
    </row>
    <row r="11" spans="1:15" ht="19.5" customHeight="1" thickBot="1" x14ac:dyDescent="0.25">
      <c r="A11" s="184"/>
      <c r="B11" s="169"/>
      <c r="C11" s="169"/>
      <c r="D11" s="169"/>
      <c r="E11" s="169"/>
      <c r="F11" s="66">
        <v>7</v>
      </c>
      <c r="G11" s="32" t="s">
        <v>79</v>
      </c>
      <c r="H11" s="32" t="s">
        <v>80</v>
      </c>
      <c r="I11" s="32" t="s">
        <v>50</v>
      </c>
      <c r="J11" s="32">
        <v>0.3</v>
      </c>
      <c r="K11" s="98">
        <v>509</v>
      </c>
      <c r="L11" s="99" t="s">
        <v>81</v>
      </c>
      <c r="M11" s="100">
        <v>2</v>
      </c>
      <c r="N11" s="12"/>
      <c r="O11" s="19">
        <f t="shared" si="0"/>
        <v>0</v>
      </c>
    </row>
    <row r="12" spans="1:15" ht="16.5" thickBot="1" x14ac:dyDescent="0.3">
      <c r="A12" s="102"/>
      <c r="B12" s="23"/>
      <c r="C12" s="23"/>
      <c r="D12" s="23"/>
      <c r="E12" s="23"/>
      <c r="F12" s="104">
        <v>7</v>
      </c>
      <c r="G12" s="105"/>
      <c r="H12" s="105"/>
      <c r="I12" s="105"/>
      <c r="J12" s="105"/>
      <c r="K12" s="105"/>
      <c r="L12" s="105"/>
      <c r="M12" s="106">
        <f>SUM(M5:M11)</f>
        <v>14</v>
      </c>
      <c r="N12" s="51" t="s">
        <v>9</v>
      </c>
      <c r="O12" s="101">
        <f>SUM(O5:O11)</f>
        <v>0</v>
      </c>
    </row>
    <row r="13" spans="1:15" ht="14.25" customHeight="1" x14ac:dyDescent="0.2">
      <c r="A13" s="161">
        <v>2</v>
      </c>
      <c r="B13" s="149" t="s">
        <v>70</v>
      </c>
      <c r="C13" s="149" t="s">
        <v>78</v>
      </c>
      <c r="D13" s="146" t="s">
        <v>15</v>
      </c>
      <c r="E13" s="146" t="s">
        <v>16</v>
      </c>
      <c r="F13" s="68">
        <v>1</v>
      </c>
      <c r="G13" s="43" t="s">
        <v>82</v>
      </c>
      <c r="H13" s="43" t="s">
        <v>83</v>
      </c>
      <c r="I13" s="43" t="s">
        <v>22</v>
      </c>
      <c r="J13" s="43">
        <v>6.38</v>
      </c>
      <c r="K13" s="43" t="s">
        <v>84</v>
      </c>
      <c r="L13" s="44" t="s">
        <v>85</v>
      </c>
      <c r="M13" s="103">
        <v>2</v>
      </c>
      <c r="N13" s="11"/>
      <c r="O13" s="14">
        <f>M13*N13</f>
        <v>0</v>
      </c>
    </row>
    <row r="14" spans="1:15" ht="14.25" customHeight="1" x14ac:dyDescent="0.2">
      <c r="A14" s="162"/>
      <c r="B14" s="150"/>
      <c r="C14" s="150"/>
      <c r="D14" s="147"/>
      <c r="E14" s="147"/>
      <c r="F14" s="27">
        <v>2</v>
      </c>
      <c r="G14" s="24" t="s">
        <v>18</v>
      </c>
      <c r="H14" s="24" t="s">
        <v>86</v>
      </c>
      <c r="I14" s="24" t="s">
        <v>22</v>
      </c>
      <c r="J14" s="24"/>
      <c r="K14" s="24">
        <v>421</v>
      </c>
      <c r="L14" s="26" t="s">
        <v>87</v>
      </c>
      <c r="M14" s="7">
        <v>2</v>
      </c>
      <c r="N14" s="11"/>
      <c r="O14" s="14">
        <f t="shared" ref="O14:O28" si="2">M14*N14</f>
        <v>0</v>
      </c>
    </row>
    <row r="15" spans="1:15" ht="14.25" customHeight="1" x14ac:dyDescent="0.2">
      <c r="A15" s="162"/>
      <c r="B15" s="150"/>
      <c r="C15" s="150"/>
      <c r="D15" s="147"/>
      <c r="E15" s="147"/>
      <c r="F15" s="27">
        <v>3</v>
      </c>
      <c r="G15" s="24" t="s">
        <v>18</v>
      </c>
      <c r="H15" s="24" t="s">
        <v>86</v>
      </c>
      <c r="I15" s="24" t="s">
        <v>22</v>
      </c>
      <c r="J15" s="24"/>
      <c r="K15" s="24">
        <v>420</v>
      </c>
      <c r="L15" s="26" t="s">
        <v>88</v>
      </c>
      <c r="M15" s="7">
        <v>2</v>
      </c>
      <c r="N15" s="11"/>
      <c r="O15" s="14">
        <f t="shared" si="2"/>
        <v>0</v>
      </c>
    </row>
    <row r="16" spans="1:15" ht="14.25" customHeight="1" x14ac:dyDescent="0.2">
      <c r="A16" s="162"/>
      <c r="B16" s="150"/>
      <c r="C16" s="150"/>
      <c r="D16" s="147"/>
      <c r="E16" s="147"/>
      <c r="F16" s="27">
        <v>4</v>
      </c>
      <c r="G16" s="24" t="s">
        <v>18</v>
      </c>
      <c r="H16" s="24" t="s">
        <v>89</v>
      </c>
      <c r="I16" s="24" t="s">
        <v>22</v>
      </c>
      <c r="J16" s="24"/>
      <c r="K16" s="24">
        <v>419</v>
      </c>
      <c r="L16" s="26" t="s">
        <v>90</v>
      </c>
      <c r="M16" s="7">
        <v>2</v>
      </c>
      <c r="N16" s="11"/>
      <c r="O16" s="14">
        <f t="shared" si="2"/>
        <v>0</v>
      </c>
    </row>
    <row r="17" spans="1:15" ht="14.25" customHeight="1" x14ac:dyDescent="0.2">
      <c r="A17" s="162"/>
      <c r="B17" s="150"/>
      <c r="C17" s="150"/>
      <c r="D17" s="147"/>
      <c r="E17" s="147"/>
      <c r="F17" s="27">
        <v>5</v>
      </c>
      <c r="G17" s="24" t="s">
        <v>18</v>
      </c>
      <c r="H17" s="24" t="s">
        <v>91</v>
      </c>
      <c r="I17" s="24" t="s">
        <v>22</v>
      </c>
      <c r="J17" s="24"/>
      <c r="K17" s="24">
        <v>418</v>
      </c>
      <c r="L17" s="26" t="s">
        <v>92</v>
      </c>
      <c r="M17" s="7">
        <v>2</v>
      </c>
      <c r="N17" s="11"/>
      <c r="O17" s="14">
        <f t="shared" si="2"/>
        <v>0</v>
      </c>
    </row>
    <row r="18" spans="1:15" ht="14.25" customHeight="1" x14ac:dyDescent="0.2">
      <c r="A18" s="162"/>
      <c r="B18" s="150"/>
      <c r="C18" s="150"/>
      <c r="D18" s="147"/>
      <c r="E18" s="147"/>
      <c r="F18" s="27">
        <v>6</v>
      </c>
      <c r="G18" s="24" t="s">
        <v>18</v>
      </c>
      <c r="H18" s="24" t="s">
        <v>86</v>
      </c>
      <c r="I18" s="24" t="s">
        <v>22</v>
      </c>
      <c r="J18" s="24"/>
      <c r="K18" s="24">
        <v>417</v>
      </c>
      <c r="L18" s="26" t="s">
        <v>93</v>
      </c>
      <c r="M18" s="7">
        <v>2</v>
      </c>
      <c r="N18" s="11"/>
      <c r="O18" s="14">
        <f t="shared" si="2"/>
        <v>0</v>
      </c>
    </row>
    <row r="19" spans="1:15" ht="14.25" customHeight="1" x14ac:dyDescent="0.2">
      <c r="A19" s="162"/>
      <c r="B19" s="150"/>
      <c r="C19" s="150"/>
      <c r="D19" s="147"/>
      <c r="E19" s="147"/>
      <c r="F19" s="27">
        <v>7</v>
      </c>
      <c r="G19" s="24" t="s">
        <v>18</v>
      </c>
      <c r="H19" s="24" t="s">
        <v>86</v>
      </c>
      <c r="I19" s="24" t="s">
        <v>22</v>
      </c>
      <c r="J19" s="24"/>
      <c r="K19" s="24">
        <v>416</v>
      </c>
      <c r="L19" s="26" t="s">
        <v>94</v>
      </c>
      <c r="M19" s="7">
        <v>2</v>
      </c>
      <c r="N19" s="11"/>
      <c r="O19" s="14">
        <f t="shared" si="2"/>
        <v>0</v>
      </c>
    </row>
    <row r="20" spans="1:15" ht="14.25" customHeight="1" x14ac:dyDescent="0.2">
      <c r="A20" s="162"/>
      <c r="B20" s="150"/>
      <c r="C20" s="150"/>
      <c r="D20" s="147"/>
      <c r="E20" s="147"/>
      <c r="F20" s="27">
        <v>8</v>
      </c>
      <c r="G20" s="24" t="s">
        <v>18</v>
      </c>
      <c r="H20" s="24" t="s">
        <v>86</v>
      </c>
      <c r="I20" s="24" t="s">
        <v>22</v>
      </c>
      <c r="J20" s="24"/>
      <c r="K20" s="24">
        <v>415</v>
      </c>
      <c r="L20" s="26" t="s">
        <v>95</v>
      </c>
      <c r="M20" s="7">
        <v>2</v>
      </c>
      <c r="N20" s="11"/>
      <c r="O20" s="14">
        <f t="shared" si="2"/>
        <v>0</v>
      </c>
    </row>
    <row r="21" spans="1:15" ht="14.25" customHeight="1" x14ac:dyDescent="0.2">
      <c r="A21" s="162"/>
      <c r="B21" s="150"/>
      <c r="C21" s="150"/>
      <c r="D21" s="147"/>
      <c r="E21" s="147"/>
      <c r="F21" s="27">
        <v>9</v>
      </c>
      <c r="G21" s="24" t="s">
        <v>82</v>
      </c>
      <c r="H21" s="24" t="s">
        <v>96</v>
      </c>
      <c r="I21" s="24" t="s">
        <v>22</v>
      </c>
      <c r="J21" s="24">
        <v>7.37</v>
      </c>
      <c r="K21" s="24" t="s">
        <v>84</v>
      </c>
      <c r="L21" s="26" t="s">
        <v>97</v>
      </c>
      <c r="M21" s="7">
        <v>2</v>
      </c>
      <c r="N21" s="11"/>
      <c r="O21" s="14">
        <f t="shared" si="2"/>
        <v>0</v>
      </c>
    </row>
    <row r="22" spans="1:15" ht="14.25" customHeight="1" x14ac:dyDescent="0.2">
      <c r="A22" s="162"/>
      <c r="B22" s="150"/>
      <c r="C22" s="150"/>
      <c r="D22" s="147"/>
      <c r="E22" s="147"/>
      <c r="F22" s="27">
        <v>10</v>
      </c>
      <c r="G22" s="24" t="s">
        <v>18</v>
      </c>
      <c r="H22" s="24" t="s">
        <v>86</v>
      </c>
      <c r="I22" s="24" t="s">
        <v>22</v>
      </c>
      <c r="J22" s="24"/>
      <c r="K22" s="24">
        <v>422</v>
      </c>
      <c r="L22" s="26" t="s">
        <v>98</v>
      </c>
      <c r="M22" s="7">
        <v>2</v>
      </c>
      <c r="N22" s="11"/>
      <c r="O22" s="14">
        <f t="shared" si="2"/>
        <v>0</v>
      </c>
    </row>
    <row r="23" spans="1:15" ht="14.25" customHeight="1" x14ac:dyDescent="0.2">
      <c r="A23" s="162"/>
      <c r="B23" s="150"/>
      <c r="C23" s="150"/>
      <c r="D23" s="147"/>
      <c r="E23" s="147"/>
      <c r="F23" s="27">
        <v>11</v>
      </c>
      <c r="G23" s="24" t="s">
        <v>18</v>
      </c>
      <c r="H23" s="24" t="s">
        <v>86</v>
      </c>
      <c r="I23" s="24" t="s">
        <v>22</v>
      </c>
      <c r="J23" s="24"/>
      <c r="K23" s="24">
        <v>409</v>
      </c>
      <c r="L23" s="26" t="s">
        <v>99</v>
      </c>
      <c r="M23" s="7">
        <v>2</v>
      </c>
      <c r="N23" s="11"/>
      <c r="O23" s="14">
        <f t="shared" si="2"/>
        <v>0</v>
      </c>
    </row>
    <row r="24" spans="1:15" ht="14.25" customHeight="1" x14ac:dyDescent="0.2">
      <c r="A24" s="162"/>
      <c r="B24" s="150"/>
      <c r="C24" s="150"/>
      <c r="D24" s="147"/>
      <c r="E24" s="147"/>
      <c r="F24" s="27">
        <v>12</v>
      </c>
      <c r="G24" s="24" t="s">
        <v>18</v>
      </c>
      <c r="H24" s="24" t="s">
        <v>86</v>
      </c>
      <c r="I24" s="24" t="s">
        <v>22</v>
      </c>
      <c r="J24" s="24"/>
      <c r="K24" s="24">
        <v>410</v>
      </c>
      <c r="L24" s="26" t="s">
        <v>100</v>
      </c>
      <c r="M24" s="7">
        <v>2</v>
      </c>
      <c r="N24" s="11"/>
      <c r="O24" s="14">
        <f t="shared" si="2"/>
        <v>0</v>
      </c>
    </row>
    <row r="25" spans="1:15" ht="14.25" customHeight="1" x14ac:dyDescent="0.2">
      <c r="A25" s="162"/>
      <c r="B25" s="150"/>
      <c r="C25" s="150"/>
      <c r="D25" s="147"/>
      <c r="E25" s="147"/>
      <c r="F25" s="27">
        <v>13</v>
      </c>
      <c r="G25" s="24" t="s">
        <v>18</v>
      </c>
      <c r="H25" s="24" t="s">
        <v>86</v>
      </c>
      <c r="I25" s="24" t="s">
        <v>22</v>
      </c>
      <c r="J25" s="24"/>
      <c r="K25" s="24">
        <v>411</v>
      </c>
      <c r="L25" s="26" t="s">
        <v>101</v>
      </c>
      <c r="M25" s="7">
        <v>2</v>
      </c>
      <c r="N25" s="11"/>
      <c r="O25" s="14">
        <f t="shared" si="2"/>
        <v>0</v>
      </c>
    </row>
    <row r="26" spans="1:15" ht="14.25" customHeight="1" x14ac:dyDescent="0.2">
      <c r="A26" s="162"/>
      <c r="B26" s="150"/>
      <c r="C26" s="150"/>
      <c r="D26" s="147"/>
      <c r="E26" s="147"/>
      <c r="F26" s="27">
        <v>14</v>
      </c>
      <c r="G26" s="24" t="s">
        <v>18</v>
      </c>
      <c r="H26" s="24" t="s">
        <v>86</v>
      </c>
      <c r="I26" s="24" t="s">
        <v>22</v>
      </c>
      <c r="J26" s="24"/>
      <c r="K26" s="24">
        <v>412</v>
      </c>
      <c r="L26" s="26" t="s">
        <v>102</v>
      </c>
      <c r="M26" s="7">
        <v>2</v>
      </c>
      <c r="N26" s="11"/>
      <c r="O26" s="14">
        <f t="shared" si="2"/>
        <v>0</v>
      </c>
    </row>
    <row r="27" spans="1:15" ht="14.25" customHeight="1" x14ac:dyDescent="0.2">
      <c r="A27" s="162"/>
      <c r="B27" s="150"/>
      <c r="C27" s="150"/>
      <c r="D27" s="147"/>
      <c r="E27" s="147"/>
      <c r="F27" s="27">
        <v>15</v>
      </c>
      <c r="G27" s="24" t="s">
        <v>18</v>
      </c>
      <c r="H27" s="24" t="s">
        <v>86</v>
      </c>
      <c r="I27" s="24" t="s">
        <v>22</v>
      </c>
      <c r="J27" s="24"/>
      <c r="K27" s="24">
        <v>413</v>
      </c>
      <c r="L27" s="26" t="s">
        <v>103</v>
      </c>
      <c r="M27" s="7">
        <v>2</v>
      </c>
      <c r="N27" s="11"/>
      <c r="O27" s="14">
        <f t="shared" si="2"/>
        <v>0</v>
      </c>
    </row>
    <row r="28" spans="1:15" ht="14.25" customHeight="1" x14ac:dyDescent="0.2">
      <c r="A28" s="162"/>
      <c r="B28" s="150"/>
      <c r="C28" s="150"/>
      <c r="D28" s="147"/>
      <c r="E28" s="147"/>
      <c r="F28" s="27">
        <v>16</v>
      </c>
      <c r="G28" s="24" t="s">
        <v>18</v>
      </c>
      <c r="H28" s="24" t="s">
        <v>86</v>
      </c>
      <c r="I28" s="24" t="s">
        <v>22</v>
      </c>
      <c r="J28" s="24"/>
      <c r="K28" s="24">
        <v>414</v>
      </c>
      <c r="L28" s="26" t="s">
        <v>104</v>
      </c>
      <c r="M28" s="7">
        <v>2</v>
      </c>
      <c r="N28" s="11"/>
      <c r="O28" s="14">
        <f t="shared" si="2"/>
        <v>0</v>
      </c>
    </row>
    <row r="29" spans="1:15" ht="14.25" customHeight="1" x14ac:dyDescent="0.2">
      <c r="A29" s="162"/>
      <c r="B29" s="150"/>
      <c r="C29" s="150"/>
      <c r="D29" s="147"/>
      <c r="E29" s="147"/>
      <c r="F29" s="27">
        <v>17</v>
      </c>
      <c r="G29" s="24" t="s">
        <v>82</v>
      </c>
      <c r="H29" s="24" t="s">
        <v>96</v>
      </c>
      <c r="I29" s="24" t="s">
        <v>22</v>
      </c>
      <c r="J29" s="24">
        <v>8.39</v>
      </c>
      <c r="K29" s="24" t="s">
        <v>84</v>
      </c>
      <c r="L29" s="26" t="s">
        <v>105</v>
      </c>
      <c r="M29" s="7">
        <v>2</v>
      </c>
      <c r="N29" s="11"/>
      <c r="O29" s="14">
        <f>M29*N29</f>
        <v>0</v>
      </c>
    </row>
    <row r="30" spans="1:15" s="59" customFormat="1" ht="14.25" customHeight="1" x14ac:dyDescent="0.2">
      <c r="A30" s="162"/>
      <c r="B30" s="150"/>
      <c r="C30" s="150"/>
      <c r="D30" s="147"/>
      <c r="E30" s="147"/>
      <c r="F30" s="27">
        <v>18</v>
      </c>
      <c r="G30" s="24" t="s">
        <v>18</v>
      </c>
      <c r="H30" s="24" t="s">
        <v>86</v>
      </c>
      <c r="I30" s="24" t="s">
        <v>22</v>
      </c>
      <c r="J30" s="24"/>
      <c r="K30" s="24">
        <v>405</v>
      </c>
      <c r="L30" s="26" t="s">
        <v>106</v>
      </c>
      <c r="M30" s="7">
        <v>2</v>
      </c>
      <c r="N30" s="11"/>
      <c r="O30" s="14">
        <f>M30*N30</f>
        <v>0</v>
      </c>
    </row>
    <row r="31" spans="1:15" s="59" customFormat="1" ht="14.25" customHeight="1" x14ac:dyDescent="0.2">
      <c r="A31" s="162"/>
      <c r="B31" s="150"/>
      <c r="C31" s="150"/>
      <c r="D31" s="147"/>
      <c r="E31" s="147"/>
      <c r="F31" s="27">
        <v>19</v>
      </c>
      <c r="G31" s="24" t="s">
        <v>18</v>
      </c>
      <c r="H31" s="24" t="s">
        <v>107</v>
      </c>
      <c r="I31" s="24" t="s">
        <v>22</v>
      </c>
      <c r="J31" s="24"/>
      <c r="K31" s="24">
        <v>404</v>
      </c>
      <c r="L31" s="26" t="s">
        <v>108</v>
      </c>
      <c r="M31" s="7">
        <v>2</v>
      </c>
      <c r="N31" s="11"/>
      <c r="O31" s="14">
        <f t="shared" ref="O31:O52" si="3">M31*N31</f>
        <v>0</v>
      </c>
    </row>
    <row r="32" spans="1:15" s="59" customFormat="1" ht="15" customHeight="1" x14ac:dyDescent="0.2">
      <c r="A32" s="162"/>
      <c r="B32" s="150"/>
      <c r="C32" s="150"/>
      <c r="D32" s="147"/>
      <c r="E32" s="147"/>
      <c r="F32" s="27">
        <v>20</v>
      </c>
      <c r="G32" s="24" t="s">
        <v>18</v>
      </c>
      <c r="H32" s="24" t="s">
        <v>109</v>
      </c>
      <c r="I32" s="24" t="s">
        <v>22</v>
      </c>
      <c r="J32" s="24"/>
      <c r="K32" s="24">
        <v>403</v>
      </c>
      <c r="L32" s="26" t="s">
        <v>110</v>
      </c>
      <c r="M32" s="7">
        <v>2</v>
      </c>
      <c r="N32" s="11"/>
      <c r="O32" s="14">
        <f t="shared" si="3"/>
        <v>0</v>
      </c>
    </row>
    <row r="33" spans="1:15" s="59" customFormat="1" ht="15" customHeight="1" x14ac:dyDescent="0.2">
      <c r="A33" s="162"/>
      <c r="B33" s="150"/>
      <c r="C33" s="150"/>
      <c r="D33" s="147"/>
      <c r="E33" s="147"/>
      <c r="F33" s="27">
        <v>21</v>
      </c>
      <c r="G33" s="24" t="s">
        <v>18</v>
      </c>
      <c r="H33" s="24" t="s">
        <v>111</v>
      </c>
      <c r="I33" s="24" t="s">
        <v>22</v>
      </c>
      <c r="J33" s="24"/>
      <c r="K33" s="24">
        <v>408</v>
      </c>
      <c r="L33" s="26" t="s">
        <v>112</v>
      </c>
      <c r="M33" s="7">
        <v>2</v>
      </c>
      <c r="N33" s="11"/>
      <c r="O33" s="14">
        <f t="shared" si="3"/>
        <v>0</v>
      </c>
    </row>
    <row r="34" spans="1:15" s="59" customFormat="1" ht="15" customHeight="1" x14ac:dyDescent="0.2">
      <c r="A34" s="162"/>
      <c r="B34" s="150"/>
      <c r="C34" s="150"/>
      <c r="D34" s="147"/>
      <c r="E34" s="147"/>
      <c r="F34" s="27">
        <v>22</v>
      </c>
      <c r="G34" s="24" t="s">
        <v>18</v>
      </c>
      <c r="H34" s="24" t="s">
        <v>113</v>
      </c>
      <c r="I34" s="24" t="s">
        <v>22</v>
      </c>
      <c r="J34" s="24"/>
      <c r="K34" s="24">
        <v>407</v>
      </c>
      <c r="L34" s="26" t="s">
        <v>114</v>
      </c>
      <c r="M34" s="7">
        <v>2</v>
      </c>
      <c r="N34" s="11"/>
      <c r="O34" s="14">
        <f t="shared" si="3"/>
        <v>0</v>
      </c>
    </row>
    <row r="35" spans="1:15" s="59" customFormat="1" ht="15" customHeight="1" x14ac:dyDescent="0.2">
      <c r="A35" s="162"/>
      <c r="B35" s="150"/>
      <c r="C35" s="150"/>
      <c r="D35" s="147"/>
      <c r="E35" s="147"/>
      <c r="F35" s="27">
        <v>23</v>
      </c>
      <c r="G35" s="24" t="s">
        <v>18</v>
      </c>
      <c r="H35" s="24" t="s">
        <v>89</v>
      </c>
      <c r="I35" s="24" t="s">
        <v>22</v>
      </c>
      <c r="J35" s="24"/>
      <c r="K35" s="24">
        <v>406</v>
      </c>
      <c r="L35" s="26" t="s">
        <v>115</v>
      </c>
      <c r="M35" s="7">
        <v>2</v>
      </c>
      <c r="N35" s="11"/>
      <c r="O35" s="14">
        <f t="shared" si="3"/>
        <v>0</v>
      </c>
    </row>
    <row r="36" spans="1:15" s="59" customFormat="1" ht="15" customHeight="1" x14ac:dyDescent="0.2">
      <c r="A36" s="162"/>
      <c r="B36" s="150"/>
      <c r="C36" s="150"/>
      <c r="D36" s="147"/>
      <c r="E36" s="147"/>
      <c r="F36" s="27">
        <v>24</v>
      </c>
      <c r="G36" s="24" t="s">
        <v>82</v>
      </c>
      <c r="H36" s="24" t="s">
        <v>116</v>
      </c>
      <c r="I36" s="24" t="s">
        <v>22</v>
      </c>
      <c r="J36" s="24">
        <v>6.45</v>
      </c>
      <c r="K36" s="24" t="s">
        <v>84</v>
      </c>
      <c r="L36" s="26" t="s">
        <v>117</v>
      </c>
      <c r="M36" s="7">
        <v>2</v>
      </c>
      <c r="N36" s="11"/>
      <c r="O36" s="14">
        <f t="shared" si="3"/>
        <v>0</v>
      </c>
    </row>
    <row r="37" spans="1:15" s="59" customFormat="1" ht="15" customHeight="1" x14ac:dyDescent="0.2">
      <c r="A37" s="162"/>
      <c r="B37" s="150"/>
      <c r="C37" s="150"/>
      <c r="D37" s="147"/>
      <c r="E37" s="147"/>
      <c r="F37" s="27">
        <v>25</v>
      </c>
      <c r="G37" s="24" t="s">
        <v>18</v>
      </c>
      <c r="H37" s="24" t="s">
        <v>86</v>
      </c>
      <c r="I37" s="24" t="s">
        <v>22</v>
      </c>
      <c r="J37" s="24"/>
      <c r="K37" s="24">
        <v>509</v>
      </c>
      <c r="L37" s="26" t="s">
        <v>118</v>
      </c>
      <c r="M37" s="7">
        <v>2</v>
      </c>
      <c r="N37" s="11"/>
      <c r="O37" s="14">
        <f t="shared" si="3"/>
        <v>0</v>
      </c>
    </row>
    <row r="38" spans="1:15" s="59" customFormat="1" ht="15" customHeight="1" x14ac:dyDescent="0.2">
      <c r="A38" s="162"/>
      <c r="B38" s="150"/>
      <c r="C38" s="150"/>
      <c r="D38" s="147"/>
      <c r="E38" s="147"/>
      <c r="F38" s="27">
        <v>26</v>
      </c>
      <c r="G38" s="24" t="s">
        <v>18</v>
      </c>
      <c r="H38" s="24" t="s">
        <v>86</v>
      </c>
      <c r="I38" s="24" t="s">
        <v>22</v>
      </c>
      <c r="J38" s="24"/>
      <c r="K38" s="24">
        <v>510</v>
      </c>
      <c r="L38" s="26" t="s">
        <v>119</v>
      </c>
      <c r="M38" s="7">
        <v>2</v>
      </c>
      <c r="N38" s="11"/>
      <c r="O38" s="14">
        <f t="shared" si="3"/>
        <v>0</v>
      </c>
    </row>
    <row r="39" spans="1:15" s="59" customFormat="1" ht="15" customHeight="1" x14ac:dyDescent="0.2">
      <c r="A39" s="162"/>
      <c r="B39" s="150"/>
      <c r="C39" s="150"/>
      <c r="D39" s="147"/>
      <c r="E39" s="147"/>
      <c r="F39" s="27">
        <v>27</v>
      </c>
      <c r="G39" s="24" t="s">
        <v>18</v>
      </c>
      <c r="H39" s="24" t="s">
        <v>86</v>
      </c>
      <c r="I39" s="24" t="s">
        <v>22</v>
      </c>
      <c r="J39" s="24"/>
      <c r="K39" s="24">
        <v>511</v>
      </c>
      <c r="L39" s="26" t="s">
        <v>120</v>
      </c>
      <c r="M39" s="7">
        <v>2</v>
      </c>
      <c r="N39" s="11"/>
      <c r="O39" s="14">
        <f t="shared" si="3"/>
        <v>0</v>
      </c>
    </row>
    <row r="40" spans="1:15" s="59" customFormat="1" ht="14.25" customHeight="1" x14ac:dyDescent="0.2">
      <c r="A40" s="162"/>
      <c r="B40" s="150"/>
      <c r="C40" s="150"/>
      <c r="D40" s="147"/>
      <c r="E40" s="147"/>
      <c r="F40" s="27">
        <v>28</v>
      </c>
      <c r="G40" s="24" t="s">
        <v>18</v>
      </c>
      <c r="H40" s="24" t="s">
        <v>86</v>
      </c>
      <c r="I40" s="24" t="s">
        <v>22</v>
      </c>
      <c r="J40" s="24"/>
      <c r="K40" s="24">
        <v>512</v>
      </c>
      <c r="L40" s="26" t="s">
        <v>121</v>
      </c>
      <c r="M40" s="7">
        <v>2</v>
      </c>
      <c r="N40" s="11"/>
      <c r="O40" s="14">
        <f t="shared" si="3"/>
        <v>0</v>
      </c>
    </row>
    <row r="41" spans="1:15" s="59" customFormat="1" ht="14.25" customHeight="1" x14ac:dyDescent="0.2">
      <c r="A41" s="162"/>
      <c r="B41" s="150"/>
      <c r="C41" s="150"/>
      <c r="D41" s="147"/>
      <c r="E41" s="147"/>
      <c r="F41" s="27">
        <v>29</v>
      </c>
      <c r="G41" s="24" t="s">
        <v>18</v>
      </c>
      <c r="H41" s="24" t="s">
        <v>122</v>
      </c>
      <c r="I41" s="24" t="s">
        <v>22</v>
      </c>
      <c r="J41" s="24"/>
      <c r="K41" s="24">
        <v>513</v>
      </c>
      <c r="L41" s="26" t="s">
        <v>123</v>
      </c>
      <c r="M41" s="7">
        <v>2</v>
      </c>
      <c r="N41" s="11"/>
      <c r="O41" s="14">
        <f t="shared" si="3"/>
        <v>0</v>
      </c>
    </row>
    <row r="42" spans="1:15" s="59" customFormat="1" ht="14.25" customHeight="1" x14ac:dyDescent="0.2">
      <c r="A42" s="162"/>
      <c r="B42" s="150"/>
      <c r="C42" s="150"/>
      <c r="D42" s="147"/>
      <c r="E42" s="147"/>
      <c r="F42" s="27">
        <v>30</v>
      </c>
      <c r="G42" s="24" t="s">
        <v>18</v>
      </c>
      <c r="H42" s="24" t="s">
        <v>124</v>
      </c>
      <c r="I42" s="24" t="s">
        <v>22</v>
      </c>
      <c r="J42" s="24"/>
      <c r="K42" s="24">
        <v>514</v>
      </c>
      <c r="L42" s="26" t="s">
        <v>125</v>
      </c>
      <c r="M42" s="7">
        <v>2</v>
      </c>
      <c r="N42" s="11"/>
      <c r="O42" s="14">
        <f t="shared" si="3"/>
        <v>0</v>
      </c>
    </row>
    <row r="43" spans="1:15" ht="12.75" customHeight="1" x14ac:dyDescent="0.2">
      <c r="A43" s="162"/>
      <c r="B43" s="150"/>
      <c r="C43" s="150"/>
      <c r="D43" s="147"/>
      <c r="E43" s="147"/>
      <c r="F43" s="27">
        <v>31</v>
      </c>
      <c r="G43" s="24" t="s">
        <v>18</v>
      </c>
      <c r="H43" s="24" t="s">
        <v>86</v>
      </c>
      <c r="I43" s="24" t="s">
        <v>22</v>
      </c>
      <c r="J43" s="24"/>
      <c r="K43" s="24">
        <v>515</v>
      </c>
      <c r="L43" s="26" t="s">
        <v>126</v>
      </c>
      <c r="M43" s="7">
        <v>2</v>
      </c>
      <c r="N43" s="11"/>
      <c r="O43" s="14">
        <f t="shared" si="3"/>
        <v>0</v>
      </c>
    </row>
    <row r="44" spans="1:15" ht="14.25" customHeight="1" x14ac:dyDescent="0.2">
      <c r="A44" s="162"/>
      <c r="B44" s="150"/>
      <c r="C44" s="150"/>
      <c r="D44" s="147"/>
      <c r="E44" s="147"/>
      <c r="F44" s="27">
        <v>32</v>
      </c>
      <c r="G44" s="24" t="s">
        <v>18</v>
      </c>
      <c r="H44" s="24" t="s">
        <v>86</v>
      </c>
      <c r="I44" s="24" t="s">
        <v>22</v>
      </c>
      <c r="J44" s="24"/>
      <c r="K44" s="24">
        <v>516</v>
      </c>
      <c r="L44" s="26" t="s">
        <v>127</v>
      </c>
      <c r="M44" s="7">
        <v>2</v>
      </c>
      <c r="N44" s="11"/>
      <c r="O44" s="14">
        <f t="shared" si="3"/>
        <v>0</v>
      </c>
    </row>
    <row r="45" spans="1:15" ht="14.25" customHeight="1" x14ac:dyDescent="0.2">
      <c r="A45" s="162"/>
      <c r="B45" s="150"/>
      <c r="C45" s="150"/>
      <c r="D45" s="147"/>
      <c r="E45" s="147"/>
      <c r="F45" s="27">
        <v>33</v>
      </c>
      <c r="G45" s="24" t="s">
        <v>82</v>
      </c>
      <c r="H45" s="24" t="s">
        <v>96</v>
      </c>
      <c r="I45" s="24" t="s">
        <v>22</v>
      </c>
      <c r="J45" s="24">
        <v>6.35</v>
      </c>
      <c r="K45" s="24" t="s">
        <v>84</v>
      </c>
      <c r="L45" s="26" t="s">
        <v>128</v>
      </c>
      <c r="M45" s="7">
        <v>2</v>
      </c>
      <c r="N45" s="11"/>
      <c r="O45" s="14">
        <f t="shared" si="3"/>
        <v>0</v>
      </c>
    </row>
    <row r="46" spans="1:15" ht="15" customHeight="1" x14ac:dyDescent="0.2">
      <c r="A46" s="162"/>
      <c r="B46" s="150"/>
      <c r="C46" s="150"/>
      <c r="D46" s="147"/>
      <c r="E46" s="147"/>
      <c r="F46" s="27">
        <v>34</v>
      </c>
      <c r="G46" s="24" t="s">
        <v>18</v>
      </c>
      <c r="H46" s="24" t="s">
        <v>122</v>
      </c>
      <c r="I46" s="24" t="s">
        <v>22</v>
      </c>
      <c r="J46" s="24"/>
      <c r="K46" s="24">
        <v>502</v>
      </c>
      <c r="L46" s="26" t="s">
        <v>129</v>
      </c>
      <c r="M46" s="7">
        <v>2</v>
      </c>
      <c r="N46" s="11"/>
      <c r="O46" s="14">
        <f t="shared" si="3"/>
        <v>0</v>
      </c>
    </row>
    <row r="47" spans="1:15" ht="14.25" customHeight="1" x14ac:dyDescent="0.2">
      <c r="A47" s="162"/>
      <c r="B47" s="150"/>
      <c r="C47" s="150"/>
      <c r="D47" s="147"/>
      <c r="E47" s="147"/>
      <c r="F47" s="27">
        <v>35</v>
      </c>
      <c r="G47" s="24" t="s">
        <v>18</v>
      </c>
      <c r="H47" s="24" t="s">
        <v>130</v>
      </c>
      <c r="I47" s="24" t="s">
        <v>22</v>
      </c>
      <c r="J47" s="24"/>
      <c r="K47" s="89" t="s">
        <v>161</v>
      </c>
      <c r="L47" s="26" t="s">
        <v>131</v>
      </c>
      <c r="M47" s="7">
        <v>2</v>
      </c>
      <c r="N47" s="11"/>
      <c r="O47" s="14">
        <f t="shared" si="3"/>
        <v>0</v>
      </c>
    </row>
    <row r="48" spans="1:15" ht="14.25" customHeight="1" x14ac:dyDescent="0.2">
      <c r="A48" s="162"/>
      <c r="B48" s="150"/>
      <c r="C48" s="150"/>
      <c r="D48" s="147"/>
      <c r="E48" s="147"/>
      <c r="F48" s="27">
        <v>36</v>
      </c>
      <c r="G48" s="24" t="s">
        <v>18</v>
      </c>
      <c r="H48" s="24" t="s">
        <v>130</v>
      </c>
      <c r="I48" s="24" t="s">
        <v>22</v>
      </c>
      <c r="J48" s="24"/>
      <c r="K48" s="89" t="s">
        <v>162</v>
      </c>
      <c r="L48" s="26" t="s">
        <v>132</v>
      </c>
      <c r="M48" s="7">
        <v>2</v>
      </c>
      <c r="N48" s="11"/>
      <c r="O48" s="14">
        <f t="shared" ref="O48" si="4">M48*N48</f>
        <v>0</v>
      </c>
    </row>
    <row r="49" spans="1:15" ht="14.25" customHeight="1" x14ac:dyDescent="0.2">
      <c r="A49" s="162"/>
      <c r="B49" s="150"/>
      <c r="C49" s="150"/>
      <c r="D49" s="147"/>
      <c r="E49" s="147"/>
      <c r="F49" s="27">
        <v>37</v>
      </c>
      <c r="G49" s="97" t="s">
        <v>167</v>
      </c>
      <c r="H49" s="97" t="s">
        <v>168</v>
      </c>
      <c r="I49" s="97" t="s">
        <v>137</v>
      </c>
      <c r="J49" s="29">
        <v>1</v>
      </c>
      <c r="K49" s="89" t="s">
        <v>170</v>
      </c>
      <c r="L49" s="138"/>
      <c r="M49" s="7">
        <v>2</v>
      </c>
      <c r="N49" s="11"/>
      <c r="O49" s="14">
        <f t="shared" ref="O49:O51" si="5">M49*N49</f>
        <v>0</v>
      </c>
    </row>
    <row r="50" spans="1:15" ht="15" customHeight="1" x14ac:dyDescent="0.2">
      <c r="A50" s="162"/>
      <c r="B50" s="150"/>
      <c r="C50" s="150"/>
      <c r="D50" s="147"/>
      <c r="E50" s="147"/>
      <c r="F50" s="27">
        <v>38</v>
      </c>
      <c r="G50" s="97" t="s">
        <v>181</v>
      </c>
      <c r="H50" s="97" t="s">
        <v>182</v>
      </c>
      <c r="I50" s="152" t="s">
        <v>137</v>
      </c>
      <c r="J50" s="29"/>
      <c r="K50" s="89" t="s">
        <v>169</v>
      </c>
      <c r="L50" s="138"/>
      <c r="M50" s="7">
        <v>2</v>
      </c>
      <c r="N50" s="11"/>
      <c r="O50" s="14">
        <f t="shared" si="5"/>
        <v>0</v>
      </c>
    </row>
    <row r="51" spans="1:15" ht="14.25" customHeight="1" x14ac:dyDescent="0.2">
      <c r="A51" s="162"/>
      <c r="B51" s="150"/>
      <c r="C51" s="150"/>
      <c r="D51" s="147"/>
      <c r="E51" s="147"/>
      <c r="F51" s="27">
        <v>39</v>
      </c>
      <c r="G51" s="152" t="s">
        <v>167</v>
      </c>
      <c r="H51" s="152" t="s">
        <v>168</v>
      </c>
      <c r="I51" s="152" t="s">
        <v>137</v>
      </c>
      <c r="J51" s="153">
        <v>1</v>
      </c>
      <c r="K51" s="154" t="s">
        <v>170</v>
      </c>
      <c r="L51" s="26"/>
      <c r="M51" s="7">
        <v>2</v>
      </c>
      <c r="N51" s="11"/>
      <c r="O51" s="14">
        <f t="shared" si="5"/>
        <v>0</v>
      </c>
    </row>
    <row r="52" spans="1:15" ht="13.5" customHeight="1" thickBot="1" x14ac:dyDescent="0.25">
      <c r="A52" s="181"/>
      <c r="B52" s="151"/>
      <c r="C52" s="151"/>
      <c r="D52" s="148"/>
      <c r="E52" s="148"/>
      <c r="F52" s="31">
        <v>40</v>
      </c>
      <c r="G52" s="111" t="s">
        <v>181</v>
      </c>
      <c r="H52" s="111" t="s">
        <v>182</v>
      </c>
      <c r="I52" s="111" t="s">
        <v>137</v>
      </c>
      <c r="J52" s="33"/>
      <c r="K52" s="90" t="s">
        <v>169</v>
      </c>
      <c r="L52" s="86"/>
      <c r="M52" s="9">
        <v>2</v>
      </c>
      <c r="N52" s="12"/>
      <c r="O52" s="19">
        <f t="shared" si="3"/>
        <v>0</v>
      </c>
    </row>
    <row r="53" spans="1:15" ht="16.5" thickBot="1" x14ac:dyDescent="0.25">
      <c r="A53" s="77"/>
      <c r="B53" s="78"/>
      <c r="C53" s="78"/>
      <c r="D53" s="77"/>
      <c r="E53" s="77"/>
      <c r="F53" s="110">
        <v>40</v>
      </c>
      <c r="G53" s="42"/>
      <c r="H53" s="42"/>
      <c r="I53" s="42"/>
      <c r="J53" s="42"/>
      <c r="K53" s="42"/>
      <c r="L53" s="42"/>
      <c r="M53" s="47">
        <f>SUM(M13:M52)</f>
        <v>80</v>
      </c>
      <c r="N53" s="51" t="s">
        <v>9</v>
      </c>
      <c r="O53" s="112">
        <f>SUM(O13:O52)</f>
        <v>0</v>
      </c>
    </row>
    <row r="54" spans="1:15" s="5" customFormat="1" ht="15" customHeight="1" x14ac:dyDescent="0.2">
      <c r="A54" s="179">
        <v>3</v>
      </c>
      <c r="B54" s="173" t="s">
        <v>70</v>
      </c>
      <c r="C54" s="173" t="s">
        <v>157</v>
      </c>
      <c r="D54" s="173" t="s">
        <v>15</v>
      </c>
      <c r="E54" s="173" t="s">
        <v>16</v>
      </c>
      <c r="F54" s="68">
        <v>1</v>
      </c>
      <c r="G54" s="24" t="s">
        <v>133</v>
      </c>
      <c r="H54" s="24" t="s">
        <v>25</v>
      </c>
      <c r="I54" s="24" t="s">
        <v>22</v>
      </c>
      <c r="J54" s="25">
        <v>0.62</v>
      </c>
      <c r="K54" s="24">
        <v>117</v>
      </c>
      <c r="L54" s="26">
        <v>80003241</v>
      </c>
      <c r="M54" s="20">
        <v>2</v>
      </c>
      <c r="N54" s="69"/>
      <c r="O54" s="45">
        <f t="shared" ref="O54:O69" si="6">M54*N54</f>
        <v>0</v>
      </c>
    </row>
    <row r="55" spans="1:15" s="5" customFormat="1" ht="15" customHeight="1" x14ac:dyDescent="0.2">
      <c r="A55" s="179"/>
      <c r="B55" s="174"/>
      <c r="C55" s="174"/>
      <c r="D55" s="174"/>
      <c r="E55" s="174"/>
      <c r="F55" s="68">
        <v>2</v>
      </c>
      <c r="G55" s="24" t="s">
        <v>134</v>
      </c>
      <c r="H55" s="24" t="s">
        <v>135</v>
      </c>
      <c r="I55" s="24" t="s">
        <v>22</v>
      </c>
      <c r="J55" s="25">
        <v>3.5</v>
      </c>
      <c r="K55" s="24" t="s">
        <v>136</v>
      </c>
      <c r="L55" s="26" t="s">
        <v>47</v>
      </c>
      <c r="M55" s="20">
        <v>2</v>
      </c>
      <c r="N55" s="69"/>
      <c r="O55" s="45">
        <f t="shared" si="6"/>
        <v>0</v>
      </c>
    </row>
    <row r="56" spans="1:15" s="5" customFormat="1" ht="15" customHeight="1" x14ac:dyDescent="0.2">
      <c r="A56" s="179"/>
      <c r="B56" s="174"/>
      <c r="C56" s="174"/>
      <c r="D56" s="174"/>
      <c r="E56" s="174"/>
      <c r="F56" s="68">
        <v>3</v>
      </c>
      <c r="G56" s="24" t="s">
        <v>18</v>
      </c>
      <c r="H56" s="24" t="s">
        <v>156</v>
      </c>
      <c r="I56" s="24" t="s">
        <v>22</v>
      </c>
      <c r="J56" s="25"/>
      <c r="K56" s="24">
        <v>120</v>
      </c>
      <c r="L56" s="26" t="s">
        <v>48</v>
      </c>
      <c r="M56" s="20">
        <v>2</v>
      </c>
      <c r="N56" s="69"/>
      <c r="O56" s="45">
        <f t="shared" si="6"/>
        <v>0</v>
      </c>
    </row>
    <row r="57" spans="1:15" s="5" customFormat="1" ht="15" customHeight="1" x14ac:dyDescent="0.2">
      <c r="A57" s="179"/>
      <c r="B57" s="174"/>
      <c r="C57" s="174"/>
      <c r="D57" s="174"/>
      <c r="E57" s="174"/>
      <c r="F57" s="68">
        <v>4</v>
      </c>
      <c r="G57" s="24" t="s">
        <v>18</v>
      </c>
      <c r="H57" s="24" t="s">
        <v>156</v>
      </c>
      <c r="I57" s="24" t="s">
        <v>22</v>
      </c>
      <c r="J57" s="25"/>
      <c r="K57" s="24">
        <v>121</v>
      </c>
      <c r="L57" s="26" t="s">
        <v>49</v>
      </c>
      <c r="M57" s="20">
        <v>2</v>
      </c>
      <c r="N57" s="69"/>
      <c r="O57" s="45">
        <f t="shared" si="6"/>
        <v>0</v>
      </c>
    </row>
    <row r="58" spans="1:15" s="5" customFormat="1" ht="15" customHeight="1" x14ac:dyDescent="0.2">
      <c r="A58" s="179"/>
      <c r="B58" s="174"/>
      <c r="C58" s="174"/>
      <c r="D58" s="174"/>
      <c r="E58" s="174"/>
      <c r="F58" s="68">
        <v>5</v>
      </c>
      <c r="G58" s="24" t="s">
        <v>26</v>
      </c>
      <c r="H58" s="24" t="s">
        <v>44</v>
      </c>
      <c r="I58" s="24" t="s">
        <v>137</v>
      </c>
      <c r="J58" s="25">
        <v>0.7</v>
      </c>
      <c r="K58" s="24">
        <v>118</v>
      </c>
      <c r="L58" s="26" t="s">
        <v>57</v>
      </c>
      <c r="M58" s="20">
        <v>2</v>
      </c>
      <c r="N58" s="69"/>
      <c r="O58" s="45">
        <f t="shared" si="6"/>
        <v>0</v>
      </c>
    </row>
    <row r="59" spans="1:15" s="5" customFormat="1" ht="15" customHeight="1" x14ac:dyDescent="0.2">
      <c r="A59" s="179"/>
      <c r="B59" s="174"/>
      <c r="C59" s="174"/>
      <c r="D59" s="174"/>
      <c r="E59" s="174"/>
      <c r="F59" s="68">
        <v>6</v>
      </c>
      <c r="G59" s="24" t="s">
        <v>26</v>
      </c>
      <c r="H59" s="24" t="s">
        <v>46</v>
      </c>
      <c r="I59" s="24" t="s">
        <v>137</v>
      </c>
      <c r="J59" s="25">
        <v>0.7</v>
      </c>
      <c r="K59" s="24">
        <v>122</v>
      </c>
      <c r="L59" s="26" t="s">
        <v>138</v>
      </c>
      <c r="M59" s="20">
        <v>2</v>
      </c>
      <c r="N59" s="69"/>
      <c r="O59" s="45">
        <f t="shared" si="6"/>
        <v>0</v>
      </c>
    </row>
    <row r="60" spans="1:15" s="5" customFormat="1" ht="30" customHeight="1" x14ac:dyDescent="0.2">
      <c r="A60" s="179"/>
      <c r="B60" s="174"/>
      <c r="C60" s="174"/>
      <c r="D60" s="174"/>
      <c r="E60" s="174"/>
      <c r="F60" s="68">
        <v>7</v>
      </c>
      <c r="G60" s="24" t="s">
        <v>18</v>
      </c>
      <c r="H60" s="24" t="s">
        <v>154</v>
      </c>
      <c r="I60" s="24" t="s">
        <v>137</v>
      </c>
      <c r="J60" s="25">
        <v>0.6</v>
      </c>
      <c r="K60" s="24">
        <v>129</v>
      </c>
      <c r="L60" s="26" t="s">
        <v>58</v>
      </c>
      <c r="M60" s="20">
        <v>2</v>
      </c>
      <c r="N60" s="69"/>
      <c r="O60" s="45">
        <f t="shared" si="6"/>
        <v>0</v>
      </c>
    </row>
    <row r="61" spans="1:15" s="5" customFormat="1" ht="29.25" customHeight="1" x14ac:dyDescent="0.2">
      <c r="A61" s="179"/>
      <c r="B61" s="174"/>
      <c r="C61" s="174"/>
      <c r="D61" s="174"/>
      <c r="E61" s="174"/>
      <c r="F61" s="68">
        <v>8</v>
      </c>
      <c r="G61" s="27" t="s">
        <v>18</v>
      </c>
      <c r="H61" s="24" t="s">
        <v>154</v>
      </c>
      <c r="I61" s="28" t="s">
        <v>137</v>
      </c>
      <c r="J61" s="25">
        <v>0.6</v>
      </c>
      <c r="K61" s="27">
        <v>125</v>
      </c>
      <c r="L61" s="30" t="s">
        <v>59</v>
      </c>
      <c r="M61" s="20">
        <v>2</v>
      </c>
      <c r="N61" s="69"/>
      <c r="O61" s="45">
        <f t="shared" si="6"/>
        <v>0</v>
      </c>
    </row>
    <row r="62" spans="1:15" s="5" customFormat="1" ht="15" customHeight="1" x14ac:dyDescent="0.2">
      <c r="A62" s="179"/>
      <c r="B62" s="174"/>
      <c r="C62" s="174"/>
      <c r="D62" s="174"/>
      <c r="E62" s="174"/>
      <c r="F62" s="68">
        <v>9</v>
      </c>
      <c r="G62" s="27" t="s">
        <v>51</v>
      </c>
      <c r="H62" s="27" t="s">
        <v>53</v>
      </c>
      <c r="I62" s="28" t="s">
        <v>137</v>
      </c>
      <c r="J62" s="29">
        <v>1.1000000000000001</v>
      </c>
      <c r="K62" s="27">
        <v>117</v>
      </c>
      <c r="L62" s="30" t="s">
        <v>55</v>
      </c>
      <c r="M62" s="20">
        <v>2</v>
      </c>
      <c r="N62" s="69"/>
      <c r="O62" s="45">
        <f t="shared" si="6"/>
        <v>0</v>
      </c>
    </row>
    <row r="63" spans="1:15" s="5" customFormat="1" ht="15" customHeight="1" x14ac:dyDescent="0.2">
      <c r="A63" s="179"/>
      <c r="B63" s="174"/>
      <c r="C63" s="174"/>
      <c r="D63" s="174"/>
      <c r="E63" s="174"/>
      <c r="F63" s="68">
        <v>10</v>
      </c>
      <c r="G63" s="27" t="s">
        <v>52</v>
      </c>
      <c r="H63" s="27" t="s">
        <v>54</v>
      </c>
      <c r="I63" s="28" t="s">
        <v>137</v>
      </c>
      <c r="J63" s="29">
        <v>0.75</v>
      </c>
      <c r="K63" s="27">
        <v>19</v>
      </c>
      <c r="L63" s="30" t="s">
        <v>56</v>
      </c>
      <c r="M63" s="20">
        <v>2</v>
      </c>
      <c r="N63" s="69"/>
      <c r="O63" s="45">
        <f t="shared" si="6"/>
        <v>0</v>
      </c>
    </row>
    <row r="64" spans="1:15" s="5" customFormat="1" ht="15" customHeight="1" x14ac:dyDescent="0.2">
      <c r="A64" s="179"/>
      <c r="B64" s="174"/>
      <c r="C64" s="174"/>
      <c r="D64" s="174"/>
      <c r="E64" s="174"/>
      <c r="F64" s="68">
        <v>11</v>
      </c>
      <c r="G64" s="27" t="s">
        <v>140</v>
      </c>
      <c r="H64" s="27" t="s">
        <v>141</v>
      </c>
      <c r="I64" s="28" t="s">
        <v>137</v>
      </c>
      <c r="J64" s="29">
        <v>1</v>
      </c>
      <c r="K64" s="27">
        <v>322</v>
      </c>
      <c r="L64" s="30" t="s">
        <v>142</v>
      </c>
      <c r="M64" s="20">
        <v>2</v>
      </c>
      <c r="N64" s="69"/>
      <c r="O64" s="45">
        <f t="shared" si="6"/>
        <v>0</v>
      </c>
    </row>
    <row r="65" spans="1:15" s="5" customFormat="1" ht="15" customHeight="1" x14ac:dyDescent="0.2">
      <c r="A65" s="179"/>
      <c r="B65" s="174"/>
      <c r="C65" s="174"/>
      <c r="D65" s="174"/>
      <c r="E65" s="174"/>
      <c r="F65" s="68">
        <v>12</v>
      </c>
      <c r="G65" s="27" t="s">
        <v>143</v>
      </c>
      <c r="H65" s="27" t="s">
        <v>144</v>
      </c>
      <c r="I65" s="28" t="s">
        <v>137</v>
      </c>
      <c r="J65" s="29">
        <v>1</v>
      </c>
      <c r="K65" s="27">
        <v>322</v>
      </c>
      <c r="L65" s="30" t="s">
        <v>145</v>
      </c>
      <c r="M65" s="20">
        <v>2</v>
      </c>
      <c r="N65" s="69"/>
      <c r="O65" s="45">
        <f t="shared" si="6"/>
        <v>0</v>
      </c>
    </row>
    <row r="66" spans="1:15" s="5" customFormat="1" ht="15" customHeight="1" x14ac:dyDescent="0.2">
      <c r="A66" s="179"/>
      <c r="B66" s="174"/>
      <c r="C66" s="174"/>
      <c r="D66" s="174"/>
      <c r="E66" s="174"/>
      <c r="F66" s="68">
        <v>13</v>
      </c>
      <c r="G66" s="27" t="s">
        <v>140</v>
      </c>
      <c r="H66" s="27" t="s">
        <v>141</v>
      </c>
      <c r="I66" s="28" t="s">
        <v>137</v>
      </c>
      <c r="J66" s="29">
        <v>1</v>
      </c>
      <c r="K66" s="27" t="s">
        <v>146</v>
      </c>
      <c r="L66" s="30" t="s">
        <v>147</v>
      </c>
      <c r="M66" s="20">
        <v>2</v>
      </c>
      <c r="N66" s="69"/>
      <c r="O66" s="45">
        <f t="shared" si="6"/>
        <v>0</v>
      </c>
    </row>
    <row r="67" spans="1:15" s="5" customFormat="1" ht="15" customHeight="1" x14ac:dyDescent="0.2">
      <c r="A67" s="179"/>
      <c r="B67" s="174"/>
      <c r="C67" s="174"/>
      <c r="D67" s="174"/>
      <c r="E67" s="174"/>
      <c r="F67" s="68">
        <v>14</v>
      </c>
      <c r="G67" s="27" t="s">
        <v>143</v>
      </c>
      <c r="H67" s="27" t="s">
        <v>144</v>
      </c>
      <c r="I67" s="28" t="s">
        <v>137</v>
      </c>
      <c r="J67" s="29">
        <v>1</v>
      </c>
      <c r="K67" s="27" t="s">
        <v>146</v>
      </c>
      <c r="L67" s="30" t="s">
        <v>148</v>
      </c>
      <c r="M67" s="20">
        <v>2</v>
      </c>
      <c r="N67" s="69"/>
      <c r="O67" s="45">
        <f t="shared" si="6"/>
        <v>0</v>
      </c>
    </row>
    <row r="68" spans="1:15" s="5" customFormat="1" ht="15" customHeight="1" x14ac:dyDescent="0.2">
      <c r="A68" s="179"/>
      <c r="B68" s="174"/>
      <c r="C68" s="174"/>
      <c r="D68" s="174"/>
      <c r="E68" s="174"/>
      <c r="F68" s="68">
        <v>15</v>
      </c>
      <c r="G68" s="27" t="s">
        <v>140</v>
      </c>
      <c r="H68" s="27" t="s">
        <v>141</v>
      </c>
      <c r="I68" s="28" t="s">
        <v>137</v>
      </c>
      <c r="J68" s="29">
        <v>1</v>
      </c>
      <c r="K68" s="27">
        <v>312</v>
      </c>
      <c r="L68" s="30" t="s">
        <v>149</v>
      </c>
      <c r="M68" s="20">
        <v>2</v>
      </c>
      <c r="N68" s="69"/>
      <c r="O68" s="45">
        <f t="shared" si="6"/>
        <v>0</v>
      </c>
    </row>
    <row r="69" spans="1:15" s="5" customFormat="1" ht="15" customHeight="1" thickBot="1" x14ac:dyDescent="0.25">
      <c r="A69" s="180"/>
      <c r="B69" s="175"/>
      <c r="C69" s="175"/>
      <c r="D69" s="175"/>
      <c r="E69" s="175"/>
      <c r="F69" s="68">
        <v>16</v>
      </c>
      <c r="G69" s="31" t="s">
        <v>143</v>
      </c>
      <c r="H69" s="31" t="s">
        <v>144</v>
      </c>
      <c r="I69" s="32" t="s">
        <v>137</v>
      </c>
      <c r="J69" s="33">
        <v>1</v>
      </c>
      <c r="K69" s="31">
        <v>312</v>
      </c>
      <c r="L69" s="34" t="s">
        <v>150</v>
      </c>
      <c r="M69" s="20">
        <v>2</v>
      </c>
      <c r="N69" s="79"/>
      <c r="O69" s="45">
        <f t="shared" si="6"/>
        <v>0</v>
      </c>
    </row>
    <row r="70" spans="1:15" ht="16.5" thickBot="1" x14ac:dyDescent="0.25">
      <c r="A70" s="60"/>
      <c r="B70" s="36"/>
      <c r="C70" s="36"/>
      <c r="D70" s="35"/>
      <c r="E70" s="35"/>
      <c r="F70" s="113">
        <v>16</v>
      </c>
      <c r="G70" s="35"/>
      <c r="H70" s="35"/>
      <c r="I70" s="36"/>
      <c r="J70" s="37"/>
      <c r="K70" s="35"/>
      <c r="L70" s="38"/>
      <c r="M70" s="48">
        <f>SUM(M54:M69)</f>
        <v>32</v>
      </c>
      <c r="N70" s="80" t="s">
        <v>9</v>
      </c>
      <c r="O70" s="49">
        <f>SUM(O54:O69)</f>
        <v>0</v>
      </c>
    </row>
    <row r="71" spans="1:15" ht="14.25" customHeight="1" x14ac:dyDescent="0.2">
      <c r="A71" s="161">
        <v>4</v>
      </c>
      <c r="B71" s="158" t="s">
        <v>158</v>
      </c>
      <c r="C71" s="158" t="s">
        <v>27</v>
      </c>
      <c r="D71" s="155" t="s">
        <v>28</v>
      </c>
      <c r="E71" s="155" t="s">
        <v>29</v>
      </c>
      <c r="F71" s="70">
        <v>1</v>
      </c>
      <c r="G71" s="108" t="s">
        <v>36</v>
      </c>
      <c r="H71" s="108" t="s">
        <v>30</v>
      </c>
      <c r="I71" s="108" t="s">
        <v>22</v>
      </c>
      <c r="J71" s="127">
        <v>1.08</v>
      </c>
      <c r="K71" s="108" t="s">
        <v>172</v>
      </c>
      <c r="L71" s="128" t="s">
        <v>11</v>
      </c>
      <c r="M71" s="21">
        <v>2</v>
      </c>
      <c r="N71" s="41"/>
      <c r="O71" s="120">
        <f t="shared" ref="O71:O76" si="7">M71*N71</f>
        <v>0</v>
      </c>
    </row>
    <row r="72" spans="1:15" ht="14.25" customHeight="1" x14ac:dyDescent="0.2">
      <c r="A72" s="162"/>
      <c r="B72" s="159"/>
      <c r="C72" s="159"/>
      <c r="D72" s="156"/>
      <c r="E72" s="156"/>
      <c r="F72" s="68">
        <v>2</v>
      </c>
      <c r="G72" s="28" t="s">
        <v>39</v>
      </c>
      <c r="H72" s="28" t="s">
        <v>35</v>
      </c>
      <c r="I72" s="28" t="s">
        <v>22</v>
      </c>
      <c r="J72" s="129">
        <v>1.1499999999999999</v>
      </c>
      <c r="K72" s="119" t="s">
        <v>172</v>
      </c>
      <c r="L72" s="130" t="s">
        <v>42</v>
      </c>
      <c r="M72" s="22">
        <v>2</v>
      </c>
      <c r="N72" s="114"/>
      <c r="O72" s="121">
        <f t="shared" si="7"/>
        <v>0</v>
      </c>
    </row>
    <row r="73" spans="1:15" ht="17.25" customHeight="1" x14ac:dyDescent="0.2">
      <c r="A73" s="162"/>
      <c r="B73" s="159"/>
      <c r="C73" s="159"/>
      <c r="D73" s="156"/>
      <c r="E73" s="156"/>
      <c r="F73" s="68">
        <v>3</v>
      </c>
      <c r="G73" s="119" t="s">
        <v>37</v>
      </c>
      <c r="H73" s="119" t="s">
        <v>32</v>
      </c>
      <c r="I73" s="119" t="s">
        <v>22</v>
      </c>
      <c r="J73" s="131">
        <v>1.7</v>
      </c>
      <c r="K73" s="119" t="s">
        <v>173</v>
      </c>
      <c r="L73" s="132" t="s">
        <v>41</v>
      </c>
      <c r="M73" s="115">
        <v>2</v>
      </c>
      <c r="N73" s="114"/>
      <c r="O73" s="121">
        <f t="shared" si="7"/>
        <v>0</v>
      </c>
    </row>
    <row r="74" spans="1:15" ht="20.25" customHeight="1" x14ac:dyDescent="0.2">
      <c r="A74" s="162"/>
      <c r="B74" s="159"/>
      <c r="C74" s="159"/>
      <c r="D74" s="156"/>
      <c r="E74" s="156"/>
      <c r="F74" s="68">
        <v>4</v>
      </c>
      <c r="G74" s="119" t="s">
        <v>174</v>
      </c>
      <c r="H74" s="133"/>
      <c r="I74" s="119" t="s">
        <v>40</v>
      </c>
      <c r="J74" s="131" t="s">
        <v>139</v>
      </c>
      <c r="K74" s="119" t="s">
        <v>175</v>
      </c>
      <c r="L74" s="132" t="s">
        <v>41</v>
      </c>
      <c r="M74" s="117">
        <v>2</v>
      </c>
      <c r="N74" s="116"/>
      <c r="O74" s="123">
        <f t="shared" si="7"/>
        <v>0</v>
      </c>
    </row>
    <row r="75" spans="1:15" ht="20.25" customHeight="1" x14ac:dyDescent="0.2">
      <c r="A75" s="162"/>
      <c r="B75" s="159"/>
      <c r="C75" s="159"/>
      <c r="D75" s="156"/>
      <c r="E75" s="156"/>
      <c r="F75" s="68">
        <v>5</v>
      </c>
      <c r="G75" s="122" t="s">
        <v>39</v>
      </c>
      <c r="H75" s="122" t="s">
        <v>35</v>
      </c>
      <c r="I75" s="122" t="s">
        <v>22</v>
      </c>
      <c r="J75" s="134">
        <v>1.1499999999999999</v>
      </c>
      <c r="K75" s="122" t="s">
        <v>176</v>
      </c>
      <c r="L75" s="135" t="s">
        <v>152</v>
      </c>
      <c r="M75" s="117">
        <v>2</v>
      </c>
      <c r="N75" s="118"/>
      <c r="O75" s="123">
        <f t="shared" si="7"/>
        <v>0</v>
      </c>
    </row>
    <row r="76" spans="1:15" ht="14.25" customHeight="1" x14ac:dyDescent="0.2">
      <c r="A76" s="162"/>
      <c r="B76" s="159"/>
      <c r="C76" s="159"/>
      <c r="D76" s="156"/>
      <c r="E76" s="156"/>
      <c r="F76" s="27">
        <v>6</v>
      </c>
      <c r="G76" s="126" t="s">
        <v>36</v>
      </c>
      <c r="H76" s="126" t="s">
        <v>31</v>
      </c>
      <c r="I76" s="126" t="s">
        <v>22</v>
      </c>
      <c r="J76" s="136" t="s">
        <v>151</v>
      </c>
      <c r="K76" s="126" t="s">
        <v>177</v>
      </c>
      <c r="L76" s="137" t="s">
        <v>41</v>
      </c>
      <c r="M76" s="124">
        <v>2</v>
      </c>
      <c r="N76" s="39"/>
      <c r="O76" s="46">
        <f t="shared" si="7"/>
        <v>0</v>
      </c>
    </row>
    <row r="77" spans="1:15" ht="14.25" customHeight="1" x14ac:dyDescent="0.2">
      <c r="A77" s="162"/>
      <c r="B77" s="159"/>
      <c r="C77" s="159"/>
      <c r="D77" s="156"/>
      <c r="E77" s="156"/>
      <c r="F77" s="27">
        <v>7</v>
      </c>
      <c r="G77" s="126" t="s">
        <v>36</v>
      </c>
      <c r="H77" s="126" t="s">
        <v>31</v>
      </c>
      <c r="I77" s="126" t="s">
        <v>22</v>
      </c>
      <c r="J77" s="136" t="s">
        <v>151</v>
      </c>
      <c r="K77" s="126" t="s">
        <v>178</v>
      </c>
      <c r="L77" s="137" t="s">
        <v>41</v>
      </c>
      <c r="M77" s="125">
        <v>2</v>
      </c>
      <c r="N77" s="39"/>
      <c r="O77" s="46">
        <f t="shared" ref="O77:O81" si="8">M77*N77</f>
        <v>0</v>
      </c>
    </row>
    <row r="78" spans="1:15" ht="14.25" customHeight="1" x14ac:dyDescent="0.2">
      <c r="A78" s="162"/>
      <c r="B78" s="159"/>
      <c r="C78" s="159"/>
      <c r="D78" s="156"/>
      <c r="E78" s="156"/>
      <c r="F78" s="27">
        <v>8</v>
      </c>
      <c r="G78" s="126" t="s">
        <v>36</v>
      </c>
      <c r="H78" s="126" t="s">
        <v>31</v>
      </c>
      <c r="I78" s="126" t="s">
        <v>22</v>
      </c>
      <c r="J78" s="136" t="s">
        <v>151</v>
      </c>
      <c r="K78" s="126" t="s">
        <v>178</v>
      </c>
      <c r="L78" s="137" t="s">
        <v>41</v>
      </c>
      <c r="M78" s="22">
        <v>2</v>
      </c>
      <c r="N78" s="39"/>
      <c r="O78" s="46">
        <f t="shared" si="8"/>
        <v>0</v>
      </c>
    </row>
    <row r="79" spans="1:15" ht="14.25" customHeight="1" x14ac:dyDescent="0.2">
      <c r="A79" s="162"/>
      <c r="B79" s="159"/>
      <c r="C79" s="159"/>
      <c r="D79" s="156"/>
      <c r="E79" s="156"/>
      <c r="F79" s="27">
        <v>9</v>
      </c>
      <c r="G79" s="28" t="s">
        <v>37</v>
      </c>
      <c r="H79" s="28" t="s">
        <v>33</v>
      </c>
      <c r="I79" s="28" t="s">
        <v>22</v>
      </c>
      <c r="J79" s="129">
        <v>2.8</v>
      </c>
      <c r="K79" s="126" t="s">
        <v>179</v>
      </c>
      <c r="L79" s="130" t="s">
        <v>41</v>
      </c>
      <c r="M79" s="22">
        <v>2</v>
      </c>
      <c r="N79" s="39"/>
      <c r="O79" s="46">
        <f t="shared" si="8"/>
        <v>0</v>
      </c>
    </row>
    <row r="80" spans="1:15" ht="29.25" customHeight="1" x14ac:dyDescent="0.2">
      <c r="A80" s="162"/>
      <c r="B80" s="159"/>
      <c r="C80" s="159"/>
      <c r="D80" s="156"/>
      <c r="E80" s="156"/>
      <c r="F80" s="27">
        <v>10</v>
      </c>
      <c r="G80" s="126" t="s">
        <v>38</v>
      </c>
      <c r="H80" s="126" t="s">
        <v>34</v>
      </c>
      <c r="I80" s="126" t="s">
        <v>40</v>
      </c>
      <c r="J80" s="136" t="s">
        <v>151</v>
      </c>
      <c r="K80" s="126" t="s">
        <v>180</v>
      </c>
      <c r="L80" s="136" t="s">
        <v>183</v>
      </c>
      <c r="M80" s="22">
        <v>2</v>
      </c>
      <c r="N80" s="39"/>
      <c r="O80" s="46">
        <f t="shared" si="8"/>
        <v>0</v>
      </c>
    </row>
    <row r="81" spans="1:15" ht="24.75" customHeight="1" thickBot="1" x14ac:dyDescent="0.25">
      <c r="A81" s="163"/>
      <c r="B81" s="160"/>
      <c r="C81" s="160"/>
      <c r="D81" s="157"/>
      <c r="E81" s="157"/>
      <c r="F81" s="31">
        <v>11</v>
      </c>
      <c r="G81" s="141" t="s">
        <v>38</v>
      </c>
      <c r="H81" s="141" t="s">
        <v>34</v>
      </c>
      <c r="I81" s="141" t="s">
        <v>40</v>
      </c>
      <c r="J81" s="142" t="s">
        <v>151</v>
      </c>
      <c r="K81" s="141" t="s">
        <v>180</v>
      </c>
      <c r="L81" s="142" t="s">
        <v>183</v>
      </c>
      <c r="M81" s="143">
        <v>2</v>
      </c>
      <c r="N81" s="144"/>
      <c r="O81" s="145">
        <f t="shared" si="8"/>
        <v>0</v>
      </c>
    </row>
    <row r="82" spans="1:15" ht="16.5" thickBot="1" x14ac:dyDescent="0.25">
      <c r="F82" s="81">
        <v>11</v>
      </c>
      <c r="M82" s="47">
        <f>SUM(M71:M81)</f>
        <v>22</v>
      </c>
      <c r="N82" s="139" t="s">
        <v>9</v>
      </c>
      <c r="O82" s="140">
        <f>SUM(O71:O81)</f>
        <v>0</v>
      </c>
    </row>
    <row r="83" spans="1:15" ht="25.5" customHeight="1" x14ac:dyDescent="0.2">
      <c r="A83" s="164">
        <v>5</v>
      </c>
      <c r="B83" s="167" t="s">
        <v>60</v>
      </c>
      <c r="C83" s="170" t="s">
        <v>63</v>
      </c>
      <c r="D83" s="170" t="s">
        <v>61</v>
      </c>
      <c r="E83" s="170" t="s">
        <v>62</v>
      </c>
      <c r="F83" s="62">
        <v>1</v>
      </c>
      <c r="G83" s="63" t="s">
        <v>64</v>
      </c>
      <c r="H83" s="63" t="s">
        <v>65</v>
      </c>
      <c r="I83" s="63" t="s">
        <v>45</v>
      </c>
      <c r="J83" s="63">
        <v>1.44</v>
      </c>
      <c r="K83" s="63" t="s">
        <v>69</v>
      </c>
      <c r="L83" s="63" t="s">
        <v>66</v>
      </c>
      <c r="M83" s="16">
        <v>2</v>
      </c>
      <c r="N83" s="71"/>
      <c r="O83" s="72">
        <f>2*N83</f>
        <v>0</v>
      </c>
    </row>
    <row r="84" spans="1:15" ht="25.5" x14ac:dyDescent="0.2">
      <c r="A84" s="165"/>
      <c r="B84" s="168"/>
      <c r="C84" s="171"/>
      <c r="D84" s="171"/>
      <c r="E84" s="171"/>
      <c r="F84" s="65">
        <v>2</v>
      </c>
      <c r="G84" s="24" t="s">
        <v>64</v>
      </c>
      <c r="H84" s="24" t="s">
        <v>65</v>
      </c>
      <c r="I84" s="24" t="s">
        <v>45</v>
      </c>
      <c r="J84" s="24">
        <v>1.44</v>
      </c>
      <c r="K84" s="24" t="s">
        <v>69</v>
      </c>
      <c r="L84" s="24" t="s">
        <v>67</v>
      </c>
      <c r="M84" s="15">
        <v>2</v>
      </c>
      <c r="N84" s="73"/>
      <c r="O84" s="74">
        <f>2*N84</f>
        <v>0</v>
      </c>
    </row>
    <row r="85" spans="1:15" ht="26.25" thickBot="1" x14ac:dyDescent="0.25">
      <c r="A85" s="166"/>
      <c r="B85" s="169"/>
      <c r="C85" s="172"/>
      <c r="D85" s="172"/>
      <c r="E85" s="172"/>
      <c r="F85" s="66">
        <v>3</v>
      </c>
      <c r="G85" s="67" t="s">
        <v>64</v>
      </c>
      <c r="H85" s="67" t="s">
        <v>65</v>
      </c>
      <c r="I85" s="67" t="s">
        <v>45</v>
      </c>
      <c r="J85" s="67">
        <v>1.44</v>
      </c>
      <c r="K85" s="67" t="s">
        <v>69</v>
      </c>
      <c r="L85" s="67" t="s">
        <v>68</v>
      </c>
      <c r="M85" s="18">
        <v>2</v>
      </c>
      <c r="N85" s="75"/>
      <c r="O85" s="76">
        <f>2*N85</f>
        <v>0</v>
      </c>
    </row>
    <row r="86" spans="1:15" ht="16.5" thickBot="1" x14ac:dyDescent="0.25">
      <c r="A86" s="93"/>
      <c r="B86" s="94"/>
      <c r="C86" s="94"/>
      <c r="D86" s="94"/>
      <c r="E86" s="94"/>
      <c r="F86" s="96">
        <v>3</v>
      </c>
      <c r="G86" s="94"/>
      <c r="H86" s="94"/>
      <c r="I86" s="94"/>
      <c r="J86" s="94"/>
      <c r="K86" s="94"/>
      <c r="L86" s="95"/>
      <c r="M86" s="50">
        <f>SUM(M83:M85)</f>
        <v>6</v>
      </c>
      <c r="N86" s="51" t="s">
        <v>9</v>
      </c>
      <c r="O86" s="52">
        <f>SUM(O83:O85)</f>
        <v>0</v>
      </c>
    </row>
    <row r="87" spans="1:15" ht="15" customHeight="1" thickBot="1" x14ac:dyDescent="0.25">
      <c r="A87" s="6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3"/>
      <c r="N87" s="3"/>
      <c r="O87" s="13"/>
    </row>
    <row r="88" spans="1:15" ht="45.75" thickBot="1" x14ac:dyDescent="0.25">
      <c r="B88" s="5"/>
      <c r="C88" s="5"/>
      <c r="D88" s="5"/>
      <c r="E88" s="5"/>
      <c r="F88" s="107">
        <f>F12+F53+F70+F82+F86</f>
        <v>77</v>
      </c>
      <c r="G88" s="5"/>
      <c r="H88" s="5"/>
      <c r="I88" s="5"/>
      <c r="J88" s="5"/>
      <c r="K88" s="5"/>
      <c r="L88" s="5"/>
      <c r="M88" s="4">
        <f>SUM(M12,M53,M70,M82,M86)</f>
        <v>154</v>
      </c>
      <c r="N88" s="109" t="s">
        <v>166</v>
      </c>
      <c r="O88" s="6">
        <f>SUM(O12,O53,O70,O82,O86)</f>
        <v>0</v>
      </c>
    </row>
    <row r="90" spans="1:15" x14ac:dyDescent="0.2">
      <c r="F90" s="91"/>
    </row>
    <row r="91" spans="1:15" ht="14.25" x14ac:dyDescent="0.2">
      <c r="H91" s="40" t="s">
        <v>43</v>
      </c>
    </row>
    <row r="92" spans="1:15" ht="14.25" x14ac:dyDescent="0.2">
      <c r="H92" s="40" t="s">
        <v>164</v>
      </c>
    </row>
  </sheetData>
  <mergeCells count="22">
    <mergeCell ref="B54:B69"/>
    <mergeCell ref="C54:C69"/>
    <mergeCell ref="D54:D69"/>
    <mergeCell ref="E54:E69"/>
    <mergeCell ref="A2:O2"/>
    <mergeCell ref="A54:A69"/>
    <mergeCell ref="A13:A52"/>
    <mergeCell ref="A5:A11"/>
    <mergeCell ref="B5:B11"/>
    <mergeCell ref="C5:C11"/>
    <mergeCell ref="D5:D11"/>
    <mergeCell ref="E5:E11"/>
    <mergeCell ref="A83:A85"/>
    <mergeCell ref="B83:B85"/>
    <mergeCell ref="C83:C85"/>
    <mergeCell ref="D83:D85"/>
    <mergeCell ref="E83:E85"/>
    <mergeCell ref="D71:D81"/>
    <mergeCell ref="E71:E81"/>
    <mergeCell ref="C71:C81"/>
    <mergeCell ref="B71:B81"/>
    <mergeCell ref="A71:A81"/>
  </mergeCells>
  <phoneticPr fontId="0" type="noConversion"/>
  <pageMargins left="0.7" right="0.7" top="0.75" bottom="0.75" header="0.3" footer="0.3"/>
  <pageSetup paperSize="8" scale="66" fitToHeight="0" orientation="landscape" r:id="rId1"/>
  <headerFooter alignWithMargins="0"/>
  <ignoredErrors>
    <ignoredError sqref="L12 O12" formula="1"/>
    <ignoredError sqref="L5:L9" numberStoredAsText="1"/>
    <ignoredError sqref="M1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2026-02-12T08:17:12Z</cp:lastPrinted>
  <dcterms:created xsi:type="dcterms:W3CDTF">2015-10-05T07:48:01Z</dcterms:created>
  <dcterms:modified xsi:type="dcterms:W3CDTF">2026-03-09T06:13:01Z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UxC4dwLulzfINJ8nQH+xvX5LNGipWa4BRSZhPgxsCvlS4UV+DHjcC4uaxFgG55AMW7FAtmOYX3Rf3ozzYE2Rkw==</vt:lpwstr>
  </property>
  <property fmtid="{D5CDD505-2E9C-101B-9397-08002B2CF9AE}" pid="4" name="MFClassificationDate">
    <vt:lpwstr>2022-04-08T08:52:20.4420834+02:00</vt:lpwstr>
  </property>
  <property fmtid="{D5CDD505-2E9C-101B-9397-08002B2CF9AE}" pid="5" name="MFClassifiedBySID">
    <vt:lpwstr>UxC4dwLulzfINJ8nQH+xvX5LNGipWa4BRSZhPgxsCvm42mrIC/DSDv0ggS+FjUN/2v1BBotkLlY5aAiEhoi6ubdCAhMQFFT3fG175zvdHQWFde97IRS6enMf7G2f5npa</vt:lpwstr>
  </property>
  <property fmtid="{D5CDD505-2E9C-101B-9397-08002B2CF9AE}" pid="6" name="MFGRNItemId">
    <vt:lpwstr>GRN-cbdf028e-714c-43d6-9afd-5bc36f4b2579</vt:lpwstr>
  </property>
  <property fmtid="{D5CDD505-2E9C-101B-9397-08002B2CF9AE}" pid="7" name="MFHash">
    <vt:lpwstr>fqITvBESOVaEAUdiTx0k+kCYWWafz0iCmprWqKeRlBc=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