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wodzynska\Desktop\plan fin 2016\"/>
    </mc:Choice>
  </mc:AlternateContent>
  <bookViews>
    <workbookView xWindow="0" yWindow="0" windowWidth="10500" windowHeight="465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  <sheet name="Łącznie" sheetId="24" state="hidden" r:id="rId20"/>
    <sheet name="Plan po zm. łącznie  NFZ" sheetId="25" state="hidden" r:id="rId21"/>
  </sheets>
  <externalReferences>
    <externalReference r:id="rId22"/>
    <externalReference r:id="rId23"/>
    <externalReference r:id="rId24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WarmińskoMazurski!$A$6:$B$63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CENTRALA!$A$1:$C$64</definedName>
    <definedName name="_xlnm.Print_Area" localSheetId="3">Dolnośląski!$A$1:$C$64</definedName>
    <definedName name="_xlnm.Print_Area" localSheetId="4">KujawskoPomorski!$A$1:$C$64</definedName>
    <definedName name="_xlnm.Print_Area" localSheetId="5">Lubelski!$A$1:$C$64</definedName>
    <definedName name="_xlnm.Print_Area" localSheetId="6">Lubuski!$A$1:$C$64</definedName>
    <definedName name="_xlnm.Print_Area" localSheetId="19">Łącznie!$A$3:$T$58</definedName>
    <definedName name="_xlnm.Print_Area" localSheetId="7">Łódzki!$A$1:$C$64</definedName>
    <definedName name="_xlnm.Print_Area" localSheetId="8">Małopolski!$A$1:$C$64</definedName>
    <definedName name="_xlnm.Print_Area" localSheetId="9">Mazowiecki!$A$1:$C$64</definedName>
    <definedName name="_xlnm.Print_Area" localSheetId="0">NFZ!$A$1:$C$92</definedName>
    <definedName name="_xlnm.Print_Area" localSheetId="10">Opolski!$A$1:$C$64</definedName>
    <definedName name="_xlnm.Print_Area" localSheetId="20">'Plan po zm. łącznie  NFZ'!$B$70:$C$88</definedName>
    <definedName name="_xlnm.Print_Area" localSheetId="11">Podkarpacki!$A$1:$C$64</definedName>
    <definedName name="_xlnm.Print_Area" localSheetId="12">Podlaski!$A$1:$C$64</definedName>
    <definedName name="_xlnm.Print_Area" localSheetId="13">Pomorski!$A$1:$C$64</definedName>
    <definedName name="_xlnm.Print_Area" localSheetId="2">'Razem OW'!$A$1:$C$64</definedName>
    <definedName name="_xlnm.Print_Area" localSheetId="14">Śląski!$A$1:$C$64</definedName>
    <definedName name="_xlnm.Print_Area" localSheetId="15">Świętokrzyski!$A$1:$C$64</definedName>
    <definedName name="_xlnm.Print_Area" localSheetId="16">WarmińskoMazurski!$A$1:$C$64</definedName>
    <definedName name="_xlnm.Print_Area" localSheetId="17">Wielkopolski!$A$1:$C$64</definedName>
    <definedName name="_xlnm.Print_Area" localSheetId="18">Zachodniopomorski!$A$1:$C$64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_xlnm.Print_Titles" localSheetId="20">'Plan po zm. łącznie  NFZ'!$A:$B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calcMode="manual" fullPrecision="0"/>
</workbook>
</file>

<file path=xl/calcChain.xml><?xml version="1.0" encoding="utf-8"?>
<calcChain xmlns="http://schemas.openxmlformats.org/spreadsheetml/2006/main">
  <c r="F36" i="24" l="1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D36" i="25"/>
  <c r="F36" i="25" l="1"/>
  <c r="E36" i="25" s="1"/>
  <c r="C36" i="25" s="1"/>
  <c r="E36" i="24"/>
  <c r="D36" i="24" s="1"/>
  <c r="C36" i="24"/>
  <c r="D51" i="25" l="1"/>
  <c r="G10" i="24"/>
  <c r="K10" i="24"/>
  <c r="O14" i="24"/>
  <c r="E12" i="24"/>
  <c r="P57" i="24"/>
  <c r="C52" i="24"/>
  <c r="C40" i="24"/>
  <c r="J30" i="25"/>
  <c r="S30" i="25"/>
  <c r="I11" i="24"/>
  <c r="I10" i="24"/>
  <c r="Q29" i="24"/>
  <c r="N29" i="25"/>
  <c r="M29" i="25"/>
  <c r="K29" i="24"/>
  <c r="K29" i="25"/>
  <c r="I29" i="25"/>
  <c r="F29" i="24"/>
  <c r="E29" i="24"/>
  <c r="S30" i="24"/>
  <c r="O30" i="25"/>
  <c r="N30" i="25"/>
  <c r="L30" i="24"/>
  <c r="L30" i="25"/>
  <c r="K30" i="25"/>
  <c r="H30" i="25"/>
  <c r="F30" i="24"/>
  <c r="Q9" i="24"/>
  <c r="P9" i="24"/>
  <c r="O9" i="25"/>
  <c r="M9" i="24"/>
  <c r="M9" i="25"/>
  <c r="K9" i="24"/>
  <c r="K9" i="25"/>
  <c r="I9" i="25"/>
  <c r="G9" i="25"/>
  <c r="U10" i="25"/>
  <c r="N10" i="24"/>
  <c r="J10" i="24"/>
  <c r="T11" i="25"/>
  <c r="R11" i="25"/>
  <c r="P11" i="24"/>
  <c r="P11" i="25"/>
  <c r="O11" i="25"/>
  <c r="M11" i="25"/>
  <c r="K11" i="24"/>
  <c r="K11" i="25"/>
  <c r="J10" i="25"/>
  <c r="E35" i="24"/>
  <c r="U57" i="25"/>
  <c r="C57" i="24"/>
  <c r="O57" i="25"/>
  <c r="F14" i="25"/>
  <c r="H15" i="25"/>
  <c r="I18" i="25"/>
  <c r="I8" i="25"/>
  <c r="L26" i="25"/>
  <c r="L27" i="25"/>
  <c r="M32" i="25"/>
  <c r="L22" i="24"/>
  <c r="L13" i="24"/>
  <c r="M17" i="25"/>
  <c r="M22" i="24"/>
  <c r="M12" i="24"/>
  <c r="Q32" i="24"/>
  <c r="Q20" i="24"/>
  <c r="T32" i="25"/>
  <c r="S22" i="24"/>
  <c r="S12" i="24"/>
  <c r="T22" i="24"/>
  <c r="T12" i="24"/>
  <c r="U13" i="25"/>
  <c r="Q13" i="24"/>
  <c r="H8" i="25"/>
  <c r="K12" i="24"/>
  <c r="E15" i="24"/>
  <c r="F16" i="25"/>
  <c r="I13" i="25"/>
  <c r="H17" i="24"/>
  <c r="I19" i="25"/>
  <c r="I20" i="25"/>
  <c r="I25" i="25"/>
  <c r="I26" i="25"/>
  <c r="I27" i="25"/>
  <c r="J8" i="25"/>
  <c r="I19" i="24"/>
  <c r="J20" i="25"/>
  <c r="J22" i="25"/>
  <c r="I27" i="24"/>
  <c r="I28" i="24"/>
  <c r="J31" i="25"/>
  <c r="I32" i="24"/>
  <c r="Q12" i="25"/>
  <c r="Q13" i="25"/>
  <c r="Q18" i="25"/>
  <c r="P20" i="24"/>
  <c r="Q21" i="25"/>
  <c r="P22" i="24"/>
  <c r="Q23" i="25"/>
  <c r="P25" i="24"/>
  <c r="Q31" i="25"/>
  <c r="P32" i="24"/>
  <c r="S22" i="25"/>
  <c r="R27" i="24"/>
  <c r="S28" i="25"/>
  <c r="R31" i="24"/>
  <c r="R32" i="24"/>
  <c r="F8" i="24"/>
  <c r="F18" i="24"/>
  <c r="F21" i="24"/>
  <c r="F22" i="24"/>
  <c r="F23" i="24"/>
  <c r="G31" i="25"/>
  <c r="G42" i="25"/>
  <c r="F43" i="24"/>
  <c r="G45" i="25"/>
  <c r="G46" i="25"/>
  <c r="G47" i="25"/>
  <c r="F50" i="24"/>
  <c r="G54" i="25"/>
  <c r="G55" i="25"/>
  <c r="G57" i="25"/>
  <c r="F58" i="24"/>
  <c r="G42" i="24"/>
  <c r="G43" i="24"/>
  <c r="H45" i="25"/>
  <c r="H46" i="25"/>
  <c r="G47" i="24"/>
  <c r="H53" i="25"/>
  <c r="H54" i="25"/>
  <c r="H55" i="25"/>
  <c r="G56" i="24"/>
  <c r="H40" i="24"/>
  <c r="I42" i="25"/>
  <c r="H43" i="24"/>
  <c r="I44" i="25"/>
  <c r="H45" i="24"/>
  <c r="I46" i="25"/>
  <c r="H48" i="24"/>
  <c r="I49" i="25"/>
  <c r="H52" i="24"/>
  <c r="I53" i="25"/>
  <c r="H55" i="24"/>
  <c r="I57" i="25"/>
  <c r="J42" i="25"/>
  <c r="I44" i="24"/>
  <c r="J45" i="25"/>
  <c r="I46" i="24"/>
  <c r="J47" i="25"/>
  <c r="J49" i="25"/>
  <c r="I50" i="24"/>
  <c r="I52" i="24"/>
  <c r="J54" i="25"/>
  <c r="J55" i="25"/>
  <c r="I56" i="24"/>
  <c r="J57" i="25"/>
  <c r="I58" i="24"/>
  <c r="K44" i="25"/>
  <c r="J45" i="24"/>
  <c r="K46" i="25"/>
  <c r="K47" i="25"/>
  <c r="K48" i="25"/>
  <c r="J49" i="24"/>
  <c r="K50" i="25"/>
  <c r="J52" i="24"/>
  <c r="J53" i="24"/>
  <c r="K54" i="25"/>
  <c r="K55" i="25"/>
  <c r="J56" i="24"/>
  <c r="J57" i="24"/>
  <c r="K58" i="25"/>
  <c r="K42" i="24"/>
  <c r="L44" i="25"/>
  <c r="K49" i="24"/>
  <c r="K50" i="24"/>
  <c r="K52" i="24"/>
  <c r="K55" i="24"/>
  <c r="L57" i="25"/>
  <c r="M40" i="25"/>
  <c r="L42" i="24"/>
  <c r="L44" i="24"/>
  <c r="L45" i="24"/>
  <c r="M46" i="25"/>
  <c r="M48" i="25"/>
  <c r="M49" i="25"/>
  <c r="M54" i="25"/>
  <c r="L56" i="24"/>
  <c r="L57" i="24"/>
  <c r="N40" i="25"/>
  <c r="M44" i="24"/>
  <c r="M46" i="24"/>
  <c r="M50" i="24"/>
  <c r="M52" i="24"/>
  <c r="N53" i="25"/>
  <c r="M54" i="24"/>
  <c r="N55" i="25"/>
  <c r="O42" i="25"/>
  <c r="N47" i="24"/>
  <c r="O48" i="25"/>
  <c r="N50" i="24"/>
  <c r="N52" i="24"/>
  <c r="O54" i="25"/>
  <c r="O56" i="25"/>
  <c r="N58" i="24"/>
  <c r="O40" i="24"/>
  <c r="O42" i="24"/>
  <c r="P43" i="25"/>
  <c r="P44" i="25"/>
  <c r="O46" i="24"/>
  <c r="P52" i="25"/>
  <c r="O53" i="24"/>
  <c r="O54" i="24"/>
  <c r="P56" i="25"/>
  <c r="O57" i="24"/>
  <c r="P58" i="25"/>
  <c r="Q40" i="25"/>
  <c r="P43" i="24"/>
  <c r="P45" i="24"/>
  <c r="Q46" i="25"/>
  <c r="P47" i="24"/>
  <c r="P49" i="24"/>
  <c r="P52" i="24"/>
  <c r="P53" i="24"/>
  <c r="Q55" i="25"/>
  <c r="Q56" i="25"/>
  <c r="P58" i="24"/>
  <c r="R42" i="25"/>
  <c r="Q44" i="24"/>
  <c r="R45" i="25"/>
  <c r="R49" i="25"/>
  <c r="R50" i="25"/>
  <c r="Q52" i="24"/>
  <c r="Q53" i="24"/>
  <c r="Q55" i="24"/>
  <c r="R56" i="25"/>
  <c r="R42" i="24"/>
  <c r="S45" i="25"/>
  <c r="S46" i="25"/>
  <c r="S50" i="25"/>
  <c r="R53" i="24"/>
  <c r="S54" i="25"/>
  <c r="R55" i="24"/>
  <c r="S56" i="25"/>
  <c r="S58" i="25"/>
  <c r="S40" i="24"/>
  <c r="S42" i="24"/>
  <c r="S43" i="24"/>
  <c r="T46" i="25"/>
  <c r="S48" i="24"/>
  <c r="T49" i="25"/>
  <c r="S50" i="24"/>
  <c r="T52" i="25"/>
  <c r="T53" i="25"/>
  <c r="S54" i="24"/>
  <c r="T56" i="25"/>
  <c r="T40" i="24"/>
  <c r="U42" i="25"/>
  <c r="T43" i="24"/>
  <c r="U44" i="25"/>
  <c r="T45" i="24"/>
  <c r="T48" i="24"/>
  <c r="U49" i="25"/>
  <c r="U50" i="25"/>
  <c r="U52" i="25"/>
  <c r="U53" i="25"/>
  <c r="T54" i="24"/>
  <c r="T56" i="24"/>
  <c r="F42" i="25"/>
  <c r="E44" i="24"/>
  <c r="F45" i="25"/>
  <c r="F48" i="25"/>
  <c r="F49" i="25"/>
  <c r="F50" i="25"/>
  <c r="F53" i="25"/>
  <c r="F54" i="25"/>
  <c r="E56" i="24"/>
  <c r="F57" i="25"/>
  <c r="E58" i="24"/>
  <c r="G39" i="25"/>
  <c r="H39" i="24"/>
  <c r="I39" i="24"/>
  <c r="L39" i="24"/>
  <c r="N39" i="25"/>
  <c r="O39" i="24"/>
  <c r="P39" i="24"/>
  <c r="Q39" i="24"/>
  <c r="S39" i="25"/>
  <c r="E39" i="24"/>
  <c r="E32" i="24"/>
  <c r="F34" i="25"/>
  <c r="E60" i="24"/>
  <c r="E62" i="24"/>
  <c r="F64" i="25"/>
  <c r="K8" i="24"/>
  <c r="K13" i="24"/>
  <c r="L15" i="25"/>
  <c r="K19" i="24"/>
  <c r="L21" i="25"/>
  <c r="L28" i="25"/>
  <c r="K31" i="24"/>
  <c r="K32" i="24"/>
  <c r="L33" i="25"/>
  <c r="T8" i="25"/>
  <c r="T15" i="25"/>
  <c r="S16" i="24"/>
  <c r="S18" i="24"/>
  <c r="S20" i="24"/>
  <c r="S21" i="24"/>
  <c r="S23" i="24"/>
  <c r="T26" i="25"/>
  <c r="T31" i="25"/>
  <c r="T33" i="25"/>
  <c r="K8" i="25"/>
  <c r="K12" i="25"/>
  <c r="K15" i="25"/>
  <c r="K19" i="25"/>
  <c r="K21" i="25"/>
  <c r="J23" i="24"/>
  <c r="J25" i="24"/>
  <c r="K26" i="25"/>
  <c r="J28" i="24"/>
  <c r="K31" i="25"/>
  <c r="K32" i="25"/>
  <c r="K33" i="25"/>
  <c r="M14" i="24"/>
  <c r="N15" i="25"/>
  <c r="M17" i="24"/>
  <c r="N18" i="25"/>
  <c r="N20" i="25"/>
  <c r="M21" i="24"/>
  <c r="M23" i="24"/>
  <c r="N25" i="25"/>
  <c r="N26" i="25"/>
  <c r="M27" i="24"/>
  <c r="M28" i="24"/>
  <c r="N33" i="25"/>
  <c r="T25" i="24"/>
  <c r="G14" i="24"/>
  <c r="H17" i="25"/>
  <c r="G18" i="24"/>
  <c r="G20" i="24"/>
  <c r="H21" i="25"/>
  <c r="G23" i="24"/>
  <c r="G26" i="24"/>
  <c r="H28" i="25"/>
  <c r="G31" i="24"/>
  <c r="H32" i="25"/>
  <c r="H33" i="25"/>
  <c r="L14" i="25"/>
  <c r="L18" i="25"/>
  <c r="O8" i="25"/>
  <c r="O12" i="25"/>
  <c r="O16" i="25"/>
  <c r="O18" i="25"/>
  <c r="N20" i="24"/>
  <c r="N22" i="24"/>
  <c r="O27" i="25"/>
  <c r="N28" i="24"/>
  <c r="N33" i="24"/>
  <c r="R8" i="25"/>
  <c r="R14" i="25"/>
  <c r="Q17" i="24"/>
  <c r="R18" i="25"/>
  <c r="Q21" i="24"/>
  <c r="Q22" i="24"/>
  <c r="R23" i="25"/>
  <c r="R31" i="25"/>
  <c r="Q33" i="24"/>
  <c r="E13" i="24"/>
  <c r="E19" i="24"/>
  <c r="F20" i="25"/>
  <c r="E21" i="24"/>
  <c r="E27" i="24"/>
  <c r="E28" i="24"/>
  <c r="H12" i="25"/>
  <c r="L20" i="24"/>
  <c r="L23" i="24"/>
  <c r="L26" i="24"/>
  <c r="M28" i="25"/>
  <c r="M31" i="25"/>
  <c r="L33" i="24"/>
  <c r="O23" i="24"/>
  <c r="P25" i="25"/>
  <c r="O28" i="24"/>
  <c r="O31" i="24"/>
  <c r="P33" i="25"/>
  <c r="Q33" i="25"/>
  <c r="F13" i="24"/>
  <c r="G15" i="25"/>
  <c r="D42" i="25"/>
  <c r="D43" i="25"/>
  <c r="D54" i="25"/>
  <c r="I9" i="24"/>
  <c r="I33" i="25"/>
  <c r="J33" i="25"/>
  <c r="L18" i="24"/>
  <c r="P12" i="25"/>
  <c r="O16" i="24"/>
  <c r="O20" i="24"/>
  <c r="O22" i="24"/>
  <c r="S13" i="25"/>
  <c r="R16" i="24"/>
  <c r="G35" i="25"/>
  <c r="G35" i="24"/>
  <c r="I35" i="24"/>
  <c r="K35" i="25"/>
  <c r="S35" i="25"/>
  <c r="T33" i="24"/>
  <c r="L16" i="25"/>
  <c r="P26" i="25"/>
  <c r="R15" i="24"/>
  <c r="U17" i="25"/>
  <c r="U20" i="25"/>
  <c r="T27" i="24"/>
  <c r="T28" i="24"/>
  <c r="F12" i="24"/>
  <c r="D39" i="25"/>
  <c r="T34" i="24"/>
  <c r="T60" i="24"/>
  <c r="U61" i="25"/>
  <c r="U64" i="25"/>
  <c r="S62" i="24"/>
  <c r="S63" i="25"/>
  <c r="R61" i="25"/>
  <c r="R62" i="25"/>
  <c r="R63" i="25"/>
  <c r="Q63" i="25"/>
  <c r="P64" i="24"/>
  <c r="O62" i="24"/>
  <c r="P63" i="25"/>
  <c r="P64" i="25"/>
  <c r="O60" i="25"/>
  <c r="N61" i="24"/>
  <c r="O63" i="25"/>
  <c r="O64" i="25"/>
  <c r="N34" i="25"/>
  <c r="M34" i="24"/>
  <c r="M34" i="25"/>
  <c r="L58" i="24"/>
  <c r="M60" i="25"/>
  <c r="K16" i="24"/>
  <c r="K61" i="24"/>
  <c r="L64" i="25"/>
  <c r="K34" i="25"/>
  <c r="J48" i="24"/>
  <c r="J61" i="24"/>
  <c r="K63" i="25"/>
  <c r="J34" i="25"/>
  <c r="J61" i="25"/>
  <c r="J62" i="25"/>
  <c r="H34" i="25"/>
  <c r="H52" i="25"/>
  <c r="G61" i="24"/>
  <c r="G62" i="24"/>
  <c r="H64" i="25"/>
  <c r="F32" i="24"/>
  <c r="G60" i="25"/>
  <c r="G62" i="25"/>
  <c r="G64" i="25"/>
  <c r="D17" i="25"/>
  <c r="D18" i="25"/>
  <c r="C18" i="24"/>
  <c r="D20" i="25"/>
  <c r="D21" i="25"/>
  <c r="D23" i="25"/>
  <c r="C23" i="24"/>
  <c r="D25" i="25"/>
  <c r="D26" i="25"/>
  <c r="D27" i="25"/>
  <c r="C27" i="24"/>
  <c r="D29" i="25"/>
  <c r="D30" i="25"/>
  <c r="D31" i="25"/>
  <c r="D34" i="25"/>
  <c r="D35" i="25"/>
  <c r="C35" i="24"/>
  <c r="C44" i="24"/>
  <c r="C47" i="24"/>
  <c r="D48" i="25"/>
  <c r="C54" i="24"/>
  <c r="C58" i="24"/>
  <c r="D60" i="25"/>
  <c r="C61" i="24"/>
  <c r="D62" i="25"/>
  <c r="C64" i="24"/>
  <c r="G32" i="25"/>
  <c r="G12" i="25"/>
  <c r="J18" i="25"/>
  <c r="M18" i="25"/>
  <c r="D52" i="25"/>
  <c r="O26" i="24"/>
  <c r="P18" i="25"/>
  <c r="I14" i="24"/>
  <c r="J14" i="25"/>
  <c r="S16" i="25"/>
  <c r="I18" i="24"/>
  <c r="S18" i="25"/>
  <c r="D56" i="25"/>
  <c r="C39" i="24"/>
  <c r="D64" i="25"/>
  <c r="D61" i="25"/>
  <c r="C62" i="24"/>
  <c r="C60" i="24"/>
  <c r="D44" i="25"/>
  <c r="C48" i="24"/>
  <c r="C43" i="24"/>
  <c r="C31" i="24"/>
  <c r="C30" i="24"/>
  <c r="C29" i="24"/>
  <c r="L46" i="24"/>
  <c r="M42" i="25"/>
  <c r="R45" i="24"/>
  <c r="R13" i="24"/>
  <c r="J15" i="25"/>
  <c r="I15" i="24"/>
  <c r="T19" i="24"/>
  <c r="U19" i="25"/>
  <c r="N15" i="24"/>
  <c r="O19" i="24"/>
  <c r="P62" i="25"/>
  <c r="Q47" i="24"/>
  <c r="L15" i="24"/>
  <c r="U18" i="25"/>
  <c r="T18" i="24"/>
  <c r="P16" i="25"/>
  <c r="O12" i="24"/>
  <c r="S15" i="25"/>
  <c r="G13" i="25"/>
  <c r="M16" i="25"/>
  <c r="S14" i="25"/>
  <c r="S21" i="25"/>
  <c r="R21" i="24"/>
  <c r="J17" i="25"/>
  <c r="I17" i="24"/>
  <c r="J13" i="25"/>
  <c r="I13" i="24"/>
  <c r="J12" i="25"/>
  <c r="O25" i="24"/>
  <c r="I12" i="24"/>
  <c r="P20" i="25"/>
  <c r="J16" i="25"/>
  <c r="I16" i="24"/>
  <c r="L16" i="24"/>
  <c r="P13" i="25"/>
  <c r="R20" i="24"/>
  <c r="S20" i="25"/>
  <c r="G12" i="24"/>
  <c r="I16" i="25"/>
  <c r="R12" i="24"/>
  <c r="S12" i="25"/>
  <c r="P32" i="25"/>
  <c r="S17" i="25"/>
  <c r="O32" i="24"/>
  <c r="R17" i="24"/>
  <c r="S8" i="25"/>
  <c r="R8" i="24"/>
  <c r="R14" i="24"/>
  <c r="R19" i="24"/>
  <c r="S19" i="25"/>
  <c r="P12" i="24"/>
  <c r="R18" i="24"/>
  <c r="O18" i="24"/>
  <c r="P22" i="25"/>
  <c r="D22" i="25"/>
  <c r="C22" i="24"/>
  <c r="D47" i="25"/>
  <c r="C56" i="24"/>
  <c r="O21" i="24"/>
  <c r="O17" i="24"/>
  <c r="P17" i="25"/>
  <c r="O13" i="24"/>
  <c r="M19" i="25"/>
  <c r="L19" i="24"/>
  <c r="M15" i="25"/>
  <c r="F15" i="24"/>
  <c r="G11" i="25"/>
  <c r="F11" i="24"/>
  <c r="O27" i="24"/>
  <c r="P23" i="25"/>
  <c r="O15" i="24"/>
  <c r="P15" i="25"/>
  <c r="O11" i="24"/>
  <c r="P21" i="25"/>
  <c r="P27" i="25"/>
  <c r="G14" i="25"/>
  <c r="F14" i="24"/>
  <c r="P14" i="25"/>
  <c r="H10" i="25"/>
  <c r="L22" i="25"/>
  <c r="O10" i="24"/>
  <c r="K14" i="24"/>
  <c r="P19" i="25"/>
  <c r="H11" i="25"/>
  <c r="G11" i="24"/>
  <c r="L19" i="25"/>
  <c r="K18" i="24"/>
  <c r="G13" i="24"/>
  <c r="H13" i="25"/>
  <c r="J22" i="24"/>
  <c r="K15" i="24"/>
  <c r="L13" i="25"/>
  <c r="K21" i="24"/>
  <c r="K20" i="24"/>
  <c r="L20" i="25"/>
  <c r="L23" i="25"/>
  <c r="K23" i="24"/>
  <c r="K17" i="24"/>
  <c r="L17" i="25"/>
  <c r="K22" i="24"/>
  <c r="Q52" i="25"/>
  <c r="N53" i="24"/>
  <c r="J58" i="25"/>
  <c r="N48" i="24"/>
  <c r="L12" i="25"/>
  <c r="L14" i="24"/>
  <c r="L17" i="24"/>
  <c r="M14" i="25"/>
  <c r="R26" i="25"/>
  <c r="Q26" i="24"/>
  <c r="R25" i="25"/>
  <c r="Q25" i="24"/>
  <c r="D57" i="25"/>
  <c r="F9" i="24"/>
  <c r="L9" i="25"/>
  <c r="F9" i="25"/>
  <c r="P10" i="25"/>
  <c r="G10" i="25"/>
  <c r="F10" i="25"/>
  <c r="F10" i="24"/>
  <c r="L10" i="25"/>
  <c r="E10" i="24"/>
  <c r="L11" i="25"/>
  <c r="F11" i="25"/>
  <c r="J11" i="25"/>
  <c r="E11" i="24"/>
  <c r="R9" i="24"/>
  <c r="E9" i="24"/>
  <c r="S9" i="25"/>
  <c r="J9" i="25"/>
  <c r="R30" i="24"/>
  <c r="R11" i="24"/>
  <c r="R10" i="24"/>
  <c r="S10" i="25"/>
  <c r="S11" i="25"/>
  <c r="D40" i="25"/>
  <c r="F12" i="25"/>
  <c r="F61" i="25" l="1"/>
  <c r="T44" i="24"/>
  <c r="P56" i="24"/>
  <c r="J19" i="24"/>
  <c r="G26" i="25"/>
  <c r="F48" i="24"/>
  <c r="J7" i="24"/>
  <c r="G7" i="24"/>
  <c r="M45" i="25"/>
  <c r="Q42" i="24"/>
  <c r="I7" i="24"/>
  <c r="N7" i="24"/>
  <c r="L7" i="25"/>
  <c r="H7" i="24"/>
  <c r="R7" i="24"/>
  <c r="E7" i="24"/>
  <c r="M55" i="25"/>
  <c r="R39" i="25"/>
  <c r="G53" i="25"/>
  <c r="I55" i="25"/>
  <c r="L47" i="25"/>
  <c r="F26" i="24"/>
  <c r="G52" i="24"/>
  <c r="J19" i="25"/>
  <c r="M11" i="24"/>
  <c r="L55" i="24"/>
  <c r="F53" i="24"/>
  <c r="H47" i="25"/>
  <c r="I40" i="24"/>
  <c r="U48" i="25"/>
  <c r="T27" i="25"/>
  <c r="J8" i="24"/>
  <c r="G15" i="24"/>
  <c r="Q20" i="25"/>
  <c r="H21" i="24"/>
  <c r="P46" i="24"/>
  <c r="N54" i="25"/>
  <c r="T54" i="25"/>
  <c r="H46" i="24"/>
  <c r="K25" i="25"/>
  <c r="Q11" i="25"/>
  <c r="J35" i="25"/>
  <c r="N35" i="25"/>
  <c r="U60" i="25"/>
  <c r="M64" i="24"/>
  <c r="J29" i="24"/>
  <c r="M30" i="25"/>
  <c r="H57" i="24"/>
  <c r="P40" i="25"/>
  <c r="L48" i="25"/>
  <c r="M19" i="24"/>
  <c r="L11" i="24"/>
  <c r="H31" i="25"/>
  <c r="M47" i="24"/>
  <c r="J14" i="24"/>
  <c r="N8" i="25"/>
  <c r="M35" i="24"/>
  <c r="O56" i="24"/>
  <c r="O43" i="24"/>
  <c r="S33" i="24"/>
  <c r="M8" i="24"/>
  <c r="F21" i="25"/>
  <c r="O33" i="24"/>
  <c r="S7" i="25"/>
  <c r="M35" i="25"/>
  <c r="U22" i="25"/>
  <c r="G40" i="24"/>
  <c r="N17" i="25"/>
  <c r="U33" i="25"/>
  <c r="T57" i="25"/>
  <c r="P47" i="25"/>
  <c r="S49" i="25"/>
  <c r="K22" i="25"/>
  <c r="N12" i="25"/>
  <c r="G60" i="24"/>
  <c r="R35" i="24"/>
  <c r="T47" i="24"/>
  <c r="J44" i="25"/>
  <c r="O52" i="24"/>
  <c r="U43" i="25"/>
  <c r="R40" i="24"/>
  <c r="F43" i="25"/>
  <c r="K14" i="25"/>
  <c r="J7" i="25"/>
  <c r="S44" i="24"/>
  <c r="R23" i="24"/>
  <c r="U11" i="25"/>
  <c r="S40" i="25"/>
  <c r="L49" i="24"/>
  <c r="N43" i="24"/>
  <c r="Q42" i="25"/>
  <c r="U39" i="25"/>
  <c r="M53" i="24"/>
  <c r="E43" i="24"/>
  <c r="K27" i="24"/>
  <c r="M15" i="24"/>
  <c r="R33" i="25"/>
  <c r="O33" i="25"/>
  <c r="R29" i="25"/>
  <c r="M25" i="24"/>
  <c r="Q50" i="24"/>
  <c r="P50" i="24"/>
  <c r="F56" i="25"/>
  <c r="T62" i="25"/>
  <c r="R55" i="25"/>
  <c r="T44" i="25"/>
  <c r="O43" i="25"/>
  <c r="P42" i="24"/>
  <c r="T39" i="24"/>
  <c r="R54" i="24"/>
  <c r="J21" i="24"/>
  <c r="F27" i="25"/>
  <c r="H29" i="24"/>
  <c r="U56" i="25"/>
  <c r="K39" i="24"/>
  <c r="H53" i="24"/>
  <c r="H49" i="24"/>
  <c r="L55" i="25"/>
  <c r="O47" i="24"/>
  <c r="T52" i="24"/>
  <c r="T16" i="25"/>
  <c r="R17" i="25"/>
  <c r="G8" i="25"/>
  <c r="P33" i="24"/>
  <c r="M26" i="25"/>
  <c r="P55" i="24"/>
  <c r="Q50" i="25"/>
  <c r="J56" i="25"/>
  <c r="L54" i="24"/>
  <c r="S46" i="24"/>
  <c r="F25" i="25"/>
  <c r="N9" i="24"/>
  <c r="N44" i="24"/>
  <c r="R50" i="24"/>
  <c r="M39" i="25"/>
  <c r="N42" i="25"/>
  <c r="F57" i="24"/>
  <c r="K57" i="25"/>
  <c r="K47" i="24"/>
  <c r="I45" i="24"/>
  <c r="J33" i="24"/>
  <c r="L25" i="25"/>
  <c r="S13" i="24"/>
  <c r="G17" i="25"/>
  <c r="I31" i="24"/>
  <c r="Q56" i="24"/>
  <c r="Q43" i="25"/>
  <c r="H56" i="25"/>
  <c r="F44" i="25"/>
  <c r="P63" i="24"/>
  <c r="C51" i="24"/>
  <c r="N11" i="24"/>
  <c r="I42" i="24"/>
  <c r="M56" i="25"/>
  <c r="N12" i="24"/>
  <c r="H25" i="24"/>
  <c r="K53" i="24"/>
  <c r="S64" i="24"/>
  <c r="O20" i="25"/>
  <c r="R27" i="25"/>
  <c r="F30" i="25"/>
  <c r="I30" i="24"/>
  <c r="S32" i="24"/>
  <c r="K45" i="25"/>
  <c r="M40" i="24"/>
  <c r="R52" i="25"/>
  <c r="S42" i="25"/>
  <c r="M42" i="24"/>
  <c r="T58" i="25"/>
  <c r="L43" i="24"/>
  <c r="K49" i="25"/>
  <c r="L31" i="25"/>
  <c r="F13" i="25"/>
  <c r="Q25" i="25"/>
  <c r="F17" i="24"/>
  <c r="P31" i="24"/>
  <c r="I34" i="24"/>
  <c r="I54" i="24"/>
  <c r="G48" i="25"/>
  <c r="F63" i="24"/>
  <c r="N64" i="24"/>
  <c r="S31" i="25"/>
  <c r="S55" i="25"/>
  <c r="Q62" i="24"/>
  <c r="R47" i="25"/>
  <c r="S49" i="24"/>
  <c r="M57" i="25"/>
  <c r="Q23" i="24"/>
  <c r="G45" i="24"/>
  <c r="T13" i="24"/>
  <c r="T32" i="24"/>
  <c r="H35" i="24"/>
  <c r="R22" i="24"/>
  <c r="S10" i="24"/>
  <c r="K10" i="25"/>
  <c r="T10" i="25"/>
  <c r="L32" i="24"/>
  <c r="T42" i="24"/>
  <c r="G50" i="25"/>
  <c r="M44" i="25"/>
  <c r="K28" i="25"/>
  <c r="S14" i="24"/>
  <c r="S27" i="24"/>
  <c r="M29" i="24"/>
  <c r="H14" i="25"/>
  <c r="F28" i="25"/>
  <c r="J15" i="24"/>
  <c r="Q18" i="24"/>
  <c r="T21" i="25"/>
  <c r="R26" i="24"/>
  <c r="N28" i="25"/>
  <c r="N21" i="25"/>
  <c r="U23" i="25"/>
  <c r="K44" i="24"/>
  <c r="E54" i="24"/>
  <c r="P21" i="24"/>
  <c r="N46" i="25"/>
  <c r="U32" i="25"/>
  <c r="Q8" i="24"/>
  <c r="L53" i="25"/>
  <c r="N35" i="24"/>
  <c r="J46" i="24"/>
  <c r="P18" i="24"/>
  <c r="S27" i="25"/>
  <c r="E30" i="24"/>
  <c r="K42" i="25"/>
  <c r="M47" i="25"/>
  <c r="F46" i="24"/>
  <c r="L52" i="24"/>
  <c r="S17" i="24"/>
  <c r="S8" i="24"/>
  <c r="N23" i="25"/>
  <c r="O19" i="25"/>
  <c r="O28" i="25"/>
  <c r="M33" i="25"/>
  <c r="P17" i="24"/>
  <c r="S26" i="25"/>
  <c r="P28" i="25"/>
  <c r="J21" i="25"/>
  <c r="U34" i="25"/>
  <c r="N19" i="24"/>
  <c r="K48" i="24"/>
  <c r="N60" i="24"/>
  <c r="M39" i="24"/>
  <c r="T63" i="24"/>
  <c r="H26" i="24"/>
  <c r="K24" i="24"/>
  <c r="F61" i="24"/>
  <c r="G61" i="25"/>
  <c r="K64" i="25"/>
  <c r="U35" i="25"/>
  <c r="T35" i="24"/>
  <c r="O35" i="24"/>
  <c r="P35" i="25"/>
  <c r="J43" i="24"/>
  <c r="K43" i="25"/>
  <c r="I54" i="25"/>
  <c r="H54" i="24"/>
  <c r="I40" i="25"/>
  <c r="F52" i="24"/>
  <c r="F25" i="24"/>
  <c r="G20" i="25"/>
  <c r="G16" i="25"/>
  <c r="F16" i="24"/>
  <c r="Q28" i="25"/>
  <c r="P28" i="24"/>
  <c r="P19" i="24"/>
  <c r="Q19" i="25"/>
  <c r="Q8" i="25"/>
  <c r="I22" i="24"/>
  <c r="H15" i="24"/>
  <c r="L12" i="24"/>
  <c r="M12" i="25"/>
  <c r="J53" i="25"/>
  <c r="E61" i="24"/>
  <c r="P15" i="24"/>
  <c r="E26" i="24"/>
  <c r="R21" i="25"/>
  <c r="Q16" i="24"/>
  <c r="K58" i="24"/>
  <c r="L58" i="25"/>
  <c r="K45" i="24"/>
  <c r="K40" i="24"/>
  <c r="J52" i="25"/>
  <c r="J43" i="25"/>
  <c r="G49" i="24"/>
  <c r="H49" i="25"/>
  <c r="F7" i="24"/>
  <c r="G7" i="25"/>
  <c r="F28" i="24"/>
  <c r="G28" i="25"/>
  <c r="Q27" i="25"/>
  <c r="P27" i="24"/>
  <c r="Q14" i="25"/>
  <c r="P14" i="24"/>
  <c r="P39" i="25"/>
  <c r="O50" i="25"/>
  <c r="T50" i="24"/>
  <c r="S52" i="24"/>
  <c r="H58" i="25"/>
  <c r="I53" i="24"/>
  <c r="F42" i="24"/>
  <c r="G32" i="24"/>
  <c r="G25" i="25"/>
  <c r="R28" i="24"/>
  <c r="L40" i="25"/>
  <c r="S47" i="24"/>
  <c r="J50" i="24"/>
  <c r="N52" i="25"/>
  <c r="S56" i="24"/>
  <c r="T43" i="25"/>
  <c r="L48" i="24"/>
  <c r="G58" i="24"/>
  <c r="O55" i="24"/>
  <c r="G43" i="25"/>
  <c r="F32" i="25"/>
  <c r="G29" i="25"/>
  <c r="N14" i="24"/>
  <c r="T14" i="25"/>
  <c r="Q31" i="24"/>
  <c r="I14" i="25"/>
  <c r="H19" i="24"/>
  <c r="S23" i="25"/>
  <c r="G54" i="24"/>
  <c r="I48" i="24"/>
  <c r="F55" i="24"/>
  <c r="L60" i="24"/>
  <c r="S57" i="25"/>
  <c r="U63" i="25"/>
  <c r="M63" i="25"/>
  <c r="O60" i="24"/>
  <c r="E33" i="24"/>
  <c r="F33" i="25"/>
  <c r="M22" i="25"/>
  <c r="H22" i="24"/>
  <c r="I22" i="25"/>
  <c r="Q10" i="25"/>
  <c r="P10" i="24"/>
  <c r="G30" i="24"/>
  <c r="P30" i="24"/>
  <c r="Q30" i="25"/>
  <c r="T29" i="25"/>
  <c r="S29" i="24"/>
  <c r="I29" i="24"/>
  <c r="J29" i="25"/>
  <c r="L50" i="25"/>
  <c r="K46" i="24"/>
  <c r="L46" i="25"/>
  <c r="I58" i="25"/>
  <c r="H58" i="24"/>
  <c r="F56" i="24"/>
  <c r="G56" i="25"/>
  <c r="J27" i="25"/>
  <c r="I8" i="24"/>
  <c r="H27" i="24"/>
  <c r="T13" i="25"/>
  <c r="J48" i="25"/>
  <c r="S19" i="24"/>
  <c r="S31" i="24"/>
  <c r="T19" i="25"/>
  <c r="P23" i="24"/>
  <c r="L29" i="25"/>
  <c r="N22" i="25"/>
  <c r="T28" i="25"/>
  <c r="S28" i="24"/>
  <c r="S39" i="24"/>
  <c r="T39" i="25"/>
  <c r="E46" i="24"/>
  <c r="F46" i="25"/>
  <c r="N43" i="25"/>
  <c r="M43" i="24"/>
  <c r="M53" i="25"/>
  <c r="L53" i="24"/>
  <c r="J55" i="24"/>
  <c r="F19" i="24"/>
  <c r="G19" i="25"/>
  <c r="Q22" i="25"/>
  <c r="I26" i="24"/>
  <c r="I32" i="25"/>
  <c r="H32" i="24"/>
  <c r="P46" i="25"/>
  <c r="G23" i="25"/>
  <c r="F39" i="24"/>
  <c r="K61" i="25"/>
  <c r="H20" i="24"/>
  <c r="G64" i="24"/>
  <c r="H40" i="25"/>
  <c r="T61" i="24"/>
  <c r="I15" i="25"/>
  <c r="Q19" i="24"/>
  <c r="N13" i="24"/>
  <c r="O13" i="25"/>
  <c r="H25" i="25"/>
  <c r="G25" i="24"/>
  <c r="H20" i="25"/>
  <c r="M32" i="24"/>
  <c r="N32" i="25"/>
  <c r="J27" i="24"/>
  <c r="K27" i="25"/>
  <c r="R57" i="25"/>
  <c r="Q57" i="24"/>
  <c r="M55" i="24"/>
  <c r="N50" i="25"/>
  <c r="S33" i="25"/>
  <c r="R33" i="24"/>
  <c r="S7" i="24"/>
  <c r="T7" i="25"/>
  <c r="K17" i="25"/>
  <c r="Q44" i="25"/>
  <c r="O45" i="24"/>
  <c r="P45" i="25"/>
  <c r="O49" i="25"/>
  <c r="Q12" i="24"/>
  <c r="R12" i="25"/>
  <c r="M7" i="25"/>
  <c r="L7" i="24"/>
  <c r="N39" i="24"/>
  <c r="U9" i="25"/>
  <c r="C24" i="24"/>
  <c r="I30" i="25"/>
  <c r="P48" i="24"/>
  <c r="P54" i="25"/>
  <c r="O58" i="24"/>
  <c r="T50" i="25"/>
  <c r="E53" i="24"/>
  <c r="N54" i="24"/>
  <c r="E63" i="24"/>
  <c r="K20" i="25"/>
  <c r="O14" i="25"/>
  <c r="F35" i="25"/>
  <c r="S43" i="25"/>
  <c r="N18" i="24"/>
  <c r="U54" i="25"/>
  <c r="T31" i="24"/>
  <c r="U31" i="25"/>
  <c r="Q35" i="25"/>
  <c r="P35" i="24"/>
  <c r="L35" i="25"/>
  <c r="J40" i="24"/>
  <c r="K40" i="25"/>
  <c r="I43" i="25"/>
  <c r="H57" i="25"/>
  <c r="G57" i="24"/>
  <c r="G49" i="25"/>
  <c r="P7" i="24"/>
  <c r="F27" i="24"/>
  <c r="G27" i="25"/>
  <c r="H31" i="24"/>
  <c r="I31" i="25"/>
  <c r="T30" i="25"/>
  <c r="N30" i="24"/>
  <c r="I10" i="25"/>
  <c r="S11" i="24"/>
  <c r="L9" i="24"/>
  <c r="R53" i="25"/>
  <c r="T42" i="25"/>
  <c r="Q39" i="25"/>
  <c r="L39" i="25"/>
  <c r="Q57" i="25"/>
  <c r="Q48" i="25"/>
  <c r="U40" i="25"/>
  <c r="N49" i="24"/>
  <c r="R44" i="25"/>
  <c r="E48" i="24"/>
  <c r="F63" i="25"/>
  <c r="E45" i="24"/>
  <c r="J20" i="24"/>
  <c r="N19" i="25"/>
  <c r="R19" i="25"/>
  <c r="R15" i="25"/>
  <c r="H9" i="25"/>
  <c r="I20" i="24"/>
  <c r="I17" i="25"/>
  <c r="H8" i="24"/>
  <c r="H33" i="24"/>
  <c r="H13" i="24"/>
  <c r="I25" i="24"/>
  <c r="H35" i="25"/>
  <c r="P44" i="24"/>
  <c r="I55" i="24"/>
  <c r="G40" i="25"/>
  <c r="H62" i="25"/>
  <c r="J13" i="24"/>
  <c r="J46" i="25"/>
  <c r="T49" i="24"/>
  <c r="D24" i="25"/>
  <c r="G53" i="24"/>
  <c r="H39" i="25"/>
  <c r="N62" i="25"/>
  <c r="M62" i="24"/>
  <c r="O39" i="25"/>
  <c r="Q34" i="25"/>
  <c r="P34" i="24"/>
  <c r="Q15" i="24"/>
  <c r="Q7" i="24"/>
  <c r="N8" i="24"/>
  <c r="R48" i="24"/>
  <c r="S48" i="25"/>
  <c r="R40" i="25"/>
  <c r="Q40" i="24"/>
  <c r="P54" i="24"/>
  <c r="Q54" i="25"/>
  <c r="N46" i="24"/>
  <c r="O46" i="25"/>
  <c r="K62" i="24"/>
  <c r="L62" i="25"/>
  <c r="N7" i="25"/>
  <c r="O21" i="25"/>
  <c r="N21" i="24"/>
  <c r="E40" i="24"/>
  <c r="O49" i="24"/>
  <c r="P49" i="25"/>
  <c r="O7" i="24"/>
  <c r="P7" i="25"/>
  <c r="N26" i="24"/>
  <c r="G39" i="24"/>
  <c r="Q58" i="25"/>
  <c r="L61" i="24"/>
  <c r="U16" i="25"/>
  <c r="T16" i="24"/>
  <c r="H56" i="24"/>
  <c r="I56" i="25"/>
  <c r="R20" i="25"/>
  <c r="N13" i="25"/>
  <c r="J30" i="24"/>
  <c r="H30" i="24"/>
  <c r="L21" i="24"/>
  <c r="G9" i="24"/>
  <c r="N27" i="25"/>
  <c r="J25" i="25"/>
  <c r="F15" i="25"/>
  <c r="O26" i="25"/>
  <c r="J17" i="24"/>
  <c r="P31" i="25"/>
  <c r="Q32" i="25"/>
  <c r="P26" i="24"/>
  <c r="T9" i="24"/>
  <c r="M13" i="24"/>
  <c r="G18" i="25"/>
  <c r="K35" i="24"/>
  <c r="Q53" i="25"/>
  <c r="F40" i="25"/>
  <c r="R43" i="24"/>
  <c r="U45" i="25"/>
  <c r="R56" i="24"/>
  <c r="J50" i="25"/>
  <c r="K60" i="25"/>
  <c r="J60" i="24"/>
  <c r="O61" i="25"/>
  <c r="O64" i="24"/>
  <c r="O61" i="24"/>
  <c r="U21" i="25"/>
  <c r="T15" i="24"/>
  <c r="J35" i="24"/>
  <c r="F35" i="24"/>
  <c r="E23" i="24"/>
  <c r="F23" i="25"/>
  <c r="N31" i="25"/>
  <c r="M31" i="24"/>
  <c r="M57" i="24"/>
  <c r="N57" i="25"/>
  <c r="M48" i="24"/>
  <c r="N48" i="25"/>
  <c r="M58" i="25"/>
  <c r="K53" i="25"/>
  <c r="H50" i="24"/>
  <c r="I50" i="25"/>
  <c r="H43" i="25"/>
  <c r="F44" i="24"/>
  <c r="G44" i="25"/>
  <c r="G21" i="25"/>
  <c r="S25" i="25"/>
  <c r="R25" i="24"/>
  <c r="Q16" i="25"/>
  <c r="P16" i="24"/>
  <c r="J23" i="25"/>
  <c r="H16" i="24"/>
  <c r="G8" i="24"/>
  <c r="J59" i="25"/>
  <c r="T10" i="24"/>
  <c r="U27" i="25"/>
  <c r="T23" i="24"/>
  <c r="T17" i="24"/>
  <c r="U47" i="25"/>
  <c r="U12" i="25"/>
  <c r="U15" i="25"/>
  <c r="T21" i="24"/>
  <c r="T55" i="25"/>
  <c r="S57" i="24"/>
  <c r="S26" i="24"/>
  <c r="S15" i="24"/>
  <c r="T23" i="25"/>
  <c r="T64" i="25"/>
  <c r="T47" i="25"/>
  <c r="S55" i="24"/>
  <c r="T17" i="25"/>
  <c r="T12" i="25"/>
  <c r="S61" i="24"/>
  <c r="T61" i="25"/>
  <c r="S32" i="25"/>
  <c r="R57" i="24"/>
  <c r="R46" i="24"/>
  <c r="S53" i="25"/>
  <c r="R39" i="24"/>
  <c r="R32" i="25"/>
  <c r="Q49" i="24"/>
  <c r="R16" i="25"/>
  <c r="R13" i="25"/>
  <c r="Q45" i="24"/>
  <c r="R7" i="25"/>
  <c r="Q9" i="25"/>
  <c r="Q15" i="25"/>
  <c r="Q26" i="25"/>
  <c r="Q17" i="25"/>
  <c r="Q7" i="25"/>
  <c r="P8" i="24"/>
  <c r="Q49" i="25"/>
  <c r="P13" i="24"/>
  <c r="P61" i="25"/>
  <c r="O63" i="24"/>
  <c r="P42" i="25"/>
  <c r="P59" i="25"/>
  <c r="P60" i="25"/>
  <c r="O47" i="25"/>
  <c r="N63" i="24"/>
  <c r="O22" i="25"/>
  <c r="N56" i="24"/>
  <c r="O44" i="25"/>
  <c r="N42" i="24"/>
  <c r="O10" i="25"/>
  <c r="O35" i="25"/>
  <c r="M18" i="24"/>
  <c r="M7" i="24"/>
  <c r="N47" i="25"/>
  <c r="M33" i="24"/>
  <c r="N64" i="25"/>
  <c r="N11" i="25"/>
  <c r="M43" i="25"/>
  <c r="L28" i="24"/>
  <c r="L35" i="24"/>
  <c r="L63" i="24"/>
  <c r="L40" i="24"/>
  <c r="L47" i="24"/>
  <c r="M52" i="25"/>
  <c r="L52" i="25"/>
  <c r="L49" i="25"/>
  <c r="L45" i="25"/>
  <c r="K57" i="24"/>
  <c r="K43" i="24"/>
  <c r="L32" i="25"/>
  <c r="L43" i="25"/>
  <c r="J54" i="24"/>
  <c r="J64" i="24"/>
  <c r="J9" i="24"/>
  <c r="K56" i="25"/>
  <c r="K7" i="25"/>
  <c r="J12" i="24"/>
  <c r="J40" i="25"/>
  <c r="I49" i="24"/>
  <c r="I21" i="24"/>
  <c r="J26" i="25"/>
  <c r="I47" i="24"/>
  <c r="I23" i="24"/>
  <c r="I57" i="24"/>
  <c r="I33" i="24"/>
  <c r="J28" i="25"/>
  <c r="J32" i="25"/>
  <c r="I43" i="24"/>
  <c r="I59" i="25"/>
  <c r="H42" i="24"/>
  <c r="I7" i="25"/>
  <c r="I35" i="25"/>
  <c r="I12" i="25"/>
  <c r="H14" i="24"/>
  <c r="H44" i="24"/>
  <c r="I21" i="25"/>
  <c r="G33" i="24"/>
  <c r="G34" i="24"/>
  <c r="G55" i="24"/>
  <c r="H60" i="25"/>
  <c r="G22" i="25"/>
  <c r="F40" i="24"/>
  <c r="F60" i="24"/>
  <c r="F20" i="24"/>
  <c r="F31" i="24"/>
  <c r="G59" i="25"/>
  <c r="F64" i="24"/>
  <c r="H63" i="24"/>
  <c r="I63" i="25"/>
  <c r="L60" i="25"/>
  <c r="K60" i="24"/>
  <c r="L34" i="25"/>
  <c r="K34" i="24"/>
  <c r="O62" i="25"/>
  <c r="N62" i="24"/>
  <c r="N59" i="24"/>
  <c r="N34" i="24"/>
  <c r="O34" i="25"/>
  <c r="S63" i="24"/>
  <c r="T7" i="24"/>
  <c r="U7" i="25"/>
  <c r="T26" i="24"/>
  <c r="M25" i="25"/>
  <c r="L25" i="24"/>
  <c r="S35" i="24"/>
  <c r="M20" i="24"/>
  <c r="M16" i="24"/>
  <c r="N16" i="25"/>
  <c r="J32" i="24"/>
  <c r="K18" i="25"/>
  <c r="J18" i="24"/>
  <c r="I39" i="25"/>
  <c r="T55" i="24"/>
  <c r="R48" i="25"/>
  <c r="Q45" i="25"/>
  <c r="O50" i="24"/>
  <c r="P50" i="25"/>
  <c r="N55" i="24"/>
  <c r="O55" i="25"/>
  <c r="M49" i="24"/>
  <c r="I45" i="25"/>
  <c r="H50" i="25"/>
  <c r="G50" i="24"/>
  <c r="R9" i="25"/>
  <c r="M30" i="24"/>
  <c r="R30" i="25"/>
  <c r="N29" i="24"/>
  <c r="O29" i="25"/>
  <c r="Q30" i="24"/>
  <c r="L10" i="24"/>
  <c r="U55" i="25"/>
  <c r="O58" i="25"/>
  <c r="G58" i="25"/>
  <c r="F54" i="24"/>
  <c r="S58" i="24"/>
  <c r="R49" i="24"/>
  <c r="J58" i="24"/>
  <c r="P55" i="25"/>
  <c r="N14" i="25"/>
  <c r="J26" i="24"/>
  <c r="T18" i="25"/>
  <c r="G28" i="24"/>
  <c r="G21" i="24"/>
  <c r="U28" i="25"/>
  <c r="H10" i="24"/>
  <c r="G46" i="24"/>
  <c r="T63" i="25"/>
  <c r="R22" i="25"/>
  <c r="Q14" i="24"/>
  <c r="M62" i="25"/>
  <c r="L62" i="24"/>
  <c r="M61" i="24"/>
  <c r="N61" i="25"/>
  <c r="P8" i="25"/>
  <c r="O8" i="24"/>
  <c r="M27" i="25"/>
  <c r="M20" i="25"/>
  <c r="H26" i="25"/>
  <c r="U25" i="25"/>
  <c r="J16" i="24"/>
  <c r="S25" i="24"/>
  <c r="T25" i="25"/>
  <c r="L8" i="25"/>
  <c r="J39" i="24"/>
  <c r="R58" i="24"/>
  <c r="Q47" i="25"/>
  <c r="P48" i="25"/>
  <c r="O48" i="24"/>
  <c r="O44" i="24"/>
  <c r="L42" i="25"/>
  <c r="J47" i="24"/>
  <c r="J44" i="24"/>
  <c r="H47" i="24"/>
  <c r="I47" i="25"/>
  <c r="H48" i="25"/>
  <c r="G48" i="24"/>
  <c r="G44" i="24"/>
  <c r="F45" i="24"/>
  <c r="H23" i="24"/>
  <c r="I23" i="25"/>
  <c r="H18" i="24"/>
  <c r="H16" i="25"/>
  <c r="G16" i="24"/>
  <c r="P9" i="25"/>
  <c r="O9" i="24"/>
  <c r="G30" i="25"/>
  <c r="N9" i="25"/>
  <c r="J11" i="24"/>
  <c r="Q11" i="24"/>
  <c r="M10" i="25"/>
  <c r="H9" i="24"/>
  <c r="T57" i="24"/>
  <c r="H44" i="25"/>
  <c r="H42" i="25"/>
  <c r="O53" i="25"/>
  <c r="P40" i="24"/>
  <c r="F49" i="24"/>
  <c r="T20" i="25"/>
  <c r="K7" i="24"/>
  <c r="T35" i="25"/>
  <c r="K16" i="25"/>
  <c r="K33" i="24"/>
  <c r="H23" i="25"/>
  <c r="L27" i="24"/>
  <c r="J34" i="24"/>
  <c r="K28" i="24"/>
  <c r="Q48" i="24"/>
  <c r="G52" i="25"/>
  <c r="F47" i="24"/>
  <c r="N57" i="24"/>
  <c r="N49" i="25"/>
  <c r="K39" i="25"/>
  <c r="K52" i="25"/>
  <c r="K64" i="24"/>
  <c r="I60" i="24"/>
  <c r="J60" i="25"/>
  <c r="R64" i="25"/>
  <c r="Q64" i="24"/>
  <c r="R28" i="25"/>
  <c r="Q28" i="24"/>
  <c r="N27" i="24"/>
  <c r="O15" i="25"/>
  <c r="H61" i="25"/>
  <c r="I61" i="25"/>
  <c r="H61" i="24"/>
  <c r="J63" i="25"/>
  <c r="I63" i="24"/>
  <c r="S34" i="24"/>
  <c r="T34" i="25"/>
  <c r="T64" i="24"/>
  <c r="H28" i="24"/>
  <c r="I28" i="25"/>
  <c r="H12" i="24"/>
  <c r="L63" i="25"/>
  <c r="K63" i="24"/>
  <c r="Q61" i="25"/>
  <c r="P61" i="24"/>
  <c r="G33" i="25"/>
  <c r="F33" i="24"/>
  <c r="N44" i="25"/>
  <c r="I48" i="25"/>
  <c r="T22" i="25"/>
  <c r="E55" i="24"/>
  <c r="E57" i="24"/>
  <c r="E42" i="24"/>
  <c r="F60" i="25"/>
  <c r="F7" i="25"/>
  <c r="F19" i="25"/>
  <c r="F62" i="25"/>
  <c r="E64" i="24"/>
  <c r="E49" i="24"/>
  <c r="E47" i="24"/>
  <c r="F39" i="25"/>
  <c r="E34" i="24"/>
  <c r="F26" i="25"/>
  <c r="E14" i="24"/>
  <c r="H63" i="25"/>
  <c r="G63" i="24"/>
  <c r="I62" i="25"/>
  <c r="H62" i="24"/>
  <c r="M64" i="25"/>
  <c r="R60" i="25"/>
  <c r="Q60" i="24"/>
  <c r="T60" i="25"/>
  <c r="S60" i="24"/>
  <c r="O31" i="25"/>
  <c r="N31" i="24"/>
  <c r="O17" i="25"/>
  <c r="G19" i="24"/>
  <c r="U29" i="25"/>
  <c r="T29" i="24"/>
  <c r="D50" i="25"/>
  <c r="C50" i="24"/>
  <c r="K26" i="24"/>
  <c r="L31" i="24"/>
  <c r="R62" i="24"/>
  <c r="S62" i="25"/>
  <c r="M13" i="25"/>
  <c r="E22" i="24"/>
  <c r="F22" i="25"/>
  <c r="I11" i="25"/>
  <c r="H11" i="24"/>
  <c r="T9" i="25"/>
  <c r="O30" i="24"/>
  <c r="P30" i="25"/>
  <c r="T30" i="24"/>
  <c r="U30" i="25"/>
  <c r="H29" i="25"/>
  <c r="G29" i="24"/>
  <c r="Q29" i="25"/>
  <c r="P29" i="24"/>
  <c r="R29" i="24"/>
  <c r="S29" i="25"/>
  <c r="D53" i="25"/>
  <c r="C49" i="24"/>
  <c r="D49" i="25"/>
  <c r="Q10" i="24"/>
  <c r="R10" i="25"/>
  <c r="T11" i="24"/>
  <c r="Q27" i="24"/>
  <c r="N63" i="25"/>
  <c r="M63" i="24"/>
  <c r="Q62" i="25"/>
  <c r="P62" i="24"/>
  <c r="Q63" i="24"/>
  <c r="Q61" i="24"/>
  <c r="S61" i="25"/>
  <c r="R61" i="24"/>
  <c r="D55" i="25"/>
  <c r="C55" i="24"/>
  <c r="C46" i="24"/>
  <c r="L29" i="24"/>
  <c r="F52" i="25"/>
  <c r="E52" i="24"/>
  <c r="F47" i="25"/>
  <c r="T58" i="24"/>
  <c r="U58" i="25"/>
  <c r="T53" i="24"/>
  <c r="U46" i="25"/>
  <c r="T46" i="24"/>
  <c r="S53" i="24"/>
  <c r="T48" i="25"/>
  <c r="T45" i="25"/>
  <c r="S45" i="24"/>
  <c r="T40" i="25"/>
  <c r="S52" i="25"/>
  <c r="R52" i="24"/>
  <c r="R47" i="24"/>
  <c r="S47" i="25"/>
  <c r="S44" i="25"/>
  <c r="R44" i="24"/>
  <c r="R58" i="25"/>
  <c r="Q58" i="24"/>
  <c r="R54" i="25"/>
  <c r="Q54" i="24"/>
  <c r="R46" i="25"/>
  <c r="Q46" i="24"/>
  <c r="R43" i="25"/>
  <c r="Q43" i="24"/>
  <c r="P57" i="25"/>
  <c r="P53" i="25"/>
  <c r="N45" i="24"/>
  <c r="O45" i="25"/>
  <c r="O40" i="25"/>
  <c r="N40" i="24"/>
  <c r="N45" i="25"/>
  <c r="M45" i="24"/>
  <c r="M50" i="25"/>
  <c r="L50" i="24"/>
  <c r="L56" i="25"/>
  <c r="K56" i="24"/>
  <c r="I52" i="25"/>
  <c r="E17" i="24"/>
  <c r="F17" i="25"/>
  <c r="H19" i="25"/>
  <c r="D32" i="25"/>
  <c r="C32" i="24"/>
  <c r="D28" i="25"/>
  <c r="C28" i="24"/>
  <c r="I64" i="25"/>
  <c r="H64" i="24"/>
  <c r="H60" i="24"/>
  <c r="I60" i="25"/>
  <c r="O25" i="25"/>
  <c r="N25" i="24"/>
  <c r="L8" i="24"/>
  <c r="M8" i="25"/>
  <c r="E18" i="24"/>
  <c r="F18" i="25"/>
  <c r="O29" i="24"/>
  <c r="P29" i="25"/>
  <c r="O32" i="25"/>
  <c r="N32" i="24"/>
  <c r="N17" i="24"/>
  <c r="D63" i="25"/>
  <c r="C63" i="24"/>
  <c r="H34" i="24"/>
  <c r="I34" i="25"/>
  <c r="L54" i="25"/>
  <c r="K54" i="24"/>
  <c r="S9" i="24"/>
  <c r="M21" i="25"/>
  <c r="C53" i="24"/>
  <c r="H7" i="25"/>
  <c r="J63" i="24"/>
  <c r="K62" i="25"/>
  <c r="J62" i="24"/>
  <c r="M61" i="25"/>
  <c r="R34" i="25"/>
  <c r="Q34" i="24"/>
  <c r="U8" i="25"/>
  <c r="T8" i="24"/>
  <c r="K30" i="24"/>
  <c r="O7" i="25"/>
  <c r="E20" i="24"/>
  <c r="G27" i="24"/>
  <c r="H27" i="25"/>
  <c r="H22" i="25"/>
  <c r="G22" i="24"/>
  <c r="G17" i="24"/>
  <c r="M26" i="24"/>
  <c r="J31" i="24"/>
  <c r="D33" i="25"/>
  <c r="J64" i="25"/>
  <c r="I64" i="24"/>
  <c r="M60" i="24"/>
  <c r="N60" i="25"/>
  <c r="P60" i="24"/>
  <c r="Q60" i="25"/>
  <c r="S34" i="25"/>
  <c r="R34" i="24"/>
  <c r="Q35" i="24"/>
  <c r="R35" i="25"/>
  <c r="C45" i="24"/>
  <c r="D45" i="25"/>
  <c r="C42" i="24"/>
  <c r="M23" i="25"/>
  <c r="O23" i="25"/>
  <c r="N23" i="24"/>
  <c r="N16" i="24"/>
  <c r="J39" i="25"/>
  <c r="F58" i="25"/>
  <c r="E50" i="24"/>
  <c r="O52" i="25"/>
  <c r="N58" i="25"/>
  <c r="M58" i="24"/>
  <c r="M56" i="24"/>
  <c r="N56" i="25"/>
  <c r="J42" i="24"/>
  <c r="D19" i="25"/>
  <c r="C19" i="24"/>
  <c r="G34" i="25"/>
  <c r="F34" i="24"/>
  <c r="L61" i="25"/>
  <c r="O34" i="24"/>
  <c r="P34" i="25"/>
  <c r="Q64" i="25"/>
  <c r="S64" i="25"/>
  <c r="S60" i="25"/>
  <c r="R60" i="24"/>
  <c r="U62" i="25"/>
  <c r="T62" i="24"/>
  <c r="T20" i="24"/>
  <c r="U14" i="25"/>
  <c r="T14" i="24"/>
  <c r="H18" i="25"/>
  <c r="D58" i="25"/>
  <c r="E31" i="24"/>
  <c r="F31" i="25"/>
  <c r="R63" i="24"/>
  <c r="K23" i="25"/>
  <c r="K13" i="25"/>
  <c r="I51" i="24"/>
  <c r="Q41" i="24"/>
  <c r="O51" i="24"/>
  <c r="U26" i="25"/>
  <c r="C25" i="24"/>
  <c r="C20" i="24"/>
  <c r="I62" i="24"/>
  <c r="I61" i="24"/>
  <c r="L64" i="24"/>
  <c r="L34" i="24"/>
  <c r="C34" i="24"/>
  <c r="C26" i="24"/>
  <c r="C21" i="24"/>
  <c r="C17" i="24"/>
  <c r="G63" i="25"/>
  <c r="F62" i="24"/>
  <c r="R64" i="24"/>
  <c r="E16" i="24"/>
  <c r="F29" i="25"/>
  <c r="D46" i="25"/>
  <c r="E25" i="24"/>
  <c r="F55" i="25"/>
  <c r="E8" i="24"/>
  <c r="F8" i="25"/>
  <c r="N10" i="25"/>
  <c r="M10" i="24"/>
  <c r="K25" i="24"/>
  <c r="K51" i="24"/>
  <c r="E24" i="24" l="1"/>
  <c r="O59" i="25"/>
  <c r="P6" i="25"/>
  <c r="O6" i="24"/>
  <c r="O59" i="24"/>
  <c r="H59" i="24"/>
  <c r="D19" i="24"/>
  <c r="E33" i="25"/>
  <c r="C33" i="25" s="1"/>
  <c r="I59" i="24"/>
  <c r="D13" i="24"/>
  <c r="E14" i="25"/>
  <c r="D42" i="24"/>
  <c r="D7" i="24"/>
  <c r="D12" i="24"/>
  <c r="E40" i="25"/>
  <c r="C40" i="25" s="1"/>
  <c r="D35" i="24"/>
  <c r="D15" i="24"/>
  <c r="E31" i="25"/>
  <c r="C31" i="25" s="1"/>
  <c r="E27" i="25"/>
  <c r="C27" i="25" s="1"/>
  <c r="E57" i="25"/>
  <c r="C57" i="25" s="1"/>
  <c r="E15" i="25"/>
  <c r="E20" i="25"/>
  <c r="C20" i="25" s="1"/>
  <c r="E16" i="25"/>
  <c r="E25" i="25"/>
  <c r="C25" i="25" s="1"/>
  <c r="E12" i="25"/>
  <c r="E21" i="25"/>
  <c r="C21" i="25" s="1"/>
  <c r="E13" i="25"/>
  <c r="D20" i="24"/>
  <c r="D46" i="24"/>
  <c r="E49" i="25"/>
  <c r="C49" i="25" s="1"/>
  <c r="D21" i="24"/>
  <c r="E55" i="25"/>
  <c r="C55" i="25" s="1"/>
  <c r="D43" i="24"/>
  <c r="E46" i="25"/>
  <c r="C46" i="25" s="1"/>
  <c r="E11" i="25"/>
  <c r="D14" i="24"/>
  <c r="E35" i="25"/>
  <c r="C35" i="25" s="1"/>
  <c r="D39" i="24"/>
  <c r="D28" i="24"/>
  <c r="D48" i="24"/>
  <c r="E54" i="25"/>
  <c r="C54" i="25" s="1"/>
  <c r="D40" i="24"/>
  <c r="E9" i="25"/>
  <c r="D30" i="24"/>
  <c r="E42" i="25"/>
  <c r="C42" i="25" s="1"/>
  <c r="E50" i="25"/>
  <c r="C50" i="25" s="1"/>
  <c r="E17" i="25"/>
  <c r="C17" i="25" s="1"/>
  <c r="E32" i="25"/>
  <c r="C32" i="25" s="1"/>
  <c r="E45" i="25"/>
  <c r="C45" i="25" s="1"/>
  <c r="D57" i="24"/>
  <c r="D23" i="24"/>
  <c r="E58" i="25"/>
  <c r="C58" i="25" s="1"/>
  <c r="E44" i="25"/>
  <c r="C44" i="25" s="1"/>
  <c r="E8" i="25"/>
  <c r="D27" i="24"/>
  <c r="E43" i="25"/>
  <c r="C43" i="25" s="1"/>
  <c r="E56" i="25"/>
  <c r="C56" i="25" s="1"/>
  <c r="D18" i="24"/>
  <c r="D26" i="24"/>
  <c r="D11" i="24"/>
  <c r="E62" i="25"/>
  <c r="C62" i="25" s="1"/>
  <c r="D9" i="24"/>
  <c r="E28" i="25"/>
  <c r="C28" i="25" s="1"/>
  <c r="D10" i="24"/>
  <c r="D61" i="24"/>
  <c r="D47" i="24"/>
  <c r="D63" i="24"/>
  <c r="E48" i="25"/>
  <c r="C48" i="25" s="1"/>
  <c r="E34" i="25"/>
  <c r="C34" i="25" s="1"/>
  <c r="D22" i="24"/>
  <c r="D55" i="24"/>
  <c r="D44" i="24"/>
  <c r="D54" i="24"/>
  <c r="F59" i="24"/>
  <c r="D33" i="24"/>
  <c r="E23" i="25"/>
  <c r="C23" i="25" s="1"/>
  <c r="E18" i="25"/>
  <c r="C18" i="25" s="1"/>
  <c r="D56" i="24"/>
  <c r="E47" i="25"/>
  <c r="C47" i="25" s="1"/>
  <c r="D29" i="24"/>
  <c r="E30" i="25"/>
  <c r="C30" i="25" s="1"/>
  <c r="E19" i="25"/>
  <c r="C19" i="25" s="1"/>
  <c r="T24" i="25"/>
  <c r="S24" i="24"/>
  <c r="P24" i="25"/>
  <c r="O24" i="24"/>
  <c r="T6" i="25"/>
  <c r="E10" i="25"/>
  <c r="D60" i="24"/>
  <c r="D17" i="24"/>
  <c r="E22" i="25"/>
  <c r="C22" i="25" s="1"/>
  <c r="H24" i="24"/>
  <c r="I24" i="25"/>
  <c r="L59" i="25"/>
  <c r="K59" i="24"/>
  <c r="D52" i="24"/>
  <c r="D8" i="24"/>
  <c r="S37" i="24"/>
  <c r="D62" i="24"/>
  <c r="D31" i="24"/>
  <c r="D58" i="24"/>
  <c r="E7" i="25"/>
  <c r="D32" i="24"/>
  <c r="E53" i="25"/>
  <c r="C53" i="25" s="1"/>
  <c r="D45" i="24"/>
  <c r="D53" i="24"/>
  <c r="D49" i="24"/>
  <c r="E26" i="25"/>
  <c r="C26" i="25" s="1"/>
  <c r="E60" i="25"/>
  <c r="C60" i="25" s="1"/>
  <c r="D50" i="24"/>
  <c r="E39" i="25"/>
  <c r="C39" i="25" s="1"/>
  <c r="N6" i="24"/>
  <c r="O6" i="25"/>
  <c r="M6" i="25"/>
  <c r="L6" i="24"/>
  <c r="N51" i="24"/>
  <c r="O51" i="25"/>
  <c r="T24" i="24"/>
  <c r="U24" i="25"/>
  <c r="P24" i="24"/>
  <c r="Q24" i="25"/>
  <c r="Q37" i="25"/>
  <c r="C41" i="24"/>
  <c r="D41" i="25"/>
  <c r="R24" i="25"/>
  <c r="Q24" i="24"/>
  <c r="D34" i="24"/>
  <c r="J41" i="25"/>
  <c r="I41" i="24"/>
  <c r="G24" i="25"/>
  <c r="F24" i="24"/>
  <c r="M24" i="24"/>
  <c r="N24" i="25"/>
  <c r="M59" i="25"/>
  <c r="L59" i="24"/>
  <c r="S51" i="25"/>
  <c r="R51" i="24"/>
  <c r="U51" i="25"/>
  <c r="T51" i="24"/>
  <c r="E52" i="25"/>
  <c r="C52" i="25" s="1"/>
  <c r="R59" i="24"/>
  <c r="S59" i="25"/>
  <c r="D64" i="24"/>
  <c r="E41" i="24"/>
  <c r="F41" i="25"/>
  <c r="J51" i="25"/>
  <c r="O41" i="24"/>
  <c r="P41" i="25"/>
  <c r="E59" i="24"/>
  <c r="F59" i="25"/>
  <c r="N51" i="25"/>
  <c r="M51" i="24"/>
  <c r="Q59" i="25"/>
  <c r="P59" i="24"/>
  <c r="T51" i="25"/>
  <c r="S51" i="24"/>
  <c r="H59" i="25"/>
  <c r="G59" i="24"/>
  <c r="R41" i="25"/>
  <c r="N41" i="25"/>
  <c r="N59" i="25"/>
  <c r="D59" i="25"/>
  <c r="C59" i="24"/>
  <c r="U41" i="25"/>
  <c r="T41" i="24"/>
  <c r="E29" i="25"/>
  <c r="C29" i="25" s="1"/>
  <c r="E63" i="25"/>
  <c r="C63" i="25" s="1"/>
  <c r="F51" i="25"/>
  <c r="E51" i="24"/>
  <c r="R51" i="25"/>
  <c r="Q51" i="24"/>
  <c r="E61" i="25"/>
  <c r="C61" i="25" s="1"/>
  <c r="K41" i="25"/>
  <c r="J41" i="24"/>
  <c r="M41" i="24"/>
  <c r="D16" i="24"/>
  <c r="P51" i="25"/>
  <c r="L24" i="24"/>
  <c r="M24" i="25"/>
  <c r="M51" i="25"/>
  <c r="L51" i="24"/>
  <c r="U59" i="25"/>
  <c r="T59" i="24"/>
  <c r="M59" i="24"/>
  <c r="I37" i="25"/>
  <c r="H37" i="24"/>
  <c r="K59" i="25"/>
  <c r="J59" i="24"/>
  <c r="S59" i="24"/>
  <c r="T59" i="25"/>
  <c r="O24" i="25"/>
  <c r="N24" i="24"/>
  <c r="E64" i="25"/>
  <c r="C64" i="25" s="1"/>
  <c r="R59" i="25"/>
  <c r="Q59" i="24"/>
  <c r="F41" i="24"/>
  <c r="G41" i="25"/>
  <c r="L41" i="25"/>
  <c r="K41" i="24"/>
  <c r="M41" i="25"/>
  <c r="L41" i="24"/>
  <c r="H51" i="24"/>
  <c r="I51" i="25"/>
  <c r="O41" i="25"/>
  <c r="N41" i="24"/>
  <c r="G24" i="24"/>
  <c r="H24" i="25"/>
  <c r="Q51" i="25"/>
  <c r="P51" i="24"/>
  <c r="J24" i="25"/>
  <c r="I24" i="24"/>
  <c r="Q41" i="25"/>
  <c r="P41" i="24"/>
  <c r="L51" i="25"/>
  <c r="L24" i="25"/>
  <c r="R41" i="24"/>
  <c r="S41" i="25"/>
  <c r="F24" i="25"/>
  <c r="S24" i="25"/>
  <c r="R24" i="24"/>
  <c r="G51" i="25"/>
  <c r="F51" i="24"/>
  <c r="J24" i="24"/>
  <c r="K24" i="25"/>
  <c r="H41" i="24"/>
  <c r="I41" i="25"/>
  <c r="H51" i="25"/>
  <c r="G51" i="24"/>
  <c r="T41" i="25"/>
  <c r="S41" i="24"/>
  <c r="D25" i="24"/>
  <c r="J51" i="24"/>
  <c r="K51" i="25"/>
  <c r="G41" i="24"/>
  <c r="H41" i="25"/>
  <c r="T37" i="25" l="1"/>
  <c r="S6" i="24"/>
  <c r="P37" i="24"/>
  <c r="D24" i="24"/>
  <c r="D6" i="24" s="1"/>
  <c r="H6" i="24"/>
  <c r="I6" i="25"/>
  <c r="P37" i="25"/>
  <c r="O37" i="24"/>
  <c r="U37" i="25"/>
  <c r="T37" i="24"/>
  <c r="O37" i="25"/>
  <c r="N37" i="24"/>
  <c r="Q38" i="24"/>
  <c r="R38" i="25"/>
  <c r="P38" i="25"/>
  <c r="O38" i="24"/>
  <c r="N37" i="25"/>
  <c r="M37" i="24"/>
  <c r="E59" i="25"/>
  <c r="C59" i="25" s="1"/>
  <c r="F37" i="24"/>
  <c r="G37" i="25"/>
  <c r="I38" i="24"/>
  <c r="J38" i="25"/>
  <c r="Q6" i="24"/>
  <c r="R6" i="25"/>
  <c r="M37" i="25"/>
  <c r="L37" i="24"/>
  <c r="M38" i="24"/>
  <c r="N38" i="25"/>
  <c r="D59" i="24"/>
  <c r="Q37" i="24"/>
  <c r="R37" i="25"/>
  <c r="P6" i="24"/>
  <c r="Q6" i="25"/>
  <c r="G6" i="25"/>
  <c r="F6" i="24"/>
  <c r="U38" i="25"/>
  <c r="T38" i="24"/>
  <c r="F38" i="25"/>
  <c r="E38" i="24"/>
  <c r="M6" i="24"/>
  <c r="N6" i="25"/>
  <c r="D38" i="25"/>
  <c r="C38" i="24"/>
  <c r="U6" i="25"/>
  <c r="T6" i="24"/>
  <c r="K38" i="25"/>
  <c r="J38" i="24"/>
  <c r="J37" i="24"/>
  <c r="K37" i="25"/>
  <c r="E51" i="25"/>
  <c r="C51" i="25" s="1"/>
  <c r="E24" i="25"/>
  <c r="K6" i="24"/>
  <c r="L6" i="25"/>
  <c r="E41" i="25"/>
  <c r="C41" i="25" s="1"/>
  <c r="S6" i="25"/>
  <c r="R6" i="24"/>
  <c r="R37" i="24"/>
  <c r="S37" i="25"/>
  <c r="H6" i="25"/>
  <c r="G6" i="24"/>
  <c r="M38" i="25"/>
  <c r="L38" i="24"/>
  <c r="K38" i="24"/>
  <c r="L38" i="25"/>
  <c r="F38" i="24"/>
  <c r="G38" i="25"/>
  <c r="H38" i="25"/>
  <c r="G38" i="24"/>
  <c r="T38" i="25"/>
  <c r="S38" i="24"/>
  <c r="I38" i="25"/>
  <c r="H38" i="24"/>
  <c r="F6" i="25"/>
  <c r="E6" i="24"/>
  <c r="S38" i="25"/>
  <c r="R38" i="24"/>
  <c r="D41" i="24"/>
  <c r="J6" i="25"/>
  <c r="I6" i="24"/>
  <c r="J6" i="24"/>
  <c r="K6" i="25"/>
  <c r="D51" i="24"/>
  <c r="F37" i="25"/>
  <c r="E37" i="24"/>
  <c r="L37" i="25"/>
  <c r="K37" i="24"/>
  <c r="P38" i="24"/>
  <c r="Q38" i="25"/>
  <c r="J37" i="25"/>
  <c r="I37" i="24"/>
  <c r="G37" i="24"/>
  <c r="H37" i="25"/>
  <c r="N38" i="24"/>
  <c r="O38" i="25"/>
  <c r="D38" i="24" l="1"/>
  <c r="D37" i="24"/>
  <c r="E38" i="25"/>
  <c r="C38" i="25" s="1"/>
  <c r="C24" i="25"/>
  <c r="E6" i="25"/>
  <c r="E37" i="25"/>
  <c r="C8" i="24" l="1"/>
  <c r="D8" i="25"/>
  <c r="C8" i="25" s="1"/>
  <c r="C9" i="24"/>
  <c r="D9" i="25"/>
  <c r="C9" i="25" s="1"/>
  <c r="C10" i="24"/>
  <c r="C12" i="24"/>
  <c r="C11" i="24"/>
  <c r="D11" i="25"/>
  <c r="C11" i="25" s="1"/>
  <c r="C13" i="24"/>
  <c r="C15" i="24"/>
  <c r="C7" i="24" l="1"/>
  <c r="C16" i="24"/>
  <c r="D37" i="25"/>
  <c r="C37" i="25" s="1"/>
  <c r="D7" i="25"/>
  <c r="C7" i="25" s="1"/>
  <c r="D16" i="25"/>
  <c r="C16" i="25" s="1"/>
  <c r="D6" i="25"/>
  <c r="D15" i="25"/>
  <c r="C15" i="25" s="1"/>
  <c r="D14" i="25"/>
  <c r="C14" i="25" s="1"/>
  <c r="C14" i="24"/>
  <c r="D13" i="25"/>
  <c r="C13" i="25" s="1"/>
  <c r="D12" i="25"/>
  <c r="C12" i="25" s="1"/>
  <c r="D10" i="25"/>
  <c r="C10" i="25" s="1"/>
  <c r="C37" i="24" l="1"/>
  <c r="C6" i="25"/>
  <c r="C6" i="24"/>
</calcChain>
</file>

<file path=xl/sharedStrings.xml><?xml version="1.0" encoding="utf-8"?>
<sst xmlns="http://schemas.openxmlformats.org/spreadsheetml/2006/main" count="2768" uniqueCount="243">
  <si>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</si>
  <si>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</si>
  <si>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</si>
  <si>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</si>
  <si>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</si>
  <si>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</si>
  <si>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</si>
  <si>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</si>
  <si>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</si>
  <si>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</si>
  <si>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</si>
  <si>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</si>
  <si>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</si>
  <si>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</si>
  <si>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</si>
  <si>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</si>
  <si>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</si>
  <si>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</si>
  <si>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</si>
  <si>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</si>
  <si>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</si>
  <si>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</si>
  <si>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</si>
  <si>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</si>
  <si>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</si>
  <si>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</si>
  <si>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</si>
  <si>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</si>
  <si>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</si>
  <si>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F.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</si>
  <si>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</si>
  <si>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</si>
  <si>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</si>
  <si>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</si>
  <si>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</si>
  <si>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</si>
  <si>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</si>
  <si>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</si>
  <si>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</si>
  <si>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</si>
  <si>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</si>
  <si>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</si>
  <si>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</si>
  <si>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</si>
  <si>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</si>
  <si>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</si>
  <si>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</si>
  <si>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</si>
  <si>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</si>
  <si>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</si>
  <si>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</si>
  <si>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</si>
  <si>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</si>
  <si>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</si>
  <si>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</si>
  <si>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</si>
  <si>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</si>
  <si>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</si>
  <si>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</si>
  <si>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</si>
  <si>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</si>
  <si>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</si>
  <si>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</si>
  <si>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</si>
  <si>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</si>
  <si>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</si>
  <si>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</si>
  <si>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</si>
  <si>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</si>
  <si>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</si>
  <si>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</si>
  <si>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</si>
  <si>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</si>
  <si>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</si>
  <si>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</si>
  <si>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</si>
  <si>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</si>
  <si>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</si>
  <si>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</si>
  <si>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</si>
  <si>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</si>
  <si>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</si>
  <si>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</si>
  <si>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</si>
  <si>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</si>
  <si>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</si>
  <si>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</si>
  <si>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</si>
  <si>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</si>
  <si>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</si>
  <si>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</si>
  <si>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</si>
  <si>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</si>
  <si>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</si>
  <si>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</si>
  <si>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</si>
  <si>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</si>
  <si>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</si>
  <si>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</si>
  <si>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</si>
  <si>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</si>
  <si>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</si>
  <si>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</si>
  <si>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</si>
  <si>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</si>
  <si>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</si>
  <si>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</si>
  <si>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</si>
  <si>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</si>
  <si>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H.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</si>
  <si>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</si>
  <si>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</si>
  <si>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</si>
  <si>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</si>
  <si>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</si>
  <si>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</si>
  <si>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</si>
  <si>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</si>
  <si>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</si>
  <si>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</si>
  <si>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</si>
  <si>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</si>
  <si>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</si>
  <si>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</si>
  <si>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</si>
  <si>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</si>
  <si>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</si>
  <si>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</si>
  <si>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</si>
  <si>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</si>
  <si>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</si>
  <si>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</si>
  <si>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</si>
  <si>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</si>
  <si>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</si>
  <si>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</si>
  <si>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</si>
  <si>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</si>
  <si>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</si>
  <si>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</si>
  <si>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</si>
  <si>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</si>
  <si>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</si>
  <si>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</si>
  <si>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</si>
  <si>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</si>
  <si>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</si>
  <si>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</si>
  <si>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</si>
  <si>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</si>
  <si>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</si>
  <si>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</si>
  <si>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</si>
  <si>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</si>
  <si>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</si>
  <si>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</si>
  <si>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</si>
  <si>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</si>
  <si>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</si>
  <si>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</si>
  <si>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</si>
  <si>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</si>
  <si>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</si>
  <si>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</si>
  <si>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</si>
  <si>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</si>
  <si>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</si>
  <si>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</si>
  <si>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</si>
  <si>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</si>
  <si>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</si>
  <si>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 xml:space="preserve"> </t>
  </si>
  <si>
    <t>[w tys. zł]</t>
  </si>
  <si>
    <t>Centrala</t>
  </si>
  <si>
    <t>OW NFZ RAZEM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</si>
  <si>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</si>
  <si>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</si>
  <si>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</si>
  <si>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</si>
  <si>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</si>
  <si>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</si>
  <si>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</si>
  <si>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</si>
  <si>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</si>
  <si>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</si>
  <si>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</si>
  <si>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</si>
  <si>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</si>
  <si>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</si>
  <si>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</si>
  <si>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</si>
  <si>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</si>
  <si>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</si>
  <si>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</si>
  <si>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</si>
  <si>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</si>
  <si>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</si>
  <si>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</si>
  <si>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</si>
  <si>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</si>
  <si>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</si>
  <si>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</si>
  <si>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</si>
  <si>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</si>
  <si>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</si>
  <si>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</si>
  <si>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</si>
  <si>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</si>
  <si>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</si>
  <si>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</si>
  <si>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</si>
  <si>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NFZ RAZEM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</si>
  <si>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</si>
  <si>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</si>
  <si>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</si>
  <si>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</si>
  <si>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</si>
  <si>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</si>
  <si>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</si>
  <si>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</si>
  <si>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</si>
  <si>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</si>
  <si>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</si>
  <si>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</si>
  <si>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</si>
  <si>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</si>
  <si>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</si>
  <si>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</si>
  <si>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Koszty świadczeń opieki zdrowotnej  (B2.1+...+B2.20)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</si>
  <si>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</si>
  <si>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</si>
  <si>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</si>
  <si>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</si>
  <si>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</si>
  <si>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</si>
  <si>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</si>
  <si>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</si>
  <si>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NFZ na 2016 r. po zmianie</t>
  </si>
  <si>
    <t>Koszty świadczeń opieki zdrowotnej  (B2.1 + … + B2.19)</t>
  </si>
  <si>
    <t>Koszty świadczeń opieki zdrowotnej  (B2.1+...+B2.19)</t>
  </si>
  <si>
    <t>3</t>
  </si>
  <si>
    <t>Ostateczny plan finansowy NFZ na 2016 r.</t>
  </si>
  <si>
    <t>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</si>
</sst>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</numFmts>
  <fonts count="4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0"/>
      <name val="Times New Roman CE"/>
      <charset val="238"/>
    </font>
    <font>
      <b/>
      <sz val="18"/>
      <name val="Times New Roman CE"/>
      <charset val="238"/>
    </font>
    <font>
      <b/>
      <sz val="14"/>
      <name val="Times New Roman CE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18"/>
      <name val="Arial CE"/>
      <charset val="238"/>
    </font>
    <font>
      <b/>
      <sz val="22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color theme="1"/>
      <name val="Verdana"/>
      <family val="2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3" fillId="0" borderId="0"/>
    <xf numFmtId="0" fontId="31" fillId="0" borderId="0"/>
    <xf numFmtId="0" fontId="1" fillId="0" borderId="0"/>
    <xf numFmtId="0" fontId="2" fillId="0" borderId="0"/>
    <xf numFmtId="0" fontId="1" fillId="0" borderId="0"/>
    <xf numFmtId="0" fontId="31" fillId="0" borderId="0"/>
  </cellStyleXfs>
  <cellXfs count="144">
    <xf numFmtId="0" fontId="0" fillId="0" borderId="0" xfId="0"/>
    <xf numFmtId="0" fontId="16" fillId="2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20" fillId="0" borderId="0" xfId="0" applyFont="1" applyFill="1" applyBorder="1"/>
    <xf numFmtId="0" fontId="4" fillId="0" borderId="0" xfId="0" applyFont="1" applyFill="1"/>
    <xf numFmtId="3" fontId="18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6" applyFont="1" applyFill="1" applyBorder="1" applyAlignment="1" applyProtection="1">
      <alignment horizontal="left" vertical="center" wrapText="1" indent="2"/>
    </xf>
    <xf numFmtId="0" fontId="29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15" fillId="3" borderId="1" xfId="18" applyFont="1" applyFill="1" applyBorder="1" applyAlignment="1" applyProtection="1">
      <alignment horizontal="left" vertical="center" wrapText="1" indent="1"/>
    </xf>
    <xf numFmtId="0" fontId="28" fillId="0" borderId="1" xfId="18" applyFont="1" applyFill="1" applyBorder="1" applyAlignment="1" applyProtection="1">
      <alignment horizontal="left" vertical="center" wrapText="1" indent="2"/>
    </xf>
    <xf numFmtId="0" fontId="28" fillId="0" borderId="1" xfId="17" applyFont="1" applyFill="1" applyBorder="1" applyAlignment="1" applyProtection="1">
      <alignment horizontal="left" vertical="center" wrapText="1" indent="2"/>
    </xf>
    <xf numFmtId="0" fontId="12" fillId="3" borderId="1" xfId="18" applyFont="1" applyFill="1" applyBorder="1" applyAlignment="1" applyProtection="1">
      <alignment horizontal="left" vertical="center" wrapText="1" indent="1"/>
    </xf>
    <xf numFmtId="0" fontId="13" fillId="3" borderId="1" xfId="18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vertical="center"/>
      <protection locked="0"/>
    </xf>
    <xf numFmtId="0" fontId="24" fillId="0" borderId="0" xfId="0" applyFont="1" applyFill="1"/>
    <xf numFmtId="0" fontId="24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30" fillId="0" borderId="0" xfId="0" applyFont="1" applyFill="1"/>
    <xf numFmtId="0" fontId="17" fillId="0" borderId="0" xfId="0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7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8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horizontal="center" vertical="center"/>
    </xf>
    <xf numFmtId="3" fontId="18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0" fontId="34" fillId="0" borderId="0" xfId="0" applyFont="1" applyFill="1" applyAlignment="1" applyProtection="1">
      <alignment vertical="center" wrapText="1"/>
      <protection locked="0"/>
    </xf>
    <xf numFmtId="0" fontId="36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8" fillId="4" borderId="1" xfId="16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>
      <alignment horizontal="center" vertical="center" textRotation="90"/>
    </xf>
    <xf numFmtId="0" fontId="38" fillId="4" borderId="1" xfId="0" applyFont="1" applyFill="1" applyBorder="1" applyAlignment="1">
      <alignment horizontal="center" vertical="center" textRotation="90" wrapText="1"/>
    </xf>
    <xf numFmtId="49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 applyProtection="1">
      <alignment horizontal="right" vertical="center"/>
      <protection locked="0"/>
    </xf>
    <xf numFmtId="3" fontId="30" fillId="0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 applyProtection="1">
      <alignment horizontal="right" vertical="center"/>
      <protection locked="0"/>
    </xf>
    <xf numFmtId="0" fontId="12" fillId="4" borderId="1" xfId="18" applyFont="1" applyFill="1" applyBorder="1" applyAlignment="1" applyProtection="1">
      <alignment horizontal="right" vertical="center" wrapText="1"/>
    </xf>
    <xf numFmtId="0" fontId="40" fillId="0" borderId="0" xfId="0" applyFont="1"/>
    <xf numFmtId="3" fontId="34" fillId="0" borderId="0" xfId="0" applyNumberFormat="1" applyFont="1" applyFill="1" applyAlignment="1" applyProtection="1">
      <alignment vertical="center" wrapText="1"/>
      <protection locked="0"/>
    </xf>
    <xf numFmtId="3" fontId="36" fillId="0" borderId="0" xfId="0" applyNumberFormat="1" applyFont="1" applyFill="1" applyAlignment="1">
      <alignment horizontal="right" vertical="center"/>
    </xf>
    <xf numFmtId="3" fontId="38" fillId="4" borderId="1" xfId="0" applyNumberFormat="1" applyFont="1" applyFill="1" applyBorder="1" applyAlignment="1">
      <alignment horizontal="center" vertical="center" textRotation="90"/>
    </xf>
    <xf numFmtId="3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18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24" fillId="0" borderId="1" xfId="0" applyNumberFormat="1" applyFont="1" applyFill="1" applyBorder="1" applyAlignment="1">
      <alignment horizontal="right" vertical="center"/>
    </xf>
    <xf numFmtId="0" fontId="24" fillId="4" borderId="1" xfId="16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0" fillId="0" borderId="0" xfId="0" applyFont="1"/>
    <xf numFmtId="0" fontId="15" fillId="4" borderId="1" xfId="18" applyFont="1" applyFill="1" applyBorder="1" applyAlignment="1" applyProtection="1">
      <alignment horizontal="left" vertical="center" wrapText="1" indent="1"/>
    </xf>
    <xf numFmtId="0" fontId="13" fillId="0" borderId="1" xfId="18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43" fillId="0" borderId="1" xfId="0" applyFont="1" applyBorder="1" applyAlignment="1">
      <alignment vertical="center"/>
    </xf>
    <xf numFmtId="3" fontId="43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 wrapText="1"/>
    </xf>
    <xf numFmtId="0" fontId="15" fillId="2" borderId="0" xfId="0" applyFont="1" applyFill="1" applyAlignment="1" applyProtection="1">
      <alignment vertical="center"/>
      <protection locked="0"/>
    </xf>
    <xf numFmtId="0" fontId="27" fillId="0" borderId="1" xfId="16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>
      <alignment horizontal="right" vertical="center"/>
    </xf>
    <xf numFmtId="0" fontId="27" fillId="0" borderId="0" xfId="0" applyFont="1"/>
    <xf numFmtId="2" fontId="0" fillId="0" borderId="0" xfId="0" applyNumberFormat="1"/>
    <xf numFmtId="4" fontId="40" fillId="0" borderId="0" xfId="0" applyNumberFormat="1" applyFont="1"/>
    <xf numFmtId="4" fontId="0" fillId="0" borderId="0" xfId="0" applyNumberFormat="1"/>
    <xf numFmtId="0" fontId="46" fillId="0" borderId="1" xfId="18" applyFont="1" applyFill="1" applyBorder="1" applyAlignment="1" applyProtection="1">
      <alignment horizontal="left" vertical="center" wrapText="1" indent="3"/>
    </xf>
    <xf numFmtId="0" fontId="47" fillId="0" borderId="1" xfId="17" applyFont="1" applyFill="1" applyBorder="1" applyAlignment="1" applyProtection="1">
      <alignment horizontal="left" vertical="center" wrapText="1" indent="3"/>
    </xf>
    <xf numFmtId="0" fontId="47" fillId="0" borderId="1" xfId="17" applyFont="1" applyFill="1" applyBorder="1" applyAlignment="1" applyProtection="1">
      <alignment horizontal="left" vertical="center" wrapText="1" indent="4"/>
    </xf>
    <xf numFmtId="0" fontId="6" fillId="3" borderId="1" xfId="18" applyFont="1" applyFill="1" applyBorder="1" applyAlignment="1" applyProtection="1">
      <alignment horizontal="left" vertical="center" wrapText="1"/>
      <protection locked="0"/>
    </xf>
    <xf numFmtId="0" fontId="26" fillId="0" borderId="1" xfId="18" applyFont="1" applyFill="1" applyBorder="1" applyAlignment="1" applyProtection="1">
      <alignment horizontal="left" vertical="center" wrapText="1"/>
    </xf>
    <xf numFmtId="0" fontId="46" fillId="0" borderId="1" xfId="18" applyFont="1" applyFill="1" applyBorder="1" applyAlignment="1" applyProtection="1">
      <alignment horizontal="left" vertical="center" wrapText="1"/>
    </xf>
    <xf numFmtId="0" fontId="27" fillId="0" borderId="1" xfId="18" applyFont="1" applyFill="1" applyBorder="1" applyAlignment="1" applyProtection="1">
      <alignment horizontal="left" vertical="center" wrapText="1"/>
    </xf>
    <xf numFmtId="0" fontId="28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  <protection locked="0"/>
    </xf>
    <xf numFmtId="0" fontId="47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48" fillId="0" borderId="1" xfId="18" applyFont="1" applyFill="1" applyBorder="1" applyAlignment="1" applyProtection="1">
      <alignment horizontal="left" vertical="center" wrapText="1"/>
    </xf>
    <xf numFmtId="0" fontId="4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7" fillId="0" borderId="1" xfId="18" applyFont="1" applyFill="1" applyBorder="1" applyAlignment="1" applyProtection="1">
      <alignment horizontal="left" vertical="center" wrapText="1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5" fillId="0" borderId="1" xfId="17" applyFont="1" applyFill="1" applyBorder="1" applyAlignment="1" applyProtection="1">
      <alignment horizontal="left" vertical="center" wrapText="1"/>
    </xf>
    <xf numFmtId="0" fontId="25" fillId="0" borderId="1" xfId="17" applyFont="1" applyFill="1" applyBorder="1" applyAlignment="1" applyProtection="1">
      <alignment horizontal="left" vertical="center" wrapText="1" indent="1"/>
    </xf>
    <xf numFmtId="0" fontId="11" fillId="4" borderId="1" xfId="16" applyFont="1" applyFill="1" applyBorder="1" applyAlignment="1" applyProtection="1">
      <alignment horizontal="center" vertical="center" wrapText="1"/>
    </xf>
    <xf numFmtId="3" fontId="3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16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25" fillId="4" borderId="1" xfId="18" applyFont="1" applyFill="1" applyBorder="1" applyAlignment="1" applyProtection="1">
      <alignment horizontal="left" vertical="center" wrapText="1"/>
    </xf>
    <xf numFmtId="0" fontId="25" fillId="4" borderId="1" xfId="18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horizontal="right" vertical="center"/>
    </xf>
    <xf numFmtId="0" fontId="25" fillId="4" borderId="1" xfId="18" quotePrefix="1" applyFont="1" applyFill="1" applyBorder="1" applyAlignment="1" applyProtection="1">
      <alignment horizontal="left" vertical="center" wrapText="1"/>
    </xf>
    <xf numFmtId="0" fontId="25" fillId="4" borderId="1" xfId="18" quotePrefix="1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 applyProtection="1">
      <alignment vertical="center"/>
      <protection locked="0"/>
    </xf>
    <xf numFmtId="0" fontId="12" fillId="4" borderId="1" xfId="18" applyFont="1" applyFill="1" applyBorder="1" applyAlignment="1" applyProtection="1">
      <alignment horizontal="left" vertical="center" wrapText="1"/>
    </xf>
    <xf numFmtId="0" fontId="13" fillId="4" borderId="1" xfId="18" applyFont="1" applyFill="1" applyBorder="1" applyAlignment="1" applyProtection="1">
      <alignment horizontal="left" vertical="center" wrapText="1" indent="2"/>
    </xf>
    <xf numFmtId="3" fontId="18" fillId="4" borderId="1" xfId="0" applyNumberFormat="1" applyFont="1" applyFill="1" applyBorder="1" applyAlignment="1">
      <alignment horizontal="right" vertical="center"/>
    </xf>
    <xf numFmtId="0" fontId="13" fillId="4" borderId="1" xfId="18" applyFont="1" applyFill="1" applyBorder="1" applyAlignment="1" applyProtection="1">
      <alignment horizontal="left" vertical="center" wrapText="1"/>
    </xf>
    <xf numFmtId="0" fontId="12" fillId="4" borderId="1" xfId="18" applyFont="1" applyFill="1" applyBorder="1" applyAlignment="1" applyProtection="1">
      <alignment horizontal="left" vertical="center" wrapText="1" indent="1"/>
    </xf>
    <xf numFmtId="0" fontId="25" fillId="4" borderId="1" xfId="17" applyFont="1" applyFill="1" applyBorder="1" applyAlignment="1" applyProtection="1">
      <alignment horizontal="left" vertical="center" wrapText="1"/>
    </xf>
    <xf numFmtId="0" fontId="25" fillId="4" borderId="1" xfId="17" applyFont="1" applyFill="1" applyBorder="1" applyAlignment="1" applyProtection="1">
      <alignment horizontal="left" vertical="center" wrapText="1" indent="1"/>
    </xf>
    <xf numFmtId="0" fontId="25" fillId="4" borderId="2" xfId="18" applyFont="1" applyFill="1" applyBorder="1" applyAlignment="1" applyProtection="1">
      <alignment horizontal="left" vertical="center" wrapText="1" indent="1"/>
    </xf>
    <xf numFmtId="3" fontId="19" fillId="4" borderId="1" xfId="0" applyNumberFormat="1" applyFont="1" applyFill="1" applyBorder="1" applyAlignment="1">
      <alignment horizontal="right" vertical="center"/>
    </xf>
    <xf numFmtId="0" fontId="25" fillId="4" borderId="2" xfId="17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vertical="center"/>
    </xf>
    <xf numFmtId="0" fontId="13" fillId="4" borderId="1" xfId="18" applyFont="1" applyFill="1" applyBorder="1" applyAlignment="1" applyProtection="1">
      <alignment horizontal="left" vertical="center" wrapText="1"/>
      <protection locked="0"/>
    </xf>
    <xf numFmtId="0" fontId="13" fillId="4" borderId="1" xfId="18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 applyProtection="1">
      <alignment vertical="center"/>
    </xf>
    <xf numFmtId="0" fontId="18" fillId="0" borderId="1" xfId="16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textRotation="90"/>
    </xf>
    <xf numFmtId="49" fontId="4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Font="1" applyFill="1" applyBorder="1" applyAlignment="1" applyProtection="1">
      <alignment horizontal="left" vertical="center" wrapText="1"/>
      <protection locked="0"/>
    </xf>
    <xf numFmtId="0" fontId="15" fillId="0" borderId="1" xfId="18" applyFont="1" applyFill="1" applyBorder="1" applyAlignment="1" applyProtection="1">
      <alignment horizontal="left" vertical="center" wrapText="1" indent="1"/>
    </xf>
    <xf numFmtId="0" fontId="24" fillId="0" borderId="0" xfId="0" applyFont="1" applyFill="1" applyBorder="1" applyAlignment="1">
      <alignment horizontal="left" vertical="center" wrapText="1"/>
    </xf>
    <xf numFmtId="0" fontId="24" fillId="5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4" fillId="0" borderId="0" xfId="0" applyFont="1" applyFill="1" applyAlignment="1" applyProtection="1">
      <alignment horizontal="center" vertical="center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fz.gov.pl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V6" sqref="V6"/>
      <selection pane="topRight" activeCell="V6" sqref="V6"/>
      <selection pane="bottomLeft" activeCell="V6" sqref="V6"/>
      <selection pane="bottomRight" activeCell="B15" sqref="B15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85546875" style="4" customWidth="1"/>
    <col min="4" max="16384" width="9.140625" style="4"/>
  </cols>
  <sheetData>
    <row r="1" spans="1:3" s="31" customFormat="1" ht="58.5" customHeight="1" x14ac:dyDescent="0.35">
      <c r="A1" s="141" t="s">
        <v>241</v>
      </c>
      <c r="B1" s="141"/>
      <c r="C1" s="141"/>
    </row>
    <row r="2" spans="1:3" s="24" customFormat="1" ht="35.25" customHeight="1" x14ac:dyDescent="0.3">
      <c r="A2" s="140" t="s">
        <v>168</v>
      </c>
      <c r="B2" s="140"/>
    </row>
    <row r="3" spans="1:3" s="7" customFormat="1" ht="33" customHeight="1" x14ac:dyDescent="0.25">
      <c r="A3" s="5"/>
      <c r="B3" s="6"/>
      <c r="C3" s="38" t="s">
        <v>141</v>
      </c>
    </row>
    <row r="4" spans="1:3" s="108" customFormat="1" ht="101.25" customHeight="1" x14ac:dyDescent="0.2">
      <c r="A4" s="111" t="s">
        <v>118</v>
      </c>
      <c r="B4" s="111" t="s">
        <v>54</v>
      </c>
      <c r="C4" s="112" t="s">
        <v>242</v>
      </c>
    </row>
    <row r="5" spans="1:3" ht="19.5" customHeight="1" x14ac:dyDescent="0.2">
      <c r="A5" s="113">
        <v>1</v>
      </c>
      <c r="B5" s="114">
        <v>2</v>
      </c>
      <c r="C5" s="114" t="s">
        <v>240</v>
      </c>
    </row>
    <row r="6" spans="1:3" s="11" customFormat="1" ht="63.75" customHeight="1" x14ac:dyDescent="0.4">
      <c r="A6" s="115">
        <v>1</v>
      </c>
      <c r="B6" s="116" t="s">
        <v>216</v>
      </c>
      <c r="C6" s="117">
        <v>69273291</v>
      </c>
    </row>
    <row r="7" spans="1:3" ht="30" customHeight="1" x14ac:dyDescent="0.2">
      <c r="A7" s="92" t="s">
        <v>77</v>
      </c>
      <c r="B7" s="27" t="s">
        <v>78</v>
      </c>
      <c r="C7" s="8">
        <v>65844312</v>
      </c>
    </row>
    <row r="8" spans="1:3" ht="30" customHeight="1" x14ac:dyDescent="0.2">
      <c r="A8" s="92" t="s">
        <v>79</v>
      </c>
      <c r="B8" s="27" t="s">
        <v>80</v>
      </c>
      <c r="C8" s="8">
        <v>3428979</v>
      </c>
    </row>
    <row r="9" spans="1:3" s="11" customFormat="1" ht="38.25" customHeight="1" x14ac:dyDescent="0.4">
      <c r="A9" s="115">
        <v>2</v>
      </c>
      <c r="B9" s="116" t="s">
        <v>217</v>
      </c>
      <c r="C9" s="117">
        <v>0</v>
      </c>
    </row>
    <row r="10" spans="1:3" ht="30" customHeight="1" x14ac:dyDescent="0.2">
      <c r="A10" s="92" t="s">
        <v>81</v>
      </c>
      <c r="B10" s="27" t="s">
        <v>82</v>
      </c>
      <c r="C10" s="8">
        <v>0</v>
      </c>
    </row>
    <row r="11" spans="1:3" ht="30" customHeight="1" x14ac:dyDescent="0.2">
      <c r="A11" s="92" t="s">
        <v>83</v>
      </c>
      <c r="B11" s="27" t="s">
        <v>84</v>
      </c>
      <c r="C11" s="8">
        <v>0</v>
      </c>
    </row>
    <row r="12" spans="1:3" s="11" customFormat="1" ht="39.75" customHeight="1" x14ac:dyDescent="0.4">
      <c r="A12" s="115">
        <v>3</v>
      </c>
      <c r="B12" s="116" t="s">
        <v>218</v>
      </c>
      <c r="C12" s="117">
        <v>185000</v>
      </c>
    </row>
    <row r="13" spans="1:3" ht="30" customHeight="1" x14ac:dyDescent="0.2">
      <c r="A13" s="92" t="s">
        <v>85</v>
      </c>
      <c r="B13" s="27" t="s">
        <v>78</v>
      </c>
      <c r="C13" s="8">
        <v>200000</v>
      </c>
    </row>
    <row r="14" spans="1:3" ht="30" customHeight="1" x14ac:dyDescent="0.2">
      <c r="A14" s="92" t="s">
        <v>86</v>
      </c>
      <c r="B14" s="27" t="s">
        <v>80</v>
      </c>
      <c r="C14" s="8">
        <v>-15000</v>
      </c>
    </row>
    <row r="15" spans="1:3" s="11" customFormat="1" ht="39" customHeight="1" x14ac:dyDescent="0.4">
      <c r="A15" s="115">
        <v>4</v>
      </c>
      <c r="B15" s="116" t="s">
        <v>219</v>
      </c>
      <c r="C15" s="117">
        <v>134823</v>
      </c>
    </row>
    <row r="16" spans="1:3" ht="30" customHeight="1" x14ac:dyDescent="0.2">
      <c r="A16" s="93" t="s">
        <v>87</v>
      </c>
      <c r="B16" s="27" t="s">
        <v>88</v>
      </c>
      <c r="C16" s="8">
        <v>131689</v>
      </c>
    </row>
    <row r="17" spans="1:3" ht="30" customHeight="1" x14ac:dyDescent="0.2">
      <c r="A17" s="93" t="s">
        <v>89</v>
      </c>
      <c r="B17" s="27" t="s">
        <v>90</v>
      </c>
      <c r="C17" s="8">
        <v>3134</v>
      </c>
    </row>
    <row r="18" spans="1:3" s="11" customFormat="1" ht="39" customHeight="1" x14ac:dyDescent="0.4">
      <c r="A18" s="115">
        <v>5</v>
      </c>
      <c r="B18" s="116" t="s">
        <v>213</v>
      </c>
      <c r="C18" s="117">
        <v>25813</v>
      </c>
    </row>
    <row r="19" spans="1:3" s="11" customFormat="1" ht="63.75" customHeight="1" x14ac:dyDescent="0.4">
      <c r="A19" s="118" t="s">
        <v>130</v>
      </c>
      <c r="B19" s="119" t="s">
        <v>212</v>
      </c>
      <c r="C19" s="117">
        <v>72227616</v>
      </c>
    </row>
    <row r="20" spans="1:3" ht="31.5" customHeight="1" x14ac:dyDescent="0.2">
      <c r="A20" s="92" t="s">
        <v>91</v>
      </c>
      <c r="B20" s="28" t="s">
        <v>92</v>
      </c>
      <c r="C20" s="8">
        <v>157873</v>
      </c>
    </row>
    <row r="21" spans="1:3" ht="31.5" customHeight="1" x14ac:dyDescent="0.2">
      <c r="A21" s="92" t="s">
        <v>93</v>
      </c>
      <c r="B21" s="28" t="s">
        <v>94</v>
      </c>
      <c r="C21" s="8">
        <v>0</v>
      </c>
    </row>
    <row r="22" spans="1:3" ht="50.25" customHeight="1" x14ac:dyDescent="0.2">
      <c r="A22" s="92" t="s">
        <v>95</v>
      </c>
      <c r="B22" s="28" t="s">
        <v>236</v>
      </c>
      <c r="C22" s="8">
        <v>901139</v>
      </c>
    </row>
    <row r="23" spans="1:3" ht="31.5" customHeight="1" x14ac:dyDescent="0.2">
      <c r="A23" s="92" t="s">
        <v>96</v>
      </c>
      <c r="B23" s="29" t="s">
        <v>97</v>
      </c>
      <c r="C23" s="8">
        <v>1870949</v>
      </c>
    </row>
    <row r="24" spans="1:3" s="11" customFormat="1" ht="36" customHeight="1" x14ac:dyDescent="0.4">
      <c r="A24" s="118" t="s">
        <v>131</v>
      </c>
      <c r="B24" s="119" t="s">
        <v>231</v>
      </c>
      <c r="C24" s="117">
        <v>73710095</v>
      </c>
    </row>
    <row r="25" spans="1:3" s="11" customFormat="1" ht="36" customHeight="1" x14ac:dyDescent="0.4">
      <c r="A25" s="118" t="s">
        <v>98</v>
      </c>
      <c r="B25" s="119" t="s">
        <v>99</v>
      </c>
      <c r="C25" s="117">
        <v>0</v>
      </c>
    </row>
    <row r="26" spans="1:3" s="11" customFormat="1" ht="36" customHeight="1" x14ac:dyDescent="0.4">
      <c r="A26" s="118" t="s">
        <v>0</v>
      </c>
      <c r="B26" s="119" t="s">
        <v>238</v>
      </c>
      <c r="C26" s="120">
        <v>71714146</v>
      </c>
    </row>
    <row r="27" spans="1:3" ht="30" customHeight="1" x14ac:dyDescent="0.2">
      <c r="A27" s="94" t="s">
        <v>1</v>
      </c>
      <c r="B27" s="95" t="s">
        <v>119</v>
      </c>
      <c r="C27" s="8">
        <v>9470049</v>
      </c>
    </row>
    <row r="28" spans="1:3" ht="30" customHeight="1" x14ac:dyDescent="0.2">
      <c r="A28" s="94" t="s">
        <v>2</v>
      </c>
      <c r="B28" s="95" t="s">
        <v>120</v>
      </c>
      <c r="C28" s="8">
        <v>5834694</v>
      </c>
    </row>
    <row r="29" spans="1:3" ht="30" customHeight="1" x14ac:dyDescent="0.2">
      <c r="A29" s="94" t="s">
        <v>3</v>
      </c>
      <c r="B29" s="95" t="s">
        <v>117</v>
      </c>
      <c r="C29" s="8">
        <v>35173159</v>
      </c>
    </row>
    <row r="30" spans="1:3" ht="30" customHeight="1" x14ac:dyDescent="0.2">
      <c r="A30" s="96" t="s">
        <v>56</v>
      </c>
      <c r="B30" s="97" t="s">
        <v>142</v>
      </c>
      <c r="C30" s="8">
        <v>3215494</v>
      </c>
    </row>
    <row r="31" spans="1:3" ht="30" customHeight="1" x14ac:dyDescent="0.2">
      <c r="A31" s="96" t="s">
        <v>143</v>
      </c>
      <c r="B31" s="97" t="s">
        <v>146</v>
      </c>
      <c r="C31" s="8">
        <v>2934063</v>
      </c>
    </row>
    <row r="32" spans="1:3" ht="30" customHeight="1" x14ac:dyDescent="0.2">
      <c r="A32" s="96" t="s">
        <v>144</v>
      </c>
      <c r="B32" s="97" t="s">
        <v>147</v>
      </c>
      <c r="C32" s="8">
        <v>1392129</v>
      </c>
    </row>
    <row r="33" spans="1:3" ht="30" customHeight="1" x14ac:dyDescent="0.2">
      <c r="A33" s="96" t="s">
        <v>145</v>
      </c>
      <c r="B33" s="97" t="s">
        <v>148</v>
      </c>
      <c r="C33" s="8">
        <v>643530</v>
      </c>
    </row>
    <row r="34" spans="1:3" ht="30" customHeight="1" x14ac:dyDescent="0.2">
      <c r="A34" s="94" t="s">
        <v>4</v>
      </c>
      <c r="B34" s="95" t="s">
        <v>125</v>
      </c>
      <c r="C34" s="8">
        <v>2481315</v>
      </c>
    </row>
    <row r="35" spans="1:3" ht="30" customHeight="1" x14ac:dyDescent="0.2">
      <c r="A35" s="94" t="s">
        <v>5</v>
      </c>
      <c r="B35" s="95" t="s">
        <v>121</v>
      </c>
      <c r="C35" s="8">
        <v>2246878</v>
      </c>
    </row>
    <row r="36" spans="1:3" ht="30" customHeight="1" x14ac:dyDescent="0.2">
      <c r="A36" s="94" t="s">
        <v>6</v>
      </c>
      <c r="B36" s="95" t="s">
        <v>127</v>
      </c>
      <c r="C36" s="8">
        <v>1301211</v>
      </c>
    </row>
    <row r="37" spans="1:3" ht="30" customHeight="1" x14ac:dyDescent="0.2">
      <c r="A37" s="94" t="s">
        <v>7</v>
      </c>
      <c r="B37" s="95" t="s">
        <v>126</v>
      </c>
      <c r="C37" s="8">
        <v>461063</v>
      </c>
    </row>
    <row r="38" spans="1:3" ht="30" customHeight="1" x14ac:dyDescent="0.2">
      <c r="A38" s="94" t="s">
        <v>8</v>
      </c>
      <c r="B38" s="95" t="s">
        <v>122</v>
      </c>
      <c r="C38" s="8">
        <v>1781603</v>
      </c>
    </row>
    <row r="39" spans="1:3" ht="30" customHeight="1" x14ac:dyDescent="0.2">
      <c r="A39" s="94" t="s">
        <v>9</v>
      </c>
      <c r="B39" s="95" t="s">
        <v>123</v>
      </c>
      <c r="C39" s="8">
        <v>632552</v>
      </c>
    </row>
    <row r="40" spans="1:3" ht="30" customHeight="1" x14ac:dyDescent="0.2">
      <c r="A40" s="94" t="s">
        <v>10</v>
      </c>
      <c r="B40" s="95" t="s">
        <v>128</v>
      </c>
      <c r="C40" s="8">
        <v>45564</v>
      </c>
    </row>
    <row r="41" spans="1:3" ht="40.5" x14ac:dyDescent="0.2">
      <c r="A41" s="94" t="s">
        <v>11</v>
      </c>
      <c r="B41" s="95" t="s">
        <v>124</v>
      </c>
      <c r="C41" s="8">
        <v>168661</v>
      </c>
    </row>
    <row r="42" spans="1:3" ht="30" customHeight="1" x14ac:dyDescent="0.2">
      <c r="A42" s="94" t="s">
        <v>12</v>
      </c>
      <c r="B42" s="95" t="s">
        <v>165</v>
      </c>
      <c r="C42" s="8">
        <v>1955670</v>
      </c>
    </row>
    <row r="43" spans="1:3" ht="40.5" x14ac:dyDescent="0.2">
      <c r="A43" s="94" t="s">
        <v>13</v>
      </c>
      <c r="B43" s="95" t="s">
        <v>149</v>
      </c>
      <c r="C43" s="8">
        <v>953254</v>
      </c>
    </row>
    <row r="44" spans="1:3" ht="30" customHeight="1" x14ac:dyDescent="0.2">
      <c r="A44" s="98" t="s">
        <v>14</v>
      </c>
      <c r="B44" s="99" t="s">
        <v>220</v>
      </c>
      <c r="C44" s="8">
        <v>8151136</v>
      </c>
    </row>
    <row r="45" spans="1:3" ht="41.25" customHeight="1" x14ac:dyDescent="0.2">
      <c r="A45" s="96" t="s">
        <v>129</v>
      </c>
      <c r="B45" s="97" t="s">
        <v>151</v>
      </c>
      <c r="C45" s="8">
        <v>8120585</v>
      </c>
    </row>
    <row r="46" spans="1:3" ht="30" customHeight="1" x14ac:dyDescent="0.2">
      <c r="A46" s="96" t="s">
        <v>150</v>
      </c>
      <c r="B46" s="97" t="s">
        <v>153</v>
      </c>
      <c r="C46" s="8">
        <v>18944</v>
      </c>
    </row>
    <row r="47" spans="1:3" ht="41.25" customHeight="1" x14ac:dyDescent="0.2">
      <c r="A47" s="96" t="s">
        <v>154</v>
      </c>
      <c r="B47" s="97" t="s">
        <v>152</v>
      </c>
      <c r="C47" s="8">
        <v>11607</v>
      </c>
    </row>
    <row r="48" spans="1:3" ht="31.5" customHeight="1" x14ac:dyDescent="0.2">
      <c r="A48" s="86" t="s">
        <v>15</v>
      </c>
      <c r="B48" s="100" t="s">
        <v>113</v>
      </c>
      <c r="C48" s="8">
        <v>535079</v>
      </c>
    </row>
    <row r="49" spans="1:3" ht="31.5" customHeight="1" x14ac:dyDescent="0.2">
      <c r="A49" s="86" t="s">
        <v>110</v>
      </c>
      <c r="B49" s="27" t="s">
        <v>155</v>
      </c>
      <c r="C49" s="8">
        <v>0</v>
      </c>
    </row>
    <row r="50" spans="1:3" ht="30" customHeight="1" x14ac:dyDescent="0.2">
      <c r="A50" s="96" t="s">
        <v>156</v>
      </c>
      <c r="B50" s="97" t="s">
        <v>167</v>
      </c>
      <c r="C50" s="8">
        <v>0</v>
      </c>
    </row>
    <row r="51" spans="1:3" ht="30" customHeight="1" x14ac:dyDescent="0.2">
      <c r="A51" s="86" t="s">
        <v>111</v>
      </c>
      <c r="B51" s="27" t="s">
        <v>114</v>
      </c>
      <c r="C51" s="8">
        <v>0</v>
      </c>
    </row>
    <row r="52" spans="1:3" ht="30" customHeight="1" x14ac:dyDescent="0.2">
      <c r="A52" s="86" t="s">
        <v>112</v>
      </c>
      <c r="B52" s="27" t="s">
        <v>166</v>
      </c>
      <c r="C52" s="8">
        <v>136398</v>
      </c>
    </row>
    <row r="53" spans="1:3" ht="40.5" x14ac:dyDescent="0.2">
      <c r="A53" s="86" t="s">
        <v>221</v>
      </c>
      <c r="B53" s="27" t="s">
        <v>222</v>
      </c>
      <c r="C53" s="8">
        <v>385860</v>
      </c>
    </row>
    <row r="54" spans="1:3" s="11" customFormat="1" ht="30.75" customHeight="1" x14ac:dyDescent="0.4">
      <c r="A54" s="121" t="s">
        <v>58</v>
      </c>
      <c r="B54" s="122" t="s">
        <v>100</v>
      </c>
      <c r="C54" s="123">
        <v>0</v>
      </c>
    </row>
    <row r="55" spans="1:3" s="11" customFormat="1" ht="30.75" customHeight="1" x14ac:dyDescent="0.4">
      <c r="A55" s="124" t="s">
        <v>57</v>
      </c>
      <c r="B55" s="122" t="s">
        <v>60</v>
      </c>
      <c r="C55" s="117">
        <v>1870949</v>
      </c>
    </row>
    <row r="56" spans="1:3" s="11" customFormat="1" ht="60.75" x14ac:dyDescent="0.4">
      <c r="A56" s="124" t="s">
        <v>229</v>
      </c>
      <c r="B56" s="122" t="s">
        <v>230</v>
      </c>
      <c r="C56" s="117">
        <v>125000</v>
      </c>
    </row>
    <row r="57" spans="1:3" s="11" customFormat="1" ht="45.75" customHeight="1" x14ac:dyDescent="0.4">
      <c r="A57" s="124" t="s">
        <v>157</v>
      </c>
      <c r="B57" s="122" t="s">
        <v>158</v>
      </c>
      <c r="C57" s="117">
        <v>11728729</v>
      </c>
    </row>
    <row r="58" spans="1:3" s="11" customFormat="1" ht="33" customHeight="1" x14ac:dyDescent="0.4">
      <c r="A58" s="115" t="s">
        <v>132</v>
      </c>
      <c r="B58" s="116" t="s">
        <v>233</v>
      </c>
      <c r="C58" s="117">
        <v>-1482479</v>
      </c>
    </row>
    <row r="59" spans="1:3" s="11" customFormat="1" ht="33" customHeight="1" x14ac:dyDescent="0.4">
      <c r="A59" s="115" t="s">
        <v>133</v>
      </c>
      <c r="B59" s="116" t="s">
        <v>223</v>
      </c>
      <c r="C59" s="117">
        <v>735913</v>
      </c>
    </row>
    <row r="60" spans="1:3" ht="30" customHeight="1" x14ac:dyDescent="0.2">
      <c r="A60" s="86" t="s">
        <v>17</v>
      </c>
      <c r="B60" s="26" t="s">
        <v>18</v>
      </c>
      <c r="C60" s="8">
        <v>26296</v>
      </c>
    </row>
    <row r="61" spans="1:3" ht="30" customHeight="1" x14ac:dyDescent="0.2">
      <c r="A61" s="86" t="s">
        <v>19</v>
      </c>
      <c r="B61" s="26" t="s">
        <v>20</v>
      </c>
      <c r="C61" s="8">
        <v>171865</v>
      </c>
    </row>
    <row r="62" spans="1:3" ht="30" customHeight="1" x14ac:dyDescent="0.2">
      <c r="A62" s="86" t="s">
        <v>21</v>
      </c>
      <c r="B62" s="30" t="s">
        <v>224</v>
      </c>
      <c r="C62" s="8">
        <v>4564</v>
      </c>
    </row>
    <row r="63" spans="1:3" s="9" customFormat="1" ht="30" customHeight="1" x14ac:dyDescent="0.2">
      <c r="A63" s="101" t="s">
        <v>39</v>
      </c>
      <c r="B63" s="102" t="s">
        <v>32</v>
      </c>
      <c r="C63" s="8">
        <v>620</v>
      </c>
    </row>
    <row r="64" spans="1:3" s="9" customFormat="1" ht="30" customHeight="1" x14ac:dyDescent="0.2">
      <c r="A64" s="101" t="s">
        <v>40</v>
      </c>
      <c r="B64" s="103" t="s">
        <v>33</v>
      </c>
      <c r="C64" s="8">
        <v>617</v>
      </c>
    </row>
    <row r="65" spans="1:3" s="9" customFormat="1" ht="30" customHeight="1" x14ac:dyDescent="0.2">
      <c r="A65" s="101" t="s">
        <v>41</v>
      </c>
      <c r="B65" s="102" t="s">
        <v>34</v>
      </c>
      <c r="C65" s="8">
        <v>654</v>
      </c>
    </row>
    <row r="66" spans="1:3" s="9" customFormat="1" ht="30" customHeight="1" x14ac:dyDescent="0.2">
      <c r="A66" s="101" t="s">
        <v>42</v>
      </c>
      <c r="B66" s="102" t="s">
        <v>35</v>
      </c>
      <c r="C66" s="8">
        <v>22</v>
      </c>
    </row>
    <row r="67" spans="1:3" s="9" customFormat="1" ht="30" customHeight="1" x14ac:dyDescent="0.2">
      <c r="A67" s="101" t="s">
        <v>43</v>
      </c>
      <c r="B67" s="102" t="s">
        <v>36</v>
      </c>
      <c r="C67" s="8">
        <v>0</v>
      </c>
    </row>
    <row r="68" spans="1:3" s="9" customFormat="1" ht="30" customHeight="1" x14ac:dyDescent="0.2">
      <c r="A68" s="101" t="s">
        <v>44</v>
      </c>
      <c r="B68" s="102" t="s">
        <v>37</v>
      </c>
      <c r="C68" s="8">
        <v>2890</v>
      </c>
    </row>
    <row r="69" spans="1:3" s="10" customFormat="1" ht="30" customHeight="1" x14ac:dyDescent="0.25">
      <c r="A69" s="101" t="s">
        <v>45</v>
      </c>
      <c r="B69" s="102" t="s">
        <v>38</v>
      </c>
      <c r="C69" s="8">
        <v>378</v>
      </c>
    </row>
    <row r="70" spans="1:3" ht="30" customHeight="1" x14ac:dyDescent="0.2">
      <c r="A70" s="86" t="s">
        <v>22</v>
      </c>
      <c r="B70" s="26" t="s">
        <v>159</v>
      </c>
      <c r="C70" s="8">
        <v>336604</v>
      </c>
    </row>
    <row r="71" spans="1:3" ht="30" customHeight="1" x14ac:dyDescent="0.2">
      <c r="A71" s="101" t="s">
        <v>160</v>
      </c>
      <c r="B71" s="102" t="s">
        <v>161</v>
      </c>
      <c r="C71" s="8">
        <v>1297</v>
      </c>
    </row>
    <row r="72" spans="1:3" ht="30" customHeight="1" x14ac:dyDescent="0.2">
      <c r="A72" s="86" t="s">
        <v>23</v>
      </c>
      <c r="B72" s="30" t="s">
        <v>225</v>
      </c>
      <c r="C72" s="8">
        <v>76013</v>
      </c>
    </row>
    <row r="73" spans="1:3" s="9" customFormat="1" ht="30" customHeight="1" x14ac:dyDescent="0.2">
      <c r="A73" s="101" t="s">
        <v>50</v>
      </c>
      <c r="B73" s="102" t="s">
        <v>46</v>
      </c>
      <c r="C73" s="8">
        <v>57652</v>
      </c>
    </row>
    <row r="74" spans="1:3" s="9" customFormat="1" ht="30" customHeight="1" x14ac:dyDescent="0.2">
      <c r="A74" s="101" t="s">
        <v>51</v>
      </c>
      <c r="B74" s="102" t="s">
        <v>47</v>
      </c>
      <c r="C74" s="8">
        <v>8067</v>
      </c>
    </row>
    <row r="75" spans="1:3" s="9" customFormat="1" ht="30" customHeight="1" x14ac:dyDescent="0.2">
      <c r="A75" s="101" t="s">
        <v>52</v>
      </c>
      <c r="B75" s="102" t="s">
        <v>48</v>
      </c>
      <c r="C75" s="8">
        <v>0</v>
      </c>
    </row>
    <row r="76" spans="1:3" s="9" customFormat="1" ht="30" customHeight="1" x14ac:dyDescent="0.2">
      <c r="A76" s="101" t="s">
        <v>53</v>
      </c>
      <c r="B76" s="102" t="s">
        <v>49</v>
      </c>
      <c r="C76" s="8">
        <v>10294</v>
      </c>
    </row>
    <row r="77" spans="1:3" ht="30.75" customHeight="1" x14ac:dyDescent="0.2">
      <c r="A77" s="86" t="s">
        <v>24</v>
      </c>
      <c r="B77" s="26" t="s">
        <v>25</v>
      </c>
      <c r="C77" s="8">
        <v>50</v>
      </c>
    </row>
    <row r="78" spans="1:3" ht="30.75" customHeight="1" x14ac:dyDescent="0.2">
      <c r="A78" s="86" t="s">
        <v>26</v>
      </c>
      <c r="B78" s="26" t="s">
        <v>162</v>
      </c>
      <c r="C78" s="8">
        <v>113971</v>
      </c>
    </row>
    <row r="79" spans="1:3" ht="30.75" customHeight="1" x14ac:dyDescent="0.2">
      <c r="A79" s="86" t="s">
        <v>27</v>
      </c>
      <c r="B79" s="26" t="s">
        <v>28</v>
      </c>
      <c r="C79" s="8">
        <v>6550</v>
      </c>
    </row>
    <row r="80" spans="1:3" s="11" customFormat="1" ht="33" customHeight="1" x14ac:dyDescent="0.4">
      <c r="A80" s="126" t="s">
        <v>134</v>
      </c>
      <c r="B80" s="127" t="s">
        <v>164</v>
      </c>
      <c r="C80" s="117">
        <v>271861</v>
      </c>
    </row>
    <row r="81" spans="1:3" s="11" customFormat="1" ht="33" customHeight="1" x14ac:dyDescent="0.4">
      <c r="A81" s="126" t="s">
        <v>135</v>
      </c>
      <c r="B81" s="127" t="s">
        <v>214</v>
      </c>
      <c r="C81" s="117">
        <v>377461</v>
      </c>
    </row>
    <row r="82" spans="1:3" ht="47.25" customHeight="1" x14ac:dyDescent="0.2">
      <c r="A82" s="92" t="s">
        <v>101</v>
      </c>
      <c r="B82" s="27" t="s">
        <v>115</v>
      </c>
      <c r="C82" s="8">
        <v>795</v>
      </c>
    </row>
    <row r="83" spans="1:3" ht="33.75" customHeight="1" x14ac:dyDescent="0.2">
      <c r="A83" s="92" t="s">
        <v>30</v>
      </c>
      <c r="B83" s="27" t="s">
        <v>55</v>
      </c>
      <c r="C83" s="8">
        <v>262343</v>
      </c>
    </row>
    <row r="84" spans="1:3" ht="30" customHeight="1" x14ac:dyDescent="0.2">
      <c r="A84" s="92" t="s">
        <v>31</v>
      </c>
      <c r="B84" s="27" t="s">
        <v>103</v>
      </c>
      <c r="C84" s="8">
        <v>0</v>
      </c>
    </row>
    <row r="85" spans="1:3" ht="30" customHeight="1" x14ac:dyDescent="0.2">
      <c r="A85" s="92" t="s">
        <v>102</v>
      </c>
      <c r="B85" s="28" t="s">
        <v>104</v>
      </c>
      <c r="C85" s="8">
        <v>114323</v>
      </c>
    </row>
    <row r="86" spans="1:3" s="11" customFormat="1" ht="33" customHeight="1" x14ac:dyDescent="0.4">
      <c r="A86" s="126" t="s">
        <v>136</v>
      </c>
      <c r="B86" s="127" t="s">
        <v>215</v>
      </c>
      <c r="C86" s="117">
        <v>78755</v>
      </c>
    </row>
    <row r="87" spans="1:3" ht="30" customHeight="1" x14ac:dyDescent="0.2">
      <c r="A87" s="92" t="s">
        <v>105</v>
      </c>
      <c r="B87" s="27" t="s">
        <v>106</v>
      </c>
      <c r="C87" s="8">
        <v>55901</v>
      </c>
    </row>
    <row r="88" spans="1:3" ht="30" customHeight="1" x14ac:dyDescent="0.2">
      <c r="A88" s="92" t="s">
        <v>107</v>
      </c>
      <c r="B88" s="28" t="s">
        <v>108</v>
      </c>
      <c r="C88" s="8">
        <v>22854</v>
      </c>
    </row>
    <row r="89" spans="1:3" s="11" customFormat="1" ht="39.75" customHeight="1" x14ac:dyDescent="0.4">
      <c r="A89" s="126" t="s">
        <v>137</v>
      </c>
      <c r="B89" s="127" t="s">
        <v>116</v>
      </c>
      <c r="C89" s="117">
        <v>110424</v>
      </c>
    </row>
    <row r="90" spans="1:3" s="11" customFormat="1" ht="64.5" customHeight="1" x14ac:dyDescent="0.4">
      <c r="A90" s="109" t="s">
        <v>138</v>
      </c>
      <c r="B90" s="110" t="s">
        <v>232</v>
      </c>
      <c r="C90" s="107">
        <v>-2355661</v>
      </c>
    </row>
    <row r="91" spans="1:3" s="11" customFormat="1" ht="33" customHeight="1" x14ac:dyDescent="0.4">
      <c r="A91" s="115" t="s">
        <v>139</v>
      </c>
      <c r="B91" s="128" t="s">
        <v>234</v>
      </c>
      <c r="C91" s="129">
        <v>72713055</v>
      </c>
    </row>
    <row r="92" spans="1:3" s="11" customFormat="1" ht="33" customHeight="1" x14ac:dyDescent="0.4">
      <c r="A92" s="126" t="s">
        <v>140</v>
      </c>
      <c r="B92" s="130" t="s">
        <v>235</v>
      </c>
      <c r="C92" s="129">
        <v>75068716</v>
      </c>
    </row>
  </sheetData>
  <mergeCells count="2">
    <mergeCell ref="A2:B2"/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C64"/>
  <sheetViews>
    <sheetView showGridLines="0" zoomScale="55" zoomScaleNormal="55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C6" sqref="C6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67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44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10243897</v>
      </c>
    </row>
    <row r="7" spans="1:3" ht="33" customHeight="1" x14ac:dyDescent="0.2">
      <c r="A7" s="82" t="s">
        <v>1</v>
      </c>
      <c r="B7" s="14" t="s">
        <v>119</v>
      </c>
      <c r="C7" s="13">
        <v>1377233</v>
      </c>
    </row>
    <row r="8" spans="1:3" ht="33" customHeight="1" x14ac:dyDescent="0.2">
      <c r="A8" s="82" t="s">
        <v>2</v>
      </c>
      <c r="B8" s="14" t="s">
        <v>120</v>
      </c>
      <c r="C8" s="13">
        <v>799291</v>
      </c>
    </row>
    <row r="9" spans="1:3" ht="33" customHeight="1" x14ac:dyDescent="0.2">
      <c r="A9" s="82" t="s">
        <v>3</v>
      </c>
      <c r="B9" s="14" t="s">
        <v>117</v>
      </c>
      <c r="C9" s="13">
        <v>5260738</v>
      </c>
    </row>
    <row r="10" spans="1:3" ht="31.5" customHeight="1" x14ac:dyDescent="0.2">
      <c r="A10" s="83" t="s">
        <v>56</v>
      </c>
      <c r="B10" s="78" t="s">
        <v>142</v>
      </c>
      <c r="C10" s="13">
        <v>533172</v>
      </c>
    </row>
    <row r="11" spans="1:3" ht="31.5" customHeight="1" x14ac:dyDescent="0.2">
      <c r="A11" s="83" t="s">
        <v>143</v>
      </c>
      <c r="B11" s="78" t="s">
        <v>146</v>
      </c>
      <c r="C11" s="13">
        <v>487423</v>
      </c>
    </row>
    <row r="12" spans="1:3" ht="31.5" customHeight="1" x14ac:dyDescent="0.2">
      <c r="A12" s="83" t="s">
        <v>144</v>
      </c>
      <c r="B12" s="78" t="s">
        <v>147</v>
      </c>
      <c r="C12" s="13">
        <v>223362</v>
      </c>
    </row>
    <row r="13" spans="1:3" ht="31.5" customHeight="1" x14ac:dyDescent="0.2">
      <c r="A13" s="83" t="s">
        <v>145</v>
      </c>
      <c r="B13" s="78" t="s">
        <v>148</v>
      </c>
      <c r="C13" s="13">
        <v>103676</v>
      </c>
    </row>
    <row r="14" spans="1:3" ht="33" customHeight="1" x14ac:dyDescent="0.2">
      <c r="A14" s="82" t="s">
        <v>4</v>
      </c>
      <c r="B14" s="14" t="s">
        <v>125</v>
      </c>
      <c r="C14" s="13">
        <v>364334</v>
      </c>
    </row>
    <row r="15" spans="1:3" ht="33" customHeight="1" x14ac:dyDescent="0.2">
      <c r="A15" s="82" t="s">
        <v>5</v>
      </c>
      <c r="B15" s="14" t="s">
        <v>121</v>
      </c>
      <c r="C15" s="13">
        <v>402791</v>
      </c>
    </row>
    <row r="16" spans="1:3" ht="33" customHeight="1" x14ac:dyDescent="0.2">
      <c r="A16" s="82" t="s">
        <v>6</v>
      </c>
      <c r="B16" s="14" t="s">
        <v>127</v>
      </c>
      <c r="C16" s="13">
        <v>164314</v>
      </c>
    </row>
    <row r="17" spans="1:3" ht="33" customHeight="1" x14ac:dyDescent="0.2">
      <c r="A17" s="82" t="s">
        <v>7</v>
      </c>
      <c r="B17" s="14" t="s">
        <v>126</v>
      </c>
      <c r="C17" s="13">
        <v>49415</v>
      </c>
    </row>
    <row r="18" spans="1:3" ht="33" customHeight="1" x14ac:dyDescent="0.2">
      <c r="A18" s="82" t="s">
        <v>8</v>
      </c>
      <c r="B18" s="14" t="s">
        <v>122</v>
      </c>
      <c r="C18" s="13">
        <v>205918</v>
      </c>
    </row>
    <row r="19" spans="1:3" ht="33" customHeight="1" x14ac:dyDescent="0.2">
      <c r="A19" s="82" t="s">
        <v>9</v>
      </c>
      <c r="B19" s="14" t="s">
        <v>123</v>
      </c>
      <c r="C19" s="13">
        <v>97541</v>
      </c>
    </row>
    <row r="20" spans="1:3" ht="33" customHeight="1" x14ac:dyDescent="0.2">
      <c r="A20" s="82" t="s">
        <v>10</v>
      </c>
      <c r="B20" s="14" t="s">
        <v>128</v>
      </c>
      <c r="C20" s="13">
        <v>7966</v>
      </c>
    </row>
    <row r="21" spans="1:3" ht="46.5" customHeight="1" x14ac:dyDescent="0.2">
      <c r="A21" s="82" t="s">
        <v>11</v>
      </c>
      <c r="B21" s="14" t="s">
        <v>124</v>
      </c>
      <c r="C21" s="13">
        <v>19534</v>
      </c>
    </row>
    <row r="22" spans="1:3" ht="33" customHeight="1" x14ac:dyDescent="0.2">
      <c r="A22" s="82" t="s">
        <v>12</v>
      </c>
      <c r="B22" s="14" t="s">
        <v>165</v>
      </c>
      <c r="C22" s="13">
        <v>263072</v>
      </c>
    </row>
    <row r="23" spans="1:3" ht="33" customHeight="1" x14ac:dyDescent="0.2">
      <c r="A23" s="82" t="s">
        <v>13</v>
      </c>
      <c r="B23" s="14" t="s">
        <v>149</v>
      </c>
      <c r="C23" s="13">
        <v>123000</v>
      </c>
    </row>
    <row r="24" spans="1:3" ht="33" customHeight="1" x14ac:dyDescent="0.2">
      <c r="A24" s="84" t="s">
        <v>14</v>
      </c>
      <c r="B24" s="34" t="s">
        <v>220</v>
      </c>
      <c r="C24" s="35">
        <v>1108750</v>
      </c>
    </row>
    <row r="25" spans="1:3" ht="37.5" x14ac:dyDescent="0.2">
      <c r="A25" s="83" t="s">
        <v>129</v>
      </c>
      <c r="B25" s="78" t="s">
        <v>151</v>
      </c>
      <c r="C25" s="13">
        <v>1098050</v>
      </c>
    </row>
    <row r="26" spans="1:3" ht="31.5" customHeight="1" x14ac:dyDescent="0.2">
      <c r="A26" s="83" t="s">
        <v>150</v>
      </c>
      <c r="B26" s="78" t="s">
        <v>153</v>
      </c>
      <c r="C26" s="13">
        <v>6700</v>
      </c>
    </row>
    <row r="27" spans="1:3" ht="37.5" x14ac:dyDescent="0.2">
      <c r="A27" s="83" t="s">
        <v>154</v>
      </c>
      <c r="B27" s="78" t="s">
        <v>152</v>
      </c>
      <c r="C27" s="13">
        <v>4000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231496</v>
      </c>
    </row>
    <row r="36" spans="1:3" s="3" customFormat="1" ht="60.75" x14ac:dyDescent="0.2">
      <c r="A36" s="86" t="s">
        <v>229</v>
      </c>
      <c r="B36" s="17" t="s">
        <v>230</v>
      </c>
      <c r="C36" s="39">
        <v>18052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1699849</v>
      </c>
    </row>
    <row r="38" spans="1:3" ht="30" customHeight="1" x14ac:dyDescent="0.2">
      <c r="A38" s="132" t="s">
        <v>16</v>
      </c>
      <c r="B38" s="133" t="s">
        <v>226</v>
      </c>
      <c r="C38" s="120">
        <v>68418</v>
      </c>
    </row>
    <row r="39" spans="1:3" ht="28.5" customHeight="1" x14ac:dyDescent="0.2">
      <c r="A39" s="85" t="s">
        <v>17</v>
      </c>
      <c r="B39" s="19" t="s">
        <v>18</v>
      </c>
      <c r="C39" s="37">
        <v>2000</v>
      </c>
    </row>
    <row r="40" spans="1:3" ht="28.5" customHeight="1" x14ac:dyDescent="0.2">
      <c r="A40" s="85" t="s">
        <v>19</v>
      </c>
      <c r="B40" s="19" t="s">
        <v>20</v>
      </c>
      <c r="C40" s="37">
        <v>12000</v>
      </c>
    </row>
    <row r="41" spans="1:3" ht="28.5" customHeight="1" x14ac:dyDescent="0.2">
      <c r="A41" s="85" t="s">
        <v>21</v>
      </c>
      <c r="B41" s="20" t="s">
        <v>227</v>
      </c>
      <c r="C41" s="37">
        <v>230</v>
      </c>
    </row>
    <row r="42" spans="1:3" ht="28.5" customHeight="1" x14ac:dyDescent="0.2">
      <c r="A42" s="88" t="s">
        <v>39</v>
      </c>
      <c r="B42" s="79" t="s">
        <v>32</v>
      </c>
      <c r="C42" s="37">
        <v>20</v>
      </c>
    </row>
    <row r="43" spans="1:3" ht="28.5" customHeight="1" x14ac:dyDescent="0.2">
      <c r="A43" s="88" t="s">
        <v>40</v>
      </c>
      <c r="B43" s="80" t="s">
        <v>33</v>
      </c>
      <c r="C43" s="37">
        <v>20</v>
      </c>
    </row>
    <row r="44" spans="1:3" ht="28.5" customHeight="1" x14ac:dyDescent="0.2">
      <c r="A44" s="88" t="s">
        <v>41</v>
      </c>
      <c r="B44" s="79" t="s">
        <v>34</v>
      </c>
      <c r="C44" s="37">
        <v>13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195</v>
      </c>
    </row>
    <row r="48" spans="1:3" ht="28.5" customHeight="1" x14ac:dyDescent="0.2">
      <c r="A48" s="88" t="s">
        <v>45</v>
      </c>
      <c r="B48" s="79" t="s">
        <v>38</v>
      </c>
      <c r="C48" s="37">
        <v>2</v>
      </c>
    </row>
    <row r="49" spans="1:3" ht="28.5" customHeight="1" x14ac:dyDescent="0.2">
      <c r="A49" s="85" t="s">
        <v>22</v>
      </c>
      <c r="B49" s="19" t="s">
        <v>159</v>
      </c>
      <c r="C49" s="37">
        <v>43137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9594</v>
      </c>
    </row>
    <row r="52" spans="1:3" ht="28.5" customHeight="1" x14ac:dyDescent="0.2">
      <c r="A52" s="88" t="s">
        <v>50</v>
      </c>
      <c r="B52" s="79" t="s">
        <v>46</v>
      </c>
      <c r="C52" s="37">
        <v>7415</v>
      </c>
    </row>
    <row r="53" spans="1:3" ht="28.5" customHeight="1" x14ac:dyDescent="0.2">
      <c r="A53" s="88" t="s">
        <v>51</v>
      </c>
      <c r="B53" s="79" t="s">
        <v>47</v>
      </c>
      <c r="C53" s="37">
        <v>1056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1123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1067</v>
      </c>
    </row>
    <row r="58" spans="1:3" ht="28.5" customHeight="1" x14ac:dyDescent="0.2">
      <c r="A58" s="85" t="s">
        <v>27</v>
      </c>
      <c r="B58" s="19" t="s">
        <v>28</v>
      </c>
      <c r="C58" s="37">
        <v>390</v>
      </c>
    </row>
    <row r="59" spans="1:3" ht="30" customHeight="1" x14ac:dyDescent="0.2">
      <c r="A59" s="124" t="s">
        <v>135</v>
      </c>
      <c r="B59" s="125" t="s">
        <v>163</v>
      </c>
      <c r="C59" s="134">
        <v>78165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68504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9661</v>
      </c>
    </row>
    <row r="64" spans="1:3" ht="32.25" customHeight="1" x14ac:dyDescent="0.2">
      <c r="A64" s="124" t="s">
        <v>137</v>
      </c>
      <c r="B64" s="125" t="s">
        <v>116</v>
      </c>
      <c r="C64" s="134">
        <v>24472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68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89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1735491</v>
      </c>
    </row>
    <row r="7" spans="1:3" ht="33" customHeight="1" x14ac:dyDescent="0.2">
      <c r="A7" s="82" t="s">
        <v>1</v>
      </c>
      <c r="B7" s="14" t="s">
        <v>119</v>
      </c>
      <c r="C7" s="13">
        <v>224009</v>
      </c>
    </row>
    <row r="8" spans="1:3" ht="33" customHeight="1" x14ac:dyDescent="0.2">
      <c r="A8" s="82" t="s">
        <v>2</v>
      </c>
      <c r="B8" s="14" t="s">
        <v>120</v>
      </c>
      <c r="C8" s="13">
        <v>131235</v>
      </c>
    </row>
    <row r="9" spans="1:3" ht="33" customHeight="1" x14ac:dyDescent="0.2">
      <c r="A9" s="82" t="s">
        <v>3</v>
      </c>
      <c r="B9" s="14" t="s">
        <v>117</v>
      </c>
      <c r="C9" s="13">
        <v>846954</v>
      </c>
    </row>
    <row r="10" spans="1:3" ht="31.5" customHeight="1" x14ac:dyDescent="0.2">
      <c r="A10" s="83" t="s">
        <v>56</v>
      </c>
      <c r="B10" s="78" t="s">
        <v>142</v>
      </c>
      <c r="C10" s="13">
        <v>74306</v>
      </c>
    </row>
    <row r="11" spans="1:3" ht="31.5" customHeight="1" x14ac:dyDescent="0.2">
      <c r="A11" s="83" t="s">
        <v>143</v>
      </c>
      <c r="B11" s="78" t="s">
        <v>146</v>
      </c>
      <c r="C11" s="13">
        <v>67835</v>
      </c>
    </row>
    <row r="12" spans="1:3" ht="31.5" customHeight="1" x14ac:dyDescent="0.2">
      <c r="A12" s="83" t="s">
        <v>144</v>
      </c>
      <c r="B12" s="78" t="s">
        <v>147</v>
      </c>
      <c r="C12" s="13">
        <v>34545</v>
      </c>
    </row>
    <row r="13" spans="1:3" ht="31.5" customHeight="1" x14ac:dyDescent="0.2">
      <c r="A13" s="83" t="s">
        <v>145</v>
      </c>
      <c r="B13" s="78" t="s">
        <v>148</v>
      </c>
      <c r="C13" s="13">
        <v>15202</v>
      </c>
    </row>
    <row r="14" spans="1:3" ht="33" customHeight="1" x14ac:dyDescent="0.2">
      <c r="A14" s="82" t="s">
        <v>4</v>
      </c>
      <c r="B14" s="14" t="s">
        <v>125</v>
      </c>
      <c r="C14" s="13">
        <v>63505</v>
      </c>
    </row>
    <row r="15" spans="1:3" ht="33" customHeight="1" x14ac:dyDescent="0.2">
      <c r="A15" s="82" t="s">
        <v>5</v>
      </c>
      <c r="B15" s="14" t="s">
        <v>121</v>
      </c>
      <c r="C15" s="13">
        <v>56508</v>
      </c>
    </row>
    <row r="16" spans="1:3" ht="33" customHeight="1" x14ac:dyDescent="0.2">
      <c r="A16" s="82" t="s">
        <v>6</v>
      </c>
      <c r="B16" s="14" t="s">
        <v>127</v>
      </c>
      <c r="C16" s="13">
        <v>51940</v>
      </c>
    </row>
    <row r="17" spans="1:3" ht="33" customHeight="1" x14ac:dyDescent="0.2">
      <c r="A17" s="82" t="s">
        <v>7</v>
      </c>
      <c r="B17" s="14" t="s">
        <v>126</v>
      </c>
      <c r="C17" s="13">
        <v>13830</v>
      </c>
    </row>
    <row r="18" spans="1:3" ht="33" customHeight="1" x14ac:dyDescent="0.2">
      <c r="A18" s="82" t="s">
        <v>8</v>
      </c>
      <c r="B18" s="14" t="s">
        <v>122</v>
      </c>
      <c r="C18" s="13">
        <v>45809</v>
      </c>
    </row>
    <row r="19" spans="1:3" ht="33" customHeight="1" x14ac:dyDescent="0.2">
      <c r="A19" s="82" t="s">
        <v>9</v>
      </c>
      <c r="B19" s="14" t="s">
        <v>123</v>
      </c>
      <c r="C19" s="13">
        <v>12415</v>
      </c>
    </row>
    <row r="20" spans="1:3" ht="33" customHeight="1" x14ac:dyDescent="0.2">
      <c r="A20" s="82" t="s">
        <v>10</v>
      </c>
      <c r="B20" s="14" t="s">
        <v>128</v>
      </c>
      <c r="C20" s="13">
        <v>1293</v>
      </c>
    </row>
    <row r="21" spans="1:3" ht="46.5" customHeight="1" x14ac:dyDescent="0.2">
      <c r="A21" s="82" t="s">
        <v>11</v>
      </c>
      <c r="B21" s="14" t="s">
        <v>124</v>
      </c>
      <c r="C21" s="13">
        <v>4250</v>
      </c>
    </row>
    <row r="22" spans="1:3" ht="33" customHeight="1" x14ac:dyDescent="0.2">
      <c r="A22" s="82" t="s">
        <v>12</v>
      </c>
      <c r="B22" s="14" t="s">
        <v>165</v>
      </c>
      <c r="C22" s="13">
        <v>44761</v>
      </c>
    </row>
    <row r="23" spans="1:3" ht="33" customHeight="1" x14ac:dyDescent="0.2">
      <c r="A23" s="82" t="s">
        <v>13</v>
      </c>
      <c r="B23" s="14" t="s">
        <v>149</v>
      </c>
      <c r="C23" s="13">
        <v>25000</v>
      </c>
    </row>
    <row r="24" spans="1:3" ht="33" customHeight="1" x14ac:dyDescent="0.2">
      <c r="A24" s="84" t="s">
        <v>14</v>
      </c>
      <c r="B24" s="34" t="s">
        <v>220</v>
      </c>
      <c r="C24" s="35">
        <v>200781</v>
      </c>
    </row>
    <row r="25" spans="1:3" ht="37.5" x14ac:dyDescent="0.2">
      <c r="A25" s="83" t="s">
        <v>129</v>
      </c>
      <c r="B25" s="78" t="s">
        <v>151</v>
      </c>
      <c r="C25" s="13">
        <v>199905</v>
      </c>
    </row>
    <row r="26" spans="1:3" ht="31.5" customHeight="1" x14ac:dyDescent="0.2">
      <c r="A26" s="83" t="s">
        <v>150</v>
      </c>
      <c r="B26" s="78" t="s">
        <v>153</v>
      </c>
      <c r="C26" s="13">
        <v>600</v>
      </c>
    </row>
    <row r="27" spans="1:3" ht="37.5" x14ac:dyDescent="0.2">
      <c r="A27" s="83" t="s">
        <v>154</v>
      </c>
      <c r="B27" s="78" t="s">
        <v>152</v>
      </c>
      <c r="C27" s="13">
        <v>276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13201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52678</v>
      </c>
    </row>
    <row r="36" spans="1:3" s="3" customFormat="1" ht="60.75" x14ac:dyDescent="0.2">
      <c r="A36" s="86" t="s">
        <v>229</v>
      </c>
      <c r="B36" s="17" t="s">
        <v>230</v>
      </c>
      <c r="C36" s="39">
        <v>3459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283818</v>
      </c>
    </row>
    <row r="38" spans="1:3" ht="30" customHeight="1" x14ac:dyDescent="0.2">
      <c r="A38" s="132" t="s">
        <v>16</v>
      </c>
      <c r="B38" s="133" t="s">
        <v>226</v>
      </c>
      <c r="C38" s="120">
        <v>16665</v>
      </c>
    </row>
    <row r="39" spans="1:3" ht="28.5" customHeight="1" x14ac:dyDescent="0.2">
      <c r="A39" s="85" t="s">
        <v>17</v>
      </c>
      <c r="B39" s="19" t="s">
        <v>18</v>
      </c>
      <c r="C39" s="37">
        <v>815</v>
      </c>
    </row>
    <row r="40" spans="1:3" ht="28.5" customHeight="1" x14ac:dyDescent="0.2">
      <c r="A40" s="85" t="s">
        <v>19</v>
      </c>
      <c r="B40" s="19" t="s">
        <v>20</v>
      </c>
      <c r="C40" s="37">
        <v>2127</v>
      </c>
    </row>
    <row r="41" spans="1:3" ht="28.5" customHeight="1" x14ac:dyDescent="0.2">
      <c r="A41" s="85" t="s">
        <v>21</v>
      </c>
      <c r="B41" s="20" t="s">
        <v>227</v>
      </c>
      <c r="C41" s="37">
        <v>164</v>
      </c>
    </row>
    <row r="42" spans="1:3" ht="28.5" customHeight="1" x14ac:dyDescent="0.2">
      <c r="A42" s="88" t="s">
        <v>39</v>
      </c>
      <c r="B42" s="79" t="s">
        <v>32</v>
      </c>
      <c r="C42" s="37">
        <v>0</v>
      </c>
    </row>
    <row r="43" spans="1:3" ht="28.5" customHeight="1" x14ac:dyDescent="0.2">
      <c r="A43" s="88" t="s">
        <v>40</v>
      </c>
      <c r="B43" s="80" t="s">
        <v>33</v>
      </c>
      <c r="C43" s="37">
        <v>0</v>
      </c>
    </row>
    <row r="44" spans="1:3" ht="28.5" customHeight="1" x14ac:dyDescent="0.2">
      <c r="A44" s="88" t="s">
        <v>41</v>
      </c>
      <c r="B44" s="79" t="s">
        <v>34</v>
      </c>
      <c r="C44" s="37">
        <v>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150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9203</v>
      </c>
    </row>
    <row r="50" spans="1:3" ht="28.5" customHeight="1" x14ac:dyDescent="0.2">
      <c r="A50" s="88" t="s">
        <v>160</v>
      </c>
      <c r="B50" s="79" t="s">
        <v>161</v>
      </c>
      <c r="C50" s="37">
        <v>31</v>
      </c>
    </row>
    <row r="51" spans="1:3" ht="28.5" customHeight="1" x14ac:dyDescent="0.2">
      <c r="A51" s="85" t="s">
        <v>23</v>
      </c>
      <c r="B51" s="20" t="s">
        <v>225</v>
      </c>
      <c r="C51" s="33">
        <v>2053</v>
      </c>
    </row>
    <row r="52" spans="1:3" ht="28.5" customHeight="1" x14ac:dyDescent="0.2">
      <c r="A52" s="88" t="s">
        <v>50</v>
      </c>
      <c r="B52" s="79" t="s">
        <v>46</v>
      </c>
      <c r="C52" s="37">
        <v>1582</v>
      </c>
    </row>
    <row r="53" spans="1:3" ht="28.5" customHeight="1" x14ac:dyDescent="0.2">
      <c r="A53" s="88" t="s">
        <v>51</v>
      </c>
      <c r="B53" s="79" t="s">
        <v>47</v>
      </c>
      <c r="C53" s="37">
        <v>225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246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2120</v>
      </c>
    </row>
    <row r="58" spans="1:3" ht="28.5" customHeight="1" x14ac:dyDescent="0.2">
      <c r="A58" s="85" t="s">
        <v>27</v>
      </c>
      <c r="B58" s="19" t="s">
        <v>28</v>
      </c>
      <c r="C58" s="37">
        <v>183</v>
      </c>
    </row>
    <row r="59" spans="1:3" ht="30" customHeight="1" x14ac:dyDescent="0.2">
      <c r="A59" s="124" t="s">
        <v>135</v>
      </c>
      <c r="B59" s="125" t="s">
        <v>163</v>
      </c>
      <c r="C59" s="134">
        <v>6540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5590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950</v>
      </c>
    </row>
    <row r="64" spans="1:3" ht="32.25" customHeight="1" x14ac:dyDescent="0.2">
      <c r="A64" s="124" t="s">
        <v>137</v>
      </c>
      <c r="B64" s="125" t="s">
        <v>116</v>
      </c>
      <c r="C64" s="134">
        <v>2146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69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4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3744021</v>
      </c>
    </row>
    <row r="7" spans="1:3" ht="33" customHeight="1" x14ac:dyDescent="0.2">
      <c r="A7" s="82" t="s">
        <v>1</v>
      </c>
      <c r="B7" s="14" t="s">
        <v>119</v>
      </c>
      <c r="C7" s="13">
        <v>509250</v>
      </c>
    </row>
    <row r="8" spans="1:3" ht="33" customHeight="1" x14ac:dyDescent="0.2">
      <c r="A8" s="82" t="s">
        <v>2</v>
      </c>
      <c r="B8" s="14" t="s">
        <v>120</v>
      </c>
      <c r="C8" s="13">
        <v>299267</v>
      </c>
    </row>
    <row r="9" spans="1:3" ht="33" customHeight="1" x14ac:dyDescent="0.2">
      <c r="A9" s="82" t="s">
        <v>3</v>
      </c>
      <c r="B9" s="14" t="s">
        <v>117</v>
      </c>
      <c r="C9" s="13">
        <v>1824748</v>
      </c>
    </row>
    <row r="10" spans="1:3" ht="31.5" customHeight="1" x14ac:dyDescent="0.2">
      <c r="A10" s="83" t="s">
        <v>56</v>
      </c>
      <c r="B10" s="78" t="s">
        <v>142</v>
      </c>
      <c r="C10" s="13">
        <v>172096</v>
      </c>
    </row>
    <row r="11" spans="1:3" ht="31.5" customHeight="1" x14ac:dyDescent="0.2">
      <c r="A11" s="83" t="s">
        <v>143</v>
      </c>
      <c r="B11" s="78" t="s">
        <v>146</v>
      </c>
      <c r="C11" s="13">
        <v>158813</v>
      </c>
    </row>
    <row r="12" spans="1:3" ht="31.5" customHeight="1" x14ac:dyDescent="0.2">
      <c r="A12" s="83" t="s">
        <v>144</v>
      </c>
      <c r="B12" s="78" t="s">
        <v>147</v>
      </c>
      <c r="C12" s="13">
        <v>68430</v>
      </c>
    </row>
    <row r="13" spans="1:3" ht="31.5" customHeight="1" x14ac:dyDescent="0.2">
      <c r="A13" s="83" t="s">
        <v>145</v>
      </c>
      <c r="B13" s="78" t="s">
        <v>148</v>
      </c>
      <c r="C13" s="13">
        <v>30666</v>
      </c>
    </row>
    <row r="14" spans="1:3" ht="33" customHeight="1" x14ac:dyDescent="0.2">
      <c r="A14" s="82" t="s">
        <v>4</v>
      </c>
      <c r="B14" s="14" t="s">
        <v>125</v>
      </c>
      <c r="C14" s="13">
        <v>119373</v>
      </c>
    </row>
    <row r="15" spans="1:3" ht="33" customHeight="1" x14ac:dyDescent="0.2">
      <c r="A15" s="82" t="s">
        <v>5</v>
      </c>
      <c r="B15" s="14" t="s">
        <v>121</v>
      </c>
      <c r="C15" s="13">
        <v>145897</v>
      </c>
    </row>
    <row r="16" spans="1:3" ht="33" customHeight="1" x14ac:dyDescent="0.2">
      <c r="A16" s="82" t="s">
        <v>6</v>
      </c>
      <c r="B16" s="14" t="s">
        <v>127</v>
      </c>
      <c r="C16" s="13">
        <v>102290</v>
      </c>
    </row>
    <row r="17" spans="1:3" ht="33" customHeight="1" x14ac:dyDescent="0.2">
      <c r="A17" s="82" t="s">
        <v>7</v>
      </c>
      <c r="B17" s="14" t="s">
        <v>126</v>
      </c>
      <c r="C17" s="13">
        <v>31694</v>
      </c>
    </row>
    <row r="18" spans="1:3" ht="33" customHeight="1" x14ac:dyDescent="0.2">
      <c r="A18" s="82" t="s">
        <v>8</v>
      </c>
      <c r="B18" s="14" t="s">
        <v>122</v>
      </c>
      <c r="C18" s="13">
        <v>104188</v>
      </c>
    </row>
    <row r="19" spans="1:3" ht="33" customHeight="1" x14ac:dyDescent="0.2">
      <c r="A19" s="82" t="s">
        <v>9</v>
      </c>
      <c r="B19" s="14" t="s">
        <v>123</v>
      </c>
      <c r="C19" s="13">
        <v>32764</v>
      </c>
    </row>
    <row r="20" spans="1:3" ht="33" customHeight="1" x14ac:dyDescent="0.2">
      <c r="A20" s="82" t="s">
        <v>10</v>
      </c>
      <c r="B20" s="14" t="s">
        <v>128</v>
      </c>
      <c r="C20" s="13">
        <v>3197</v>
      </c>
    </row>
    <row r="21" spans="1:3" ht="46.5" customHeight="1" x14ac:dyDescent="0.2">
      <c r="A21" s="82" t="s">
        <v>11</v>
      </c>
      <c r="B21" s="14" t="s">
        <v>124</v>
      </c>
      <c r="C21" s="13">
        <v>7485</v>
      </c>
    </row>
    <row r="22" spans="1:3" ht="33" customHeight="1" x14ac:dyDescent="0.2">
      <c r="A22" s="82" t="s">
        <v>12</v>
      </c>
      <c r="B22" s="14" t="s">
        <v>165</v>
      </c>
      <c r="C22" s="13">
        <v>99529</v>
      </c>
    </row>
    <row r="23" spans="1:3" ht="33" customHeight="1" x14ac:dyDescent="0.2">
      <c r="A23" s="82" t="s">
        <v>13</v>
      </c>
      <c r="B23" s="14" t="s">
        <v>149</v>
      </c>
      <c r="C23" s="13">
        <v>51850</v>
      </c>
    </row>
    <row r="24" spans="1:3" ht="33" customHeight="1" x14ac:dyDescent="0.2">
      <c r="A24" s="84" t="s">
        <v>14</v>
      </c>
      <c r="B24" s="34" t="s">
        <v>220</v>
      </c>
      <c r="C24" s="35">
        <v>381713</v>
      </c>
    </row>
    <row r="25" spans="1:3" ht="37.5" x14ac:dyDescent="0.2">
      <c r="A25" s="83" t="s">
        <v>129</v>
      </c>
      <c r="B25" s="78" t="s">
        <v>151</v>
      </c>
      <c r="C25" s="13">
        <v>380263</v>
      </c>
    </row>
    <row r="26" spans="1:3" ht="31.5" customHeight="1" x14ac:dyDescent="0.2">
      <c r="A26" s="83" t="s">
        <v>150</v>
      </c>
      <c r="B26" s="78" t="s">
        <v>153</v>
      </c>
      <c r="C26" s="13">
        <v>750</v>
      </c>
    </row>
    <row r="27" spans="1:3" ht="37.5" x14ac:dyDescent="0.2">
      <c r="A27" s="83" t="s">
        <v>154</v>
      </c>
      <c r="B27" s="78" t="s">
        <v>152</v>
      </c>
      <c r="C27" s="13">
        <v>700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30776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108034</v>
      </c>
    </row>
    <row r="36" spans="1:3" s="3" customFormat="1" ht="60.75" x14ac:dyDescent="0.2">
      <c r="A36" s="86" t="s">
        <v>229</v>
      </c>
      <c r="B36" s="17" t="s">
        <v>230</v>
      </c>
      <c r="C36" s="39">
        <v>6901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571192</v>
      </c>
    </row>
    <row r="38" spans="1:3" ht="30" customHeight="1" x14ac:dyDescent="0.2">
      <c r="A38" s="132" t="s">
        <v>16</v>
      </c>
      <c r="B38" s="133" t="s">
        <v>226</v>
      </c>
      <c r="C38" s="120">
        <v>26074</v>
      </c>
    </row>
    <row r="39" spans="1:3" ht="28.5" customHeight="1" x14ac:dyDescent="0.2">
      <c r="A39" s="85" t="s">
        <v>17</v>
      </c>
      <c r="B39" s="19" t="s">
        <v>18</v>
      </c>
      <c r="C39" s="37">
        <v>1333</v>
      </c>
    </row>
    <row r="40" spans="1:3" ht="28.5" customHeight="1" x14ac:dyDescent="0.2">
      <c r="A40" s="85" t="s">
        <v>19</v>
      </c>
      <c r="B40" s="19" t="s">
        <v>20</v>
      </c>
      <c r="C40" s="37">
        <v>2780</v>
      </c>
    </row>
    <row r="41" spans="1:3" ht="28.5" customHeight="1" x14ac:dyDescent="0.2">
      <c r="A41" s="85" t="s">
        <v>21</v>
      </c>
      <c r="B41" s="20" t="s">
        <v>227</v>
      </c>
      <c r="C41" s="37">
        <v>118</v>
      </c>
    </row>
    <row r="42" spans="1:3" ht="28.5" customHeight="1" x14ac:dyDescent="0.2">
      <c r="A42" s="88" t="s">
        <v>39</v>
      </c>
      <c r="B42" s="79" t="s">
        <v>32</v>
      </c>
      <c r="C42" s="37">
        <v>27</v>
      </c>
    </row>
    <row r="43" spans="1:3" ht="28.5" customHeight="1" x14ac:dyDescent="0.2">
      <c r="A43" s="88" t="s">
        <v>40</v>
      </c>
      <c r="B43" s="80" t="s">
        <v>33</v>
      </c>
      <c r="C43" s="37">
        <v>27</v>
      </c>
    </row>
    <row r="44" spans="1:3" ht="28.5" customHeight="1" x14ac:dyDescent="0.2">
      <c r="A44" s="88" t="s">
        <v>41</v>
      </c>
      <c r="B44" s="79" t="s">
        <v>34</v>
      </c>
      <c r="C44" s="37">
        <v>13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42</v>
      </c>
    </row>
    <row r="48" spans="1:3" ht="28.5" customHeight="1" x14ac:dyDescent="0.2">
      <c r="A48" s="88" t="s">
        <v>45</v>
      </c>
      <c r="B48" s="79" t="s">
        <v>38</v>
      </c>
      <c r="C48" s="37">
        <v>36</v>
      </c>
    </row>
    <row r="49" spans="1:3" ht="28.5" customHeight="1" x14ac:dyDescent="0.2">
      <c r="A49" s="85" t="s">
        <v>22</v>
      </c>
      <c r="B49" s="19" t="s">
        <v>159</v>
      </c>
      <c r="C49" s="37">
        <v>14454</v>
      </c>
    </row>
    <row r="50" spans="1:3" ht="28.5" customHeight="1" x14ac:dyDescent="0.2">
      <c r="A50" s="88" t="s">
        <v>160</v>
      </c>
      <c r="B50" s="79" t="s">
        <v>161</v>
      </c>
      <c r="C50" s="37">
        <v>10</v>
      </c>
    </row>
    <row r="51" spans="1:3" ht="28.5" customHeight="1" x14ac:dyDescent="0.2">
      <c r="A51" s="85" t="s">
        <v>23</v>
      </c>
      <c r="B51" s="20" t="s">
        <v>225</v>
      </c>
      <c r="C51" s="33">
        <v>3225</v>
      </c>
    </row>
    <row r="52" spans="1:3" ht="28.5" customHeight="1" x14ac:dyDescent="0.2">
      <c r="A52" s="88" t="s">
        <v>50</v>
      </c>
      <c r="B52" s="79" t="s">
        <v>46</v>
      </c>
      <c r="C52" s="37">
        <v>2484</v>
      </c>
    </row>
    <row r="53" spans="1:3" ht="28.5" customHeight="1" x14ac:dyDescent="0.2">
      <c r="A53" s="88" t="s">
        <v>51</v>
      </c>
      <c r="B53" s="79" t="s">
        <v>47</v>
      </c>
      <c r="C53" s="37">
        <v>354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387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3900</v>
      </c>
    </row>
    <row r="58" spans="1:3" ht="28.5" customHeight="1" x14ac:dyDescent="0.2">
      <c r="A58" s="85" t="s">
        <v>27</v>
      </c>
      <c r="B58" s="19" t="s">
        <v>28</v>
      </c>
      <c r="C58" s="37">
        <v>264</v>
      </c>
    </row>
    <row r="59" spans="1:3" ht="30" customHeight="1" x14ac:dyDescent="0.2">
      <c r="A59" s="124" t="s">
        <v>135</v>
      </c>
      <c r="B59" s="125" t="s">
        <v>163</v>
      </c>
      <c r="C59" s="134">
        <v>2194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1394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800</v>
      </c>
    </row>
    <row r="64" spans="1:3" ht="32.25" customHeight="1" x14ac:dyDescent="0.2">
      <c r="A64" s="124" t="s">
        <v>137</v>
      </c>
      <c r="B64" s="125" t="s">
        <v>116</v>
      </c>
      <c r="C64" s="134">
        <v>810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70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5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2143908</v>
      </c>
    </row>
    <row r="7" spans="1:3" ht="33" customHeight="1" x14ac:dyDescent="0.2">
      <c r="A7" s="82" t="s">
        <v>1</v>
      </c>
      <c r="B7" s="14" t="s">
        <v>119</v>
      </c>
      <c r="C7" s="13">
        <v>284750</v>
      </c>
    </row>
    <row r="8" spans="1:3" ht="33" customHeight="1" x14ac:dyDescent="0.2">
      <c r="A8" s="82" t="s">
        <v>2</v>
      </c>
      <c r="B8" s="14" t="s">
        <v>120</v>
      </c>
      <c r="C8" s="13">
        <v>202000</v>
      </c>
    </row>
    <row r="9" spans="1:3" ht="33" customHeight="1" x14ac:dyDescent="0.2">
      <c r="A9" s="82" t="s">
        <v>3</v>
      </c>
      <c r="B9" s="14" t="s">
        <v>117</v>
      </c>
      <c r="C9" s="13">
        <v>1089910</v>
      </c>
    </row>
    <row r="10" spans="1:3" ht="31.5" customHeight="1" x14ac:dyDescent="0.2">
      <c r="A10" s="83" t="s">
        <v>56</v>
      </c>
      <c r="B10" s="78" t="s">
        <v>142</v>
      </c>
      <c r="C10" s="13">
        <v>82650</v>
      </c>
    </row>
    <row r="11" spans="1:3" ht="31.5" customHeight="1" x14ac:dyDescent="0.2">
      <c r="A11" s="83" t="s">
        <v>143</v>
      </c>
      <c r="B11" s="78" t="s">
        <v>146</v>
      </c>
      <c r="C11" s="13">
        <v>75050</v>
      </c>
    </row>
    <row r="12" spans="1:3" ht="31.5" customHeight="1" x14ac:dyDescent="0.2">
      <c r="A12" s="83" t="s">
        <v>144</v>
      </c>
      <c r="B12" s="78" t="s">
        <v>147</v>
      </c>
      <c r="C12" s="13">
        <v>46650</v>
      </c>
    </row>
    <row r="13" spans="1:3" ht="31.5" customHeight="1" x14ac:dyDescent="0.2">
      <c r="A13" s="83" t="s">
        <v>145</v>
      </c>
      <c r="B13" s="78" t="s">
        <v>148</v>
      </c>
      <c r="C13" s="13">
        <v>23450</v>
      </c>
    </row>
    <row r="14" spans="1:3" ht="33" customHeight="1" x14ac:dyDescent="0.2">
      <c r="A14" s="82" t="s">
        <v>4</v>
      </c>
      <c r="B14" s="14" t="s">
        <v>125</v>
      </c>
      <c r="C14" s="13">
        <v>77600</v>
      </c>
    </row>
    <row r="15" spans="1:3" ht="33" customHeight="1" x14ac:dyDescent="0.2">
      <c r="A15" s="82" t="s">
        <v>5</v>
      </c>
      <c r="B15" s="14" t="s">
        <v>121</v>
      </c>
      <c r="C15" s="13">
        <v>60700</v>
      </c>
    </row>
    <row r="16" spans="1:3" ht="33" customHeight="1" x14ac:dyDescent="0.2">
      <c r="A16" s="82" t="s">
        <v>6</v>
      </c>
      <c r="B16" s="14" t="s">
        <v>127</v>
      </c>
      <c r="C16" s="13">
        <v>32128</v>
      </c>
    </row>
    <row r="17" spans="1:3" ht="33" customHeight="1" x14ac:dyDescent="0.2">
      <c r="A17" s="82" t="s">
        <v>7</v>
      </c>
      <c r="B17" s="14" t="s">
        <v>126</v>
      </c>
      <c r="C17" s="13">
        <v>13850</v>
      </c>
    </row>
    <row r="18" spans="1:3" ht="33" customHeight="1" x14ac:dyDescent="0.2">
      <c r="A18" s="82" t="s">
        <v>8</v>
      </c>
      <c r="B18" s="14" t="s">
        <v>122</v>
      </c>
      <c r="C18" s="13">
        <v>62800</v>
      </c>
    </row>
    <row r="19" spans="1:3" ht="33" customHeight="1" x14ac:dyDescent="0.2">
      <c r="A19" s="82" t="s">
        <v>9</v>
      </c>
      <c r="B19" s="14" t="s">
        <v>123</v>
      </c>
      <c r="C19" s="13">
        <v>19800</v>
      </c>
    </row>
    <row r="20" spans="1:3" ht="33" customHeight="1" x14ac:dyDescent="0.2">
      <c r="A20" s="82" t="s">
        <v>10</v>
      </c>
      <c r="B20" s="14" t="s">
        <v>128</v>
      </c>
      <c r="C20" s="13">
        <v>1455</v>
      </c>
    </row>
    <row r="21" spans="1:3" ht="46.5" customHeight="1" x14ac:dyDescent="0.2">
      <c r="A21" s="82" t="s">
        <v>11</v>
      </c>
      <c r="B21" s="14" t="s">
        <v>124</v>
      </c>
      <c r="C21" s="13">
        <v>4315</v>
      </c>
    </row>
    <row r="22" spans="1:3" ht="33" customHeight="1" x14ac:dyDescent="0.2">
      <c r="A22" s="82" t="s">
        <v>12</v>
      </c>
      <c r="B22" s="14" t="s">
        <v>165</v>
      </c>
      <c r="C22" s="13">
        <v>46400</v>
      </c>
    </row>
    <row r="23" spans="1:3" ht="33" customHeight="1" x14ac:dyDescent="0.2">
      <c r="A23" s="82" t="s">
        <v>13</v>
      </c>
      <c r="B23" s="14" t="s">
        <v>149</v>
      </c>
      <c r="C23" s="13">
        <v>28200</v>
      </c>
    </row>
    <row r="24" spans="1:3" ht="33" customHeight="1" x14ac:dyDescent="0.2">
      <c r="A24" s="84" t="s">
        <v>14</v>
      </c>
      <c r="B24" s="34" t="s">
        <v>220</v>
      </c>
      <c r="C24" s="35">
        <v>220000</v>
      </c>
    </row>
    <row r="25" spans="1:3" ht="37.5" x14ac:dyDescent="0.2">
      <c r="A25" s="83" t="s">
        <v>129</v>
      </c>
      <c r="B25" s="78" t="s">
        <v>151</v>
      </c>
      <c r="C25" s="13">
        <v>218900</v>
      </c>
    </row>
    <row r="26" spans="1:3" ht="31.5" customHeight="1" x14ac:dyDescent="0.2">
      <c r="A26" s="83" t="s">
        <v>150</v>
      </c>
      <c r="B26" s="78" t="s">
        <v>153</v>
      </c>
      <c r="C26" s="13">
        <v>450</v>
      </c>
    </row>
    <row r="27" spans="1:3" ht="37.5" x14ac:dyDescent="0.2">
      <c r="A27" s="83" t="s">
        <v>154</v>
      </c>
      <c r="B27" s="78" t="s">
        <v>152</v>
      </c>
      <c r="C27" s="13">
        <v>650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70234</v>
      </c>
    </row>
    <row r="36" spans="1:3" s="3" customFormat="1" ht="60.75" x14ac:dyDescent="0.2">
      <c r="A36" s="86" t="s">
        <v>229</v>
      </c>
      <c r="B36" s="17" t="s">
        <v>230</v>
      </c>
      <c r="C36" s="39">
        <v>4356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318500</v>
      </c>
    </row>
    <row r="38" spans="1:3" ht="30" customHeight="1" x14ac:dyDescent="0.2">
      <c r="A38" s="132" t="s">
        <v>16</v>
      </c>
      <c r="B38" s="133" t="s">
        <v>226</v>
      </c>
      <c r="C38" s="120">
        <v>16920</v>
      </c>
    </row>
    <row r="39" spans="1:3" ht="28.5" customHeight="1" x14ac:dyDescent="0.2">
      <c r="A39" s="85" t="s">
        <v>17</v>
      </c>
      <c r="B39" s="19" t="s">
        <v>18</v>
      </c>
      <c r="C39" s="37">
        <v>670</v>
      </c>
    </row>
    <row r="40" spans="1:3" ht="28.5" customHeight="1" x14ac:dyDescent="0.2">
      <c r="A40" s="85" t="s">
        <v>19</v>
      </c>
      <c r="B40" s="19" t="s">
        <v>20</v>
      </c>
      <c r="C40" s="37">
        <v>938</v>
      </c>
    </row>
    <row r="41" spans="1:3" ht="28.5" customHeight="1" x14ac:dyDescent="0.2">
      <c r="A41" s="85" t="s">
        <v>21</v>
      </c>
      <c r="B41" s="20" t="s">
        <v>227</v>
      </c>
      <c r="C41" s="37">
        <v>243</v>
      </c>
    </row>
    <row r="42" spans="1:3" ht="28.5" customHeight="1" x14ac:dyDescent="0.2">
      <c r="A42" s="88" t="s">
        <v>39</v>
      </c>
      <c r="B42" s="79" t="s">
        <v>32</v>
      </c>
      <c r="C42" s="37">
        <v>19</v>
      </c>
    </row>
    <row r="43" spans="1:3" ht="28.5" customHeight="1" x14ac:dyDescent="0.2">
      <c r="A43" s="88" t="s">
        <v>40</v>
      </c>
      <c r="B43" s="80" t="s">
        <v>33</v>
      </c>
      <c r="C43" s="37">
        <v>19</v>
      </c>
    </row>
    <row r="44" spans="1:3" ht="28.5" customHeight="1" x14ac:dyDescent="0.2">
      <c r="A44" s="88" t="s">
        <v>41</v>
      </c>
      <c r="B44" s="79" t="s">
        <v>34</v>
      </c>
      <c r="C44" s="37">
        <v>53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165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10237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2289</v>
      </c>
    </row>
    <row r="52" spans="1:3" ht="28.5" customHeight="1" x14ac:dyDescent="0.2">
      <c r="A52" s="88" t="s">
        <v>50</v>
      </c>
      <c r="B52" s="79" t="s">
        <v>46</v>
      </c>
      <c r="C52" s="37">
        <v>1760</v>
      </c>
    </row>
    <row r="53" spans="1:3" ht="28.5" customHeight="1" x14ac:dyDescent="0.2">
      <c r="A53" s="88" t="s">
        <v>51</v>
      </c>
      <c r="B53" s="79" t="s">
        <v>47</v>
      </c>
      <c r="C53" s="37">
        <v>251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278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2331</v>
      </c>
    </row>
    <row r="58" spans="1:3" ht="28.5" customHeight="1" x14ac:dyDescent="0.2">
      <c r="A58" s="85" t="s">
        <v>27</v>
      </c>
      <c r="B58" s="19" t="s">
        <v>28</v>
      </c>
      <c r="C58" s="37">
        <v>212</v>
      </c>
    </row>
    <row r="59" spans="1:3" ht="30" customHeight="1" x14ac:dyDescent="0.2">
      <c r="A59" s="124" t="s">
        <v>135</v>
      </c>
      <c r="B59" s="125" t="s">
        <v>163</v>
      </c>
      <c r="C59" s="134">
        <v>2440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1200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1240</v>
      </c>
    </row>
    <row r="64" spans="1:3" ht="32.25" customHeight="1" x14ac:dyDescent="0.2">
      <c r="A64" s="124" t="s">
        <v>137</v>
      </c>
      <c r="B64" s="125" t="s">
        <v>116</v>
      </c>
      <c r="C64" s="134">
        <v>270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71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4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4099349</v>
      </c>
    </row>
    <row r="7" spans="1:3" ht="33" customHeight="1" x14ac:dyDescent="0.2">
      <c r="A7" s="82" t="s">
        <v>1</v>
      </c>
      <c r="B7" s="14" t="s">
        <v>119</v>
      </c>
      <c r="C7" s="13">
        <v>565637</v>
      </c>
    </row>
    <row r="8" spans="1:3" ht="33" customHeight="1" x14ac:dyDescent="0.2">
      <c r="A8" s="82" t="s">
        <v>2</v>
      </c>
      <c r="B8" s="14" t="s">
        <v>120</v>
      </c>
      <c r="C8" s="13">
        <v>354826</v>
      </c>
    </row>
    <row r="9" spans="1:3" ht="33" customHeight="1" x14ac:dyDescent="0.2">
      <c r="A9" s="82" t="s">
        <v>3</v>
      </c>
      <c r="B9" s="14" t="s">
        <v>117</v>
      </c>
      <c r="C9" s="13">
        <v>1982204</v>
      </c>
    </row>
    <row r="10" spans="1:3" ht="31.5" customHeight="1" x14ac:dyDescent="0.2">
      <c r="A10" s="83" t="s">
        <v>56</v>
      </c>
      <c r="B10" s="78" t="s">
        <v>142</v>
      </c>
      <c r="C10" s="13">
        <v>178244</v>
      </c>
    </row>
    <row r="11" spans="1:3" ht="31.5" customHeight="1" x14ac:dyDescent="0.2">
      <c r="A11" s="83" t="s">
        <v>143</v>
      </c>
      <c r="B11" s="78" t="s">
        <v>146</v>
      </c>
      <c r="C11" s="13">
        <v>166000</v>
      </c>
    </row>
    <row r="12" spans="1:3" ht="31.5" customHeight="1" x14ac:dyDescent="0.2">
      <c r="A12" s="83" t="s">
        <v>144</v>
      </c>
      <c r="B12" s="78" t="s">
        <v>147</v>
      </c>
      <c r="C12" s="13">
        <v>75774</v>
      </c>
    </row>
    <row r="13" spans="1:3" ht="31.5" customHeight="1" x14ac:dyDescent="0.2">
      <c r="A13" s="83" t="s">
        <v>145</v>
      </c>
      <c r="B13" s="78" t="s">
        <v>148</v>
      </c>
      <c r="C13" s="13">
        <v>42500</v>
      </c>
    </row>
    <row r="14" spans="1:3" ht="33" customHeight="1" x14ac:dyDescent="0.2">
      <c r="A14" s="82" t="s">
        <v>4</v>
      </c>
      <c r="B14" s="14" t="s">
        <v>125</v>
      </c>
      <c r="C14" s="13">
        <v>148319</v>
      </c>
    </row>
    <row r="15" spans="1:3" ht="33" customHeight="1" x14ac:dyDescent="0.2">
      <c r="A15" s="82" t="s">
        <v>5</v>
      </c>
      <c r="B15" s="14" t="s">
        <v>121</v>
      </c>
      <c r="C15" s="13">
        <v>117936</v>
      </c>
    </row>
    <row r="16" spans="1:3" ht="33" customHeight="1" x14ac:dyDescent="0.2">
      <c r="A16" s="82" t="s">
        <v>6</v>
      </c>
      <c r="B16" s="14" t="s">
        <v>127</v>
      </c>
      <c r="C16" s="13">
        <v>48762</v>
      </c>
    </row>
    <row r="17" spans="1:3" ht="33" customHeight="1" x14ac:dyDescent="0.2">
      <c r="A17" s="82" t="s">
        <v>7</v>
      </c>
      <c r="B17" s="14" t="s">
        <v>126</v>
      </c>
      <c r="C17" s="13">
        <v>26316</v>
      </c>
    </row>
    <row r="18" spans="1:3" ht="33" customHeight="1" x14ac:dyDescent="0.2">
      <c r="A18" s="82" t="s">
        <v>8</v>
      </c>
      <c r="B18" s="14" t="s">
        <v>122</v>
      </c>
      <c r="C18" s="13">
        <v>103745</v>
      </c>
    </row>
    <row r="19" spans="1:3" ht="33" customHeight="1" x14ac:dyDescent="0.2">
      <c r="A19" s="82" t="s">
        <v>9</v>
      </c>
      <c r="B19" s="14" t="s">
        <v>123</v>
      </c>
      <c r="C19" s="13">
        <v>26810</v>
      </c>
    </row>
    <row r="20" spans="1:3" ht="33" customHeight="1" x14ac:dyDescent="0.2">
      <c r="A20" s="82" t="s">
        <v>10</v>
      </c>
      <c r="B20" s="14" t="s">
        <v>128</v>
      </c>
      <c r="C20" s="13">
        <v>1387</v>
      </c>
    </row>
    <row r="21" spans="1:3" ht="46.5" customHeight="1" x14ac:dyDescent="0.2">
      <c r="A21" s="82" t="s">
        <v>11</v>
      </c>
      <c r="B21" s="14" t="s">
        <v>124</v>
      </c>
      <c r="C21" s="13">
        <v>9280</v>
      </c>
    </row>
    <row r="22" spans="1:3" ht="33" customHeight="1" x14ac:dyDescent="0.2">
      <c r="A22" s="82" t="s">
        <v>12</v>
      </c>
      <c r="B22" s="14" t="s">
        <v>165</v>
      </c>
      <c r="C22" s="13">
        <v>129438</v>
      </c>
    </row>
    <row r="23" spans="1:3" ht="33" customHeight="1" x14ac:dyDescent="0.2">
      <c r="A23" s="82" t="s">
        <v>13</v>
      </c>
      <c r="B23" s="14" t="s">
        <v>149</v>
      </c>
      <c r="C23" s="13">
        <v>52600</v>
      </c>
    </row>
    <row r="24" spans="1:3" ht="33" customHeight="1" x14ac:dyDescent="0.2">
      <c r="A24" s="84" t="s">
        <v>14</v>
      </c>
      <c r="B24" s="34" t="s">
        <v>220</v>
      </c>
      <c r="C24" s="35">
        <v>512250</v>
      </c>
    </row>
    <row r="25" spans="1:3" ht="37.5" x14ac:dyDescent="0.2">
      <c r="A25" s="83" t="s">
        <v>129</v>
      </c>
      <c r="B25" s="78" t="s">
        <v>151</v>
      </c>
      <c r="C25" s="13">
        <v>510800</v>
      </c>
    </row>
    <row r="26" spans="1:3" ht="31.5" customHeight="1" x14ac:dyDescent="0.2">
      <c r="A26" s="83" t="s">
        <v>150</v>
      </c>
      <c r="B26" s="78" t="s">
        <v>153</v>
      </c>
      <c r="C26" s="13">
        <v>800</v>
      </c>
    </row>
    <row r="27" spans="1:3" ht="37.5" x14ac:dyDescent="0.2">
      <c r="A27" s="83" t="s">
        <v>154</v>
      </c>
      <c r="B27" s="78" t="s">
        <v>152</v>
      </c>
      <c r="C27" s="13">
        <v>650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19839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105521</v>
      </c>
    </row>
    <row r="36" spans="1:3" s="3" customFormat="1" ht="60.75" x14ac:dyDescent="0.2">
      <c r="A36" s="86" t="s">
        <v>229</v>
      </c>
      <c r="B36" s="17" t="s">
        <v>230</v>
      </c>
      <c r="C36" s="39">
        <v>7022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720750</v>
      </c>
    </row>
    <row r="38" spans="1:3" ht="30" customHeight="1" x14ac:dyDescent="0.2">
      <c r="A38" s="132" t="s">
        <v>16</v>
      </c>
      <c r="B38" s="133" t="s">
        <v>226</v>
      </c>
      <c r="C38" s="120">
        <v>34039</v>
      </c>
    </row>
    <row r="39" spans="1:3" ht="28.5" customHeight="1" x14ac:dyDescent="0.2">
      <c r="A39" s="85" t="s">
        <v>17</v>
      </c>
      <c r="B39" s="19" t="s">
        <v>18</v>
      </c>
      <c r="C39" s="37">
        <v>1689</v>
      </c>
    </row>
    <row r="40" spans="1:3" ht="28.5" customHeight="1" x14ac:dyDescent="0.2">
      <c r="A40" s="85" t="s">
        <v>19</v>
      </c>
      <c r="B40" s="19" t="s">
        <v>20</v>
      </c>
      <c r="C40" s="37">
        <v>3526</v>
      </c>
    </row>
    <row r="41" spans="1:3" ht="28.5" customHeight="1" x14ac:dyDescent="0.2">
      <c r="A41" s="85" t="s">
        <v>21</v>
      </c>
      <c r="B41" s="20" t="s">
        <v>227</v>
      </c>
      <c r="C41" s="37">
        <v>138</v>
      </c>
    </row>
    <row r="42" spans="1:3" ht="28.5" customHeight="1" x14ac:dyDescent="0.2">
      <c r="A42" s="88" t="s">
        <v>39</v>
      </c>
      <c r="B42" s="79" t="s">
        <v>32</v>
      </c>
      <c r="C42" s="37">
        <v>44</v>
      </c>
    </row>
    <row r="43" spans="1:3" ht="28.5" customHeight="1" x14ac:dyDescent="0.2">
      <c r="A43" s="88" t="s">
        <v>40</v>
      </c>
      <c r="B43" s="80" t="s">
        <v>33</v>
      </c>
      <c r="C43" s="37">
        <v>44</v>
      </c>
    </row>
    <row r="44" spans="1:3" ht="28.5" customHeight="1" x14ac:dyDescent="0.2">
      <c r="A44" s="88" t="s">
        <v>41</v>
      </c>
      <c r="B44" s="79" t="s">
        <v>34</v>
      </c>
      <c r="C44" s="37">
        <v>30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44</v>
      </c>
    </row>
    <row r="48" spans="1:3" ht="28.5" customHeight="1" x14ac:dyDescent="0.2">
      <c r="A48" s="88" t="s">
        <v>45</v>
      </c>
      <c r="B48" s="79" t="s">
        <v>38</v>
      </c>
      <c r="C48" s="37">
        <v>20</v>
      </c>
    </row>
    <row r="49" spans="1:3" ht="28.5" customHeight="1" x14ac:dyDescent="0.2">
      <c r="A49" s="85" t="s">
        <v>22</v>
      </c>
      <c r="B49" s="19" t="s">
        <v>159</v>
      </c>
      <c r="C49" s="37">
        <v>19618</v>
      </c>
    </row>
    <row r="50" spans="1:3" ht="28.5" customHeight="1" x14ac:dyDescent="0.2">
      <c r="A50" s="88" t="s">
        <v>160</v>
      </c>
      <c r="B50" s="79" t="s">
        <v>161</v>
      </c>
      <c r="C50" s="37">
        <v>70</v>
      </c>
    </row>
    <row r="51" spans="1:3" ht="28.5" customHeight="1" x14ac:dyDescent="0.2">
      <c r="A51" s="85" t="s">
        <v>23</v>
      </c>
      <c r="B51" s="20" t="s">
        <v>225</v>
      </c>
      <c r="C51" s="33">
        <v>4381</v>
      </c>
    </row>
    <row r="52" spans="1:3" ht="28.5" customHeight="1" x14ac:dyDescent="0.2">
      <c r="A52" s="88" t="s">
        <v>50</v>
      </c>
      <c r="B52" s="79" t="s">
        <v>46</v>
      </c>
      <c r="C52" s="37">
        <v>3372</v>
      </c>
    </row>
    <row r="53" spans="1:3" ht="28.5" customHeight="1" x14ac:dyDescent="0.2">
      <c r="A53" s="88" t="s">
        <v>51</v>
      </c>
      <c r="B53" s="79" t="s">
        <v>47</v>
      </c>
      <c r="C53" s="37">
        <v>481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528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4425</v>
      </c>
    </row>
    <row r="58" spans="1:3" ht="28.5" customHeight="1" x14ac:dyDescent="0.2">
      <c r="A58" s="85" t="s">
        <v>27</v>
      </c>
      <c r="B58" s="19" t="s">
        <v>28</v>
      </c>
      <c r="C58" s="37">
        <v>262</v>
      </c>
    </row>
    <row r="59" spans="1:3" ht="30" customHeight="1" x14ac:dyDescent="0.2">
      <c r="A59" s="124" t="s">
        <v>135</v>
      </c>
      <c r="B59" s="125" t="s">
        <v>163</v>
      </c>
      <c r="C59" s="134">
        <v>8863</v>
      </c>
    </row>
    <row r="60" spans="1:3" ht="42" customHeight="1" x14ac:dyDescent="0.2">
      <c r="A60" s="85" t="s">
        <v>101</v>
      </c>
      <c r="B60" s="19" t="s">
        <v>115</v>
      </c>
      <c r="C60" s="37">
        <v>37</v>
      </c>
    </row>
    <row r="61" spans="1:3" ht="31.5" customHeight="1" x14ac:dyDescent="0.2">
      <c r="A61" s="85" t="s">
        <v>30</v>
      </c>
      <c r="B61" s="19" t="s">
        <v>55</v>
      </c>
      <c r="C61" s="37">
        <v>7682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1144</v>
      </c>
    </row>
    <row r="64" spans="1:3" ht="32.25" customHeight="1" x14ac:dyDescent="0.2">
      <c r="A64" s="124" t="s">
        <v>137</v>
      </c>
      <c r="B64" s="125" t="s">
        <v>116</v>
      </c>
      <c r="C64" s="134">
        <v>4575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72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9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8674345</v>
      </c>
    </row>
    <row r="7" spans="1:3" ht="33" customHeight="1" x14ac:dyDescent="0.2">
      <c r="A7" s="82" t="s">
        <v>1</v>
      </c>
      <c r="B7" s="14" t="s">
        <v>119</v>
      </c>
      <c r="C7" s="13">
        <v>1123000</v>
      </c>
    </row>
    <row r="8" spans="1:3" ht="33" customHeight="1" x14ac:dyDescent="0.2">
      <c r="A8" s="82" t="s">
        <v>2</v>
      </c>
      <c r="B8" s="14" t="s">
        <v>120</v>
      </c>
      <c r="C8" s="13">
        <v>789800</v>
      </c>
    </row>
    <row r="9" spans="1:3" ht="33" customHeight="1" x14ac:dyDescent="0.2">
      <c r="A9" s="82" t="s">
        <v>3</v>
      </c>
      <c r="B9" s="14" t="s">
        <v>117</v>
      </c>
      <c r="C9" s="13">
        <v>4198669</v>
      </c>
    </row>
    <row r="10" spans="1:3" ht="31.5" customHeight="1" x14ac:dyDescent="0.2">
      <c r="A10" s="83" t="s">
        <v>56</v>
      </c>
      <c r="B10" s="78" t="s">
        <v>142</v>
      </c>
      <c r="C10" s="13">
        <v>392923</v>
      </c>
    </row>
    <row r="11" spans="1:3" ht="31.5" customHeight="1" x14ac:dyDescent="0.2">
      <c r="A11" s="83" t="s">
        <v>143</v>
      </c>
      <c r="B11" s="78" t="s">
        <v>146</v>
      </c>
      <c r="C11" s="13">
        <v>355150</v>
      </c>
    </row>
    <row r="12" spans="1:3" ht="31.5" customHeight="1" x14ac:dyDescent="0.2">
      <c r="A12" s="83" t="s">
        <v>144</v>
      </c>
      <c r="B12" s="78" t="s">
        <v>147</v>
      </c>
      <c r="C12" s="13">
        <v>166924</v>
      </c>
    </row>
    <row r="13" spans="1:3" ht="31.5" customHeight="1" x14ac:dyDescent="0.2">
      <c r="A13" s="83" t="s">
        <v>145</v>
      </c>
      <c r="B13" s="78" t="s">
        <v>148</v>
      </c>
      <c r="C13" s="13">
        <v>72775</v>
      </c>
    </row>
    <row r="14" spans="1:3" ht="33" customHeight="1" x14ac:dyDescent="0.2">
      <c r="A14" s="82" t="s">
        <v>4</v>
      </c>
      <c r="B14" s="14" t="s">
        <v>125</v>
      </c>
      <c r="C14" s="13">
        <v>310060</v>
      </c>
    </row>
    <row r="15" spans="1:3" ht="33" customHeight="1" x14ac:dyDescent="0.2">
      <c r="A15" s="82" t="s">
        <v>5</v>
      </c>
      <c r="B15" s="14" t="s">
        <v>121</v>
      </c>
      <c r="C15" s="13">
        <v>272862</v>
      </c>
    </row>
    <row r="16" spans="1:3" ht="33" customHeight="1" x14ac:dyDescent="0.2">
      <c r="A16" s="82" t="s">
        <v>6</v>
      </c>
      <c r="B16" s="14" t="s">
        <v>127</v>
      </c>
      <c r="C16" s="13">
        <v>220056</v>
      </c>
    </row>
    <row r="17" spans="1:3" ht="33" customHeight="1" x14ac:dyDescent="0.2">
      <c r="A17" s="82" t="s">
        <v>7</v>
      </c>
      <c r="B17" s="14" t="s">
        <v>126</v>
      </c>
      <c r="C17" s="13">
        <v>56235</v>
      </c>
    </row>
    <row r="18" spans="1:3" ht="33" customHeight="1" x14ac:dyDescent="0.2">
      <c r="A18" s="82" t="s">
        <v>8</v>
      </c>
      <c r="B18" s="14" t="s">
        <v>122</v>
      </c>
      <c r="C18" s="13">
        <v>194054</v>
      </c>
    </row>
    <row r="19" spans="1:3" ht="33" customHeight="1" x14ac:dyDescent="0.2">
      <c r="A19" s="82" t="s">
        <v>9</v>
      </c>
      <c r="B19" s="14" t="s">
        <v>123</v>
      </c>
      <c r="C19" s="13">
        <v>70500</v>
      </c>
    </row>
    <row r="20" spans="1:3" ht="33" customHeight="1" x14ac:dyDescent="0.2">
      <c r="A20" s="82" t="s">
        <v>10</v>
      </c>
      <c r="B20" s="14" t="s">
        <v>128</v>
      </c>
      <c r="C20" s="13">
        <v>4372</v>
      </c>
    </row>
    <row r="21" spans="1:3" ht="46.5" customHeight="1" x14ac:dyDescent="0.2">
      <c r="A21" s="82" t="s">
        <v>11</v>
      </c>
      <c r="B21" s="14" t="s">
        <v>124</v>
      </c>
      <c r="C21" s="13">
        <v>27457</v>
      </c>
    </row>
    <row r="22" spans="1:3" ht="33" customHeight="1" x14ac:dyDescent="0.2">
      <c r="A22" s="82" t="s">
        <v>12</v>
      </c>
      <c r="B22" s="14" t="s">
        <v>165</v>
      </c>
      <c r="C22" s="13">
        <v>238667</v>
      </c>
    </row>
    <row r="23" spans="1:3" ht="33" customHeight="1" x14ac:dyDescent="0.2">
      <c r="A23" s="82" t="s">
        <v>13</v>
      </c>
      <c r="B23" s="14" t="s">
        <v>149</v>
      </c>
      <c r="C23" s="13">
        <v>132410</v>
      </c>
    </row>
    <row r="24" spans="1:3" ht="33" customHeight="1" x14ac:dyDescent="0.2">
      <c r="A24" s="84" t="s">
        <v>14</v>
      </c>
      <c r="B24" s="34" t="s">
        <v>220</v>
      </c>
      <c r="C24" s="35">
        <v>1026139</v>
      </c>
    </row>
    <row r="25" spans="1:3" ht="37.5" x14ac:dyDescent="0.2">
      <c r="A25" s="83" t="s">
        <v>129</v>
      </c>
      <c r="B25" s="78" t="s">
        <v>151</v>
      </c>
      <c r="C25" s="13">
        <v>1024504</v>
      </c>
    </row>
    <row r="26" spans="1:3" ht="31.5" customHeight="1" x14ac:dyDescent="0.2">
      <c r="A26" s="83" t="s">
        <v>150</v>
      </c>
      <c r="B26" s="78" t="s">
        <v>153</v>
      </c>
      <c r="C26" s="13">
        <v>1066</v>
      </c>
    </row>
    <row r="27" spans="1:3" ht="37.5" x14ac:dyDescent="0.2">
      <c r="A27" s="83" t="s">
        <v>154</v>
      </c>
      <c r="B27" s="78" t="s">
        <v>152</v>
      </c>
      <c r="C27" s="13">
        <v>569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10064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201185</v>
      </c>
    </row>
    <row r="36" spans="1:3" s="3" customFormat="1" ht="60.75" x14ac:dyDescent="0.2">
      <c r="A36" s="86" t="s">
        <v>229</v>
      </c>
      <c r="B36" s="17" t="s">
        <v>230</v>
      </c>
      <c r="C36" s="39">
        <v>14730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1454064</v>
      </c>
    </row>
    <row r="38" spans="1:3" ht="30" customHeight="1" x14ac:dyDescent="0.2">
      <c r="A38" s="132" t="s">
        <v>16</v>
      </c>
      <c r="B38" s="133" t="s">
        <v>226</v>
      </c>
      <c r="C38" s="120">
        <v>65614</v>
      </c>
    </row>
    <row r="39" spans="1:3" ht="28.5" customHeight="1" x14ac:dyDescent="0.2">
      <c r="A39" s="85" t="s">
        <v>17</v>
      </c>
      <c r="B39" s="19" t="s">
        <v>18</v>
      </c>
      <c r="C39" s="37">
        <v>2602</v>
      </c>
    </row>
    <row r="40" spans="1:3" ht="28.5" customHeight="1" x14ac:dyDescent="0.2">
      <c r="A40" s="85" t="s">
        <v>19</v>
      </c>
      <c r="B40" s="19" t="s">
        <v>20</v>
      </c>
      <c r="C40" s="37">
        <v>8177</v>
      </c>
    </row>
    <row r="41" spans="1:3" ht="28.5" customHeight="1" x14ac:dyDescent="0.2">
      <c r="A41" s="85" t="s">
        <v>21</v>
      </c>
      <c r="B41" s="20" t="s">
        <v>227</v>
      </c>
      <c r="C41" s="37">
        <v>605</v>
      </c>
    </row>
    <row r="42" spans="1:3" ht="28.5" customHeight="1" x14ac:dyDescent="0.2">
      <c r="A42" s="88" t="s">
        <v>39</v>
      </c>
      <c r="B42" s="79" t="s">
        <v>32</v>
      </c>
      <c r="C42" s="37">
        <v>120</v>
      </c>
    </row>
    <row r="43" spans="1:3" ht="28.5" customHeight="1" x14ac:dyDescent="0.2">
      <c r="A43" s="88" t="s">
        <v>40</v>
      </c>
      <c r="B43" s="80" t="s">
        <v>33</v>
      </c>
      <c r="C43" s="37">
        <v>120</v>
      </c>
    </row>
    <row r="44" spans="1:3" ht="28.5" customHeight="1" x14ac:dyDescent="0.2">
      <c r="A44" s="88" t="s">
        <v>41</v>
      </c>
      <c r="B44" s="79" t="s">
        <v>34</v>
      </c>
      <c r="C44" s="37">
        <v>10</v>
      </c>
    </row>
    <row r="45" spans="1:3" ht="28.5" customHeight="1" x14ac:dyDescent="0.2">
      <c r="A45" s="88" t="s">
        <v>42</v>
      </c>
      <c r="B45" s="79" t="s">
        <v>35</v>
      </c>
      <c r="C45" s="37">
        <v>2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450</v>
      </c>
    </row>
    <row r="48" spans="1:3" ht="28.5" customHeight="1" x14ac:dyDescent="0.2">
      <c r="A48" s="88" t="s">
        <v>45</v>
      </c>
      <c r="B48" s="79" t="s">
        <v>38</v>
      </c>
      <c r="C48" s="37">
        <v>23</v>
      </c>
    </row>
    <row r="49" spans="1:3" ht="28.5" customHeight="1" x14ac:dyDescent="0.2">
      <c r="A49" s="85" t="s">
        <v>22</v>
      </c>
      <c r="B49" s="19" t="s">
        <v>159</v>
      </c>
      <c r="C49" s="37">
        <v>39411</v>
      </c>
    </row>
    <row r="50" spans="1:3" ht="28.5" customHeight="1" x14ac:dyDescent="0.2">
      <c r="A50" s="88" t="s">
        <v>160</v>
      </c>
      <c r="B50" s="79" t="s">
        <v>161</v>
      </c>
      <c r="C50" s="37">
        <v>270</v>
      </c>
    </row>
    <row r="51" spans="1:3" ht="28.5" customHeight="1" x14ac:dyDescent="0.2">
      <c r="A51" s="85" t="s">
        <v>23</v>
      </c>
      <c r="B51" s="20" t="s">
        <v>225</v>
      </c>
      <c r="C51" s="33">
        <v>8781</v>
      </c>
    </row>
    <row r="52" spans="1:3" ht="28.5" customHeight="1" x14ac:dyDescent="0.2">
      <c r="A52" s="88" t="s">
        <v>50</v>
      </c>
      <c r="B52" s="79" t="s">
        <v>46</v>
      </c>
      <c r="C52" s="37">
        <v>6775</v>
      </c>
    </row>
    <row r="53" spans="1:3" ht="28.5" customHeight="1" x14ac:dyDescent="0.2">
      <c r="A53" s="88" t="s">
        <v>51</v>
      </c>
      <c r="B53" s="79" t="s">
        <v>47</v>
      </c>
      <c r="C53" s="37">
        <v>964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1042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5773</v>
      </c>
    </row>
    <row r="58" spans="1:3" ht="28.5" customHeight="1" x14ac:dyDescent="0.2">
      <c r="A58" s="85" t="s">
        <v>27</v>
      </c>
      <c r="B58" s="19" t="s">
        <v>28</v>
      </c>
      <c r="C58" s="37">
        <v>265</v>
      </c>
    </row>
    <row r="59" spans="1:3" ht="30" customHeight="1" x14ac:dyDescent="0.2">
      <c r="A59" s="124" t="s">
        <v>135</v>
      </c>
      <c r="B59" s="125" t="s">
        <v>163</v>
      </c>
      <c r="C59" s="134">
        <v>10225</v>
      </c>
    </row>
    <row r="60" spans="1:3" ht="42" customHeight="1" x14ac:dyDescent="0.2">
      <c r="A60" s="85" t="s">
        <v>101</v>
      </c>
      <c r="B60" s="19" t="s">
        <v>115</v>
      </c>
      <c r="C60" s="37">
        <v>245</v>
      </c>
    </row>
    <row r="61" spans="1:3" ht="31.5" customHeight="1" x14ac:dyDescent="0.2">
      <c r="A61" s="85" t="s">
        <v>30</v>
      </c>
      <c r="B61" s="19" t="s">
        <v>55</v>
      </c>
      <c r="C61" s="37">
        <v>7920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2060</v>
      </c>
    </row>
    <row r="64" spans="1:3" ht="32.25" customHeight="1" x14ac:dyDescent="0.2">
      <c r="A64" s="124" t="s">
        <v>137</v>
      </c>
      <c r="B64" s="125" t="s">
        <v>116</v>
      </c>
      <c r="C64" s="134">
        <v>1994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C64"/>
  <sheetViews>
    <sheetView showGridLines="0" view="pageBreakPreview" zoomScale="55" zoomScaleNormal="70" zoomScaleSheetLayoutView="55" workbookViewId="0">
      <pane ySplit="6" topLeftCell="A7" activePane="bottomLeft" state="frozen"/>
      <selection activeCell="F9" sqref="F9"/>
      <selection pane="bottomLef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73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7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2379590</v>
      </c>
    </row>
    <row r="7" spans="1:3" ht="33" customHeight="1" x14ac:dyDescent="0.2">
      <c r="A7" s="82" t="s">
        <v>1</v>
      </c>
      <c r="B7" s="14" t="s">
        <v>119</v>
      </c>
      <c r="C7" s="13">
        <v>299347</v>
      </c>
    </row>
    <row r="8" spans="1:3" ht="33" customHeight="1" x14ac:dyDescent="0.2">
      <c r="A8" s="82" t="s">
        <v>2</v>
      </c>
      <c r="B8" s="14" t="s">
        <v>120</v>
      </c>
      <c r="C8" s="13">
        <v>180856</v>
      </c>
    </row>
    <row r="9" spans="1:3" ht="33" customHeight="1" x14ac:dyDescent="0.2">
      <c r="A9" s="82" t="s">
        <v>3</v>
      </c>
      <c r="B9" s="14" t="s">
        <v>117</v>
      </c>
      <c r="C9" s="13">
        <v>1213183</v>
      </c>
    </row>
    <row r="10" spans="1:3" ht="31.5" customHeight="1" x14ac:dyDescent="0.2">
      <c r="A10" s="83" t="s">
        <v>56</v>
      </c>
      <c r="B10" s="78" t="s">
        <v>142</v>
      </c>
      <c r="C10" s="13">
        <v>110374</v>
      </c>
    </row>
    <row r="11" spans="1:3" ht="31.5" customHeight="1" x14ac:dyDescent="0.2">
      <c r="A11" s="83" t="s">
        <v>143</v>
      </c>
      <c r="B11" s="78" t="s">
        <v>146</v>
      </c>
      <c r="C11" s="13">
        <v>98916</v>
      </c>
    </row>
    <row r="12" spans="1:3" ht="31.5" customHeight="1" x14ac:dyDescent="0.2">
      <c r="A12" s="83" t="s">
        <v>144</v>
      </c>
      <c r="B12" s="78" t="s">
        <v>147</v>
      </c>
      <c r="C12" s="13">
        <v>55927</v>
      </c>
    </row>
    <row r="13" spans="1:3" ht="31.5" customHeight="1" x14ac:dyDescent="0.2">
      <c r="A13" s="83" t="s">
        <v>145</v>
      </c>
      <c r="B13" s="78" t="s">
        <v>148</v>
      </c>
      <c r="C13" s="13">
        <v>26458</v>
      </c>
    </row>
    <row r="14" spans="1:3" ht="33" customHeight="1" x14ac:dyDescent="0.2">
      <c r="A14" s="82" t="s">
        <v>4</v>
      </c>
      <c r="B14" s="14" t="s">
        <v>125</v>
      </c>
      <c r="C14" s="13">
        <v>77254</v>
      </c>
    </row>
    <row r="15" spans="1:3" ht="33" customHeight="1" x14ac:dyDescent="0.2">
      <c r="A15" s="82" t="s">
        <v>5</v>
      </c>
      <c r="B15" s="14" t="s">
        <v>121</v>
      </c>
      <c r="C15" s="13">
        <v>77177</v>
      </c>
    </row>
    <row r="16" spans="1:3" ht="33" customHeight="1" x14ac:dyDescent="0.2">
      <c r="A16" s="82" t="s">
        <v>6</v>
      </c>
      <c r="B16" s="14" t="s">
        <v>127</v>
      </c>
      <c r="C16" s="13">
        <v>53077</v>
      </c>
    </row>
    <row r="17" spans="1:3" ht="33" customHeight="1" x14ac:dyDescent="0.2">
      <c r="A17" s="82" t="s">
        <v>7</v>
      </c>
      <c r="B17" s="14" t="s">
        <v>126</v>
      </c>
      <c r="C17" s="13">
        <v>18988</v>
      </c>
    </row>
    <row r="18" spans="1:3" ht="33" customHeight="1" x14ac:dyDescent="0.2">
      <c r="A18" s="82" t="s">
        <v>8</v>
      </c>
      <c r="B18" s="14" t="s">
        <v>122</v>
      </c>
      <c r="C18" s="13">
        <v>62962</v>
      </c>
    </row>
    <row r="19" spans="1:3" ht="33" customHeight="1" x14ac:dyDescent="0.2">
      <c r="A19" s="82" t="s">
        <v>9</v>
      </c>
      <c r="B19" s="14" t="s">
        <v>123</v>
      </c>
      <c r="C19" s="13">
        <v>25232</v>
      </c>
    </row>
    <row r="20" spans="1:3" ht="33" customHeight="1" x14ac:dyDescent="0.2">
      <c r="A20" s="82" t="s">
        <v>10</v>
      </c>
      <c r="B20" s="14" t="s">
        <v>128</v>
      </c>
      <c r="C20" s="13">
        <v>1626</v>
      </c>
    </row>
    <row r="21" spans="1:3" ht="46.5" customHeight="1" x14ac:dyDescent="0.2">
      <c r="A21" s="82" t="s">
        <v>11</v>
      </c>
      <c r="B21" s="14" t="s">
        <v>124</v>
      </c>
      <c r="C21" s="13">
        <v>5370</v>
      </c>
    </row>
    <row r="22" spans="1:3" ht="33" customHeight="1" x14ac:dyDescent="0.2">
      <c r="A22" s="82" t="s">
        <v>12</v>
      </c>
      <c r="B22" s="14" t="s">
        <v>165</v>
      </c>
      <c r="C22" s="13">
        <v>63778</v>
      </c>
    </row>
    <row r="23" spans="1:3" ht="33" customHeight="1" x14ac:dyDescent="0.2">
      <c r="A23" s="82" t="s">
        <v>13</v>
      </c>
      <c r="B23" s="14" t="s">
        <v>149</v>
      </c>
      <c r="C23" s="13">
        <v>33240</v>
      </c>
    </row>
    <row r="24" spans="1:3" ht="33" customHeight="1" x14ac:dyDescent="0.2">
      <c r="A24" s="84" t="s">
        <v>14</v>
      </c>
      <c r="B24" s="34" t="s">
        <v>220</v>
      </c>
      <c r="C24" s="35">
        <v>267000</v>
      </c>
    </row>
    <row r="25" spans="1:3" ht="37.5" x14ac:dyDescent="0.2">
      <c r="A25" s="83" t="s">
        <v>129</v>
      </c>
      <c r="B25" s="78" t="s">
        <v>151</v>
      </c>
      <c r="C25" s="13">
        <v>266050</v>
      </c>
    </row>
    <row r="26" spans="1:3" ht="31.5" customHeight="1" x14ac:dyDescent="0.2">
      <c r="A26" s="83" t="s">
        <v>150</v>
      </c>
      <c r="B26" s="78" t="s">
        <v>153</v>
      </c>
      <c r="C26" s="13">
        <v>700</v>
      </c>
    </row>
    <row r="27" spans="1:3" ht="37.5" x14ac:dyDescent="0.2">
      <c r="A27" s="83" t="s">
        <v>154</v>
      </c>
      <c r="B27" s="78" t="s">
        <v>152</v>
      </c>
      <c r="C27" s="13">
        <v>250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500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57193</v>
      </c>
    </row>
    <row r="36" spans="1:3" s="3" customFormat="1" ht="60.75" x14ac:dyDescent="0.2">
      <c r="A36" s="86" t="s">
        <v>229</v>
      </c>
      <c r="B36" s="17" t="s">
        <v>230</v>
      </c>
      <c r="C36" s="39">
        <v>4651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392374</v>
      </c>
    </row>
    <row r="38" spans="1:3" ht="30" customHeight="1" x14ac:dyDescent="0.2">
      <c r="A38" s="132" t="s">
        <v>16</v>
      </c>
      <c r="B38" s="133" t="s">
        <v>226</v>
      </c>
      <c r="C38" s="120">
        <v>18123</v>
      </c>
    </row>
    <row r="39" spans="1:3" ht="28.5" customHeight="1" x14ac:dyDescent="0.2">
      <c r="A39" s="85" t="s">
        <v>17</v>
      </c>
      <c r="B39" s="19" t="s">
        <v>18</v>
      </c>
      <c r="C39" s="37">
        <v>562</v>
      </c>
    </row>
    <row r="40" spans="1:3" ht="28.5" customHeight="1" x14ac:dyDescent="0.2">
      <c r="A40" s="85" t="s">
        <v>19</v>
      </c>
      <c r="B40" s="19" t="s">
        <v>20</v>
      </c>
      <c r="C40" s="37">
        <v>1703</v>
      </c>
    </row>
    <row r="41" spans="1:3" ht="28.5" customHeight="1" x14ac:dyDescent="0.2">
      <c r="A41" s="85" t="s">
        <v>21</v>
      </c>
      <c r="B41" s="20" t="s">
        <v>227</v>
      </c>
      <c r="C41" s="37">
        <v>61</v>
      </c>
    </row>
    <row r="42" spans="1:3" ht="28.5" customHeight="1" x14ac:dyDescent="0.2">
      <c r="A42" s="88" t="s">
        <v>39</v>
      </c>
      <c r="B42" s="79" t="s">
        <v>32</v>
      </c>
      <c r="C42" s="37">
        <v>7</v>
      </c>
    </row>
    <row r="43" spans="1:3" ht="28.5" customHeight="1" x14ac:dyDescent="0.2">
      <c r="A43" s="88" t="s">
        <v>40</v>
      </c>
      <c r="B43" s="80" t="s">
        <v>33</v>
      </c>
      <c r="C43" s="37">
        <v>7</v>
      </c>
    </row>
    <row r="44" spans="1:3" ht="28.5" customHeight="1" x14ac:dyDescent="0.2">
      <c r="A44" s="88" t="s">
        <v>41</v>
      </c>
      <c r="B44" s="79" t="s">
        <v>34</v>
      </c>
      <c r="C44" s="37">
        <v>17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20</v>
      </c>
    </row>
    <row r="48" spans="1:3" ht="28.5" customHeight="1" x14ac:dyDescent="0.2">
      <c r="A48" s="88" t="s">
        <v>45</v>
      </c>
      <c r="B48" s="79" t="s">
        <v>38</v>
      </c>
      <c r="C48" s="37">
        <v>17</v>
      </c>
    </row>
    <row r="49" spans="1:3" ht="28.5" customHeight="1" x14ac:dyDescent="0.2">
      <c r="A49" s="85" t="s">
        <v>22</v>
      </c>
      <c r="B49" s="19" t="s">
        <v>159</v>
      </c>
      <c r="C49" s="37">
        <v>11078</v>
      </c>
    </row>
    <row r="50" spans="1:3" ht="28.5" customHeight="1" x14ac:dyDescent="0.2">
      <c r="A50" s="88" t="s">
        <v>160</v>
      </c>
      <c r="B50" s="79" t="s">
        <v>161</v>
      </c>
      <c r="C50" s="37">
        <v>32</v>
      </c>
    </row>
    <row r="51" spans="1:3" ht="28.5" customHeight="1" x14ac:dyDescent="0.2">
      <c r="A51" s="85" t="s">
        <v>23</v>
      </c>
      <c r="B51" s="20" t="s">
        <v>225</v>
      </c>
      <c r="C51" s="33">
        <v>2490</v>
      </c>
    </row>
    <row r="52" spans="1:3" ht="28.5" customHeight="1" x14ac:dyDescent="0.2">
      <c r="A52" s="88" t="s">
        <v>50</v>
      </c>
      <c r="B52" s="79" t="s">
        <v>46</v>
      </c>
      <c r="C52" s="37">
        <v>1904</v>
      </c>
    </row>
    <row r="53" spans="1:3" ht="28.5" customHeight="1" x14ac:dyDescent="0.2">
      <c r="A53" s="88" t="s">
        <v>51</v>
      </c>
      <c r="B53" s="79" t="s">
        <v>47</v>
      </c>
      <c r="C53" s="37">
        <v>271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315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2050</v>
      </c>
    </row>
    <row r="58" spans="1:3" ht="28.5" customHeight="1" x14ac:dyDescent="0.2">
      <c r="A58" s="85" t="s">
        <v>27</v>
      </c>
      <c r="B58" s="19" t="s">
        <v>28</v>
      </c>
      <c r="C58" s="37">
        <v>179</v>
      </c>
    </row>
    <row r="59" spans="1:3" ht="30" customHeight="1" x14ac:dyDescent="0.2">
      <c r="A59" s="124" t="s">
        <v>135</v>
      </c>
      <c r="B59" s="125" t="s">
        <v>163</v>
      </c>
      <c r="C59" s="134">
        <v>9100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3500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5600</v>
      </c>
    </row>
    <row r="64" spans="1:3" ht="32.25" customHeight="1" x14ac:dyDescent="0.2">
      <c r="A64" s="124" t="s">
        <v>137</v>
      </c>
      <c r="B64" s="125" t="s">
        <v>116</v>
      </c>
      <c r="C64" s="134">
        <v>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74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4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2496266</v>
      </c>
    </row>
    <row r="7" spans="1:3" ht="33" customHeight="1" x14ac:dyDescent="0.2">
      <c r="A7" s="82" t="s">
        <v>1</v>
      </c>
      <c r="B7" s="14" t="s">
        <v>119</v>
      </c>
      <c r="C7" s="13">
        <v>343779</v>
      </c>
    </row>
    <row r="8" spans="1:3" ht="33" customHeight="1" x14ac:dyDescent="0.2">
      <c r="A8" s="82" t="s">
        <v>2</v>
      </c>
      <c r="B8" s="14" t="s">
        <v>120</v>
      </c>
      <c r="C8" s="13">
        <v>211577</v>
      </c>
    </row>
    <row r="9" spans="1:3" ht="33" customHeight="1" x14ac:dyDescent="0.2">
      <c r="A9" s="82" t="s">
        <v>3</v>
      </c>
      <c r="B9" s="14" t="s">
        <v>117</v>
      </c>
      <c r="C9" s="13">
        <v>1205640</v>
      </c>
    </row>
    <row r="10" spans="1:3" ht="31.5" customHeight="1" x14ac:dyDescent="0.2">
      <c r="A10" s="83" t="s">
        <v>56</v>
      </c>
      <c r="B10" s="78" t="s">
        <v>142</v>
      </c>
      <c r="C10" s="13">
        <v>98908</v>
      </c>
    </row>
    <row r="11" spans="1:3" ht="31.5" customHeight="1" x14ac:dyDescent="0.2">
      <c r="A11" s="83" t="s">
        <v>143</v>
      </c>
      <c r="B11" s="78" t="s">
        <v>146</v>
      </c>
      <c r="C11" s="13">
        <v>89777</v>
      </c>
    </row>
    <row r="12" spans="1:3" ht="31.5" customHeight="1" x14ac:dyDescent="0.2">
      <c r="A12" s="83" t="s">
        <v>144</v>
      </c>
      <c r="B12" s="78" t="s">
        <v>147</v>
      </c>
      <c r="C12" s="13">
        <v>48165</v>
      </c>
    </row>
    <row r="13" spans="1:3" ht="31.5" customHeight="1" x14ac:dyDescent="0.2">
      <c r="A13" s="83" t="s">
        <v>145</v>
      </c>
      <c r="B13" s="78" t="s">
        <v>148</v>
      </c>
      <c r="C13" s="13">
        <v>23433</v>
      </c>
    </row>
    <row r="14" spans="1:3" ht="33" customHeight="1" x14ac:dyDescent="0.2">
      <c r="A14" s="82" t="s">
        <v>4</v>
      </c>
      <c r="B14" s="14" t="s">
        <v>125</v>
      </c>
      <c r="C14" s="13">
        <v>93353</v>
      </c>
    </row>
    <row r="15" spans="1:3" ht="33" customHeight="1" x14ac:dyDescent="0.2">
      <c r="A15" s="82" t="s">
        <v>5</v>
      </c>
      <c r="B15" s="14" t="s">
        <v>121</v>
      </c>
      <c r="C15" s="13">
        <v>74881</v>
      </c>
    </row>
    <row r="16" spans="1:3" ht="33" customHeight="1" x14ac:dyDescent="0.2">
      <c r="A16" s="82" t="s">
        <v>6</v>
      </c>
      <c r="B16" s="14" t="s">
        <v>127</v>
      </c>
      <c r="C16" s="13">
        <v>41095</v>
      </c>
    </row>
    <row r="17" spans="1:3" ht="33" customHeight="1" x14ac:dyDescent="0.2">
      <c r="A17" s="82" t="s">
        <v>7</v>
      </c>
      <c r="B17" s="14" t="s">
        <v>126</v>
      </c>
      <c r="C17" s="13">
        <v>17195</v>
      </c>
    </row>
    <row r="18" spans="1:3" ht="33" customHeight="1" x14ac:dyDescent="0.2">
      <c r="A18" s="82" t="s">
        <v>8</v>
      </c>
      <c r="B18" s="14" t="s">
        <v>122</v>
      </c>
      <c r="C18" s="13">
        <v>83086</v>
      </c>
    </row>
    <row r="19" spans="1:3" ht="33" customHeight="1" x14ac:dyDescent="0.2">
      <c r="A19" s="82" t="s">
        <v>9</v>
      </c>
      <c r="B19" s="14" t="s">
        <v>123</v>
      </c>
      <c r="C19" s="13">
        <v>20580</v>
      </c>
    </row>
    <row r="20" spans="1:3" ht="33" customHeight="1" x14ac:dyDescent="0.2">
      <c r="A20" s="82" t="s">
        <v>10</v>
      </c>
      <c r="B20" s="14" t="s">
        <v>128</v>
      </c>
      <c r="C20" s="13">
        <v>2837</v>
      </c>
    </row>
    <row r="21" spans="1:3" ht="46.5" customHeight="1" x14ac:dyDescent="0.2">
      <c r="A21" s="82" t="s">
        <v>11</v>
      </c>
      <c r="B21" s="14" t="s">
        <v>124</v>
      </c>
      <c r="C21" s="13">
        <v>5524</v>
      </c>
    </row>
    <row r="22" spans="1:3" ht="33" customHeight="1" x14ac:dyDescent="0.2">
      <c r="A22" s="82" t="s">
        <v>12</v>
      </c>
      <c r="B22" s="14" t="s">
        <v>165</v>
      </c>
      <c r="C22" s="13">
        <v>72509</v>
      </c>
    </row>
    <row r="23" spans="1:3" ht="33" customHeight="1" x14ac:dyDescent="0.2">
      <c r="A23" s="82" t="s">
        <v>13</v>
      </c>
      <c r="B23" s="14" t="s">
        <v>149</v>
      </c>
      <c r="C23" s="13">
        <v>33590</v>
      </c>
    </row>
    <row r="24" spans="1:3" ht="33" customHeight="1" x14ac:dyDescent="0.2">
      <c r="A24" s="84" t="s">
        <v>14</v>
      </c>
      <c r="B24" s="34" t="s">
        <v>220</v>
      </c>
      <c r="C24" s="35">
        <v>285802</v>
      </c>
    </row>
    <row r="25" spans="1:3" ht="37.5" x14ac:dyDescent="0.2">
      <c r="A25" s="83" t="s">
        <v>129</v>
      </c>
      <c r="B25" s="78" t="s">
        <v>151</v>
      </c>
      <c r="C25" s="13">
        <v>284929</v>
      </c>
    </row>
    <row r="26" spans="1:3" ht="31.5" customHeight="1" x14ac:dyDescent="0.2">
      <c r="A26" s="83" t="s">
        <v>150</v>
      </c>
      <c r="B26" s="78" t="s">
        <v>153</v>
      </c>
      <c r="C26" s="13">
        <v>723</v>
      </c>
    </row>
    <row r="27" spans="1:3" ht="37.5" x14ac:dyDescent="0.2">
      <c r="A27" s="83" t="s">
        <v>154</v>
      </c>
      <c r="B27" s="78" t="s">
        <v>152</v>
      </c>
      <c r="C27" s="13">
        <v>150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4818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92791</v>
      </c>
    </row>
    <row r="36" spans="1:3" s="3" customFormat="1" ht="60.75" x14ac:dyDescent="0.2">
      <c r="A36" s="86" t="s">
        <v>229</v>
      </c>
      <c r="B36" s="17" t="s">
        <v>230</v>
      </c>
      <c r="C36" s="39">
        <v>4125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399012</v>
      </c>
    </row>
    <row r="38" spans="1:3" ht="30" customHeight="1" x14ac:dyDescent="0.2">
      <c r="A38" s="132" t="s">
        <v>16</v>
      </c>
      <c r="B38" s="133" t="s">
        <v>226</v>
      </c>
      <c r="C38" s="120">
        <v>19628</v>
      </c>
    </row>
    <row r="39" spans="1:3" ht="28.5" customHeight="1" x14ac:dyDescent="0.2">
      <c r="A39" s="85" t="s">
        <v>17</v>
      </c>
      <c r="B39" s="19" t="s">
        <v>18</v>
      </c>
      <c r="C39" s="37">
        <v>803</v>
      </c>
    </row>
    <row r="40" spans="1:3" ht="28.5" customHeight="1" x14ac:dyDescent="0.2">
      <c r="A40" s="85" t="s">
        <v>19</v>
      </c>
      <c r="B40" s="19" t="s">
        <v>20</v>
      </c>
      <c r="C40" s="37">
        <v>2050</v>
      </c>
    </row>
    <row r="41" spans="1:3" ht="28.5" customHeight="1" x14ac:dyDescent="0.2">
      <c r="A41" s="85" t="s">
        <v>21</v>
      </c>
      <c r="B41" s="20" t="s">
        <v>227</v>
      </c>
      <c r="C41" s="37">
        <v>95</v>
      </c>
    </row>
    <row r="42" spans="1:3" ht="28.5" customHeight="1" x14ac:dyDescent="0.2">
      <c r="A42" s="88" t="s">
        <v>39</v>
      </c>
      <c r="B42" s="79" t="s">
        <v>32</v>
      </c>
      <c r="C42" s="37">
        <v>30</v>
      </c>
    </row>
    <row r="43" spans="1:3" ht="28.5" customHeight="1" x14ac:dyDescent="0.2">
      <c r="A43" s="88" t="s">
        <v>40</v>
      </c>
      <c r="B43" s="80" t="s">
        <v>33</v>
      </c>
      <c r="C43" s="37">
        <v>27</v>
      </c>
    </row>
    <row r="44" spans="1:3" ht="28.5" customHeight="1" x14ac:dyDescent="0.2">
      <c r="A44" s="88" t="s">
        <v>41</v>
      </c>
      <c r="B44" s="79" t="s">
        <v>34</v>
      </c>
      <c r="C44" s="37">
        <v>5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57</v>
      </c>
    </row>
    <row r="48" spans="1:3" ht="28.5" customHeight="1" x14ac:dyDescent="0.2">
      <c r="A48" s="88" t="s">
        <v>45</v>
      </c>
      <c r="B48" s="79" t="s">
        <v>38</v>
      </c>
      <c r="C48" s="37">
        <v>3</v>
      </c>
    </row>
    <row r="49" spans="1:3" ht="28.5" customHeight="1" x14ac:dyDescent="0.2">
      <c r="A49" s="85" t="s">
        <v>22</v>
      </c>
      <c r="B49" s="19" t="s">
        <v>159</v>
      </c>
      <c r="C49" s="37">
        <v>11603</v>
      </c>
    </row>
    <row r="50" spans="1:3" ht="28.5" customHeight="1" x14ac:dyDescent="0.2">
      <c r="A50" s="88" t="s">
        <v>160</v>
      </c>
      <c r="B50" s="79" t="s">
        <v>161</v>
      </c>
      <c r="C50" s="37">
        <v>30</v>
      </c>
    </row>
    <row r="51" spans="1:3" ht="28.5" customHeight="1" x14ac:dyDescent="0.2">
      <c r="A51" s="85" t="s">
        <v>23</v>
      </c>
      <c r="B51" s="20" t="s">
        <v>225</v>
      </c>
      <c r="C51" s="33">
        <v>2581</v>
      </c>
    </row>
    <row r="52" spans="1:3" ht="28.5" customHeight="1" x14ac:dyDescent="0.2">
      <c r="A52" s="88" t="s">
        <v>50</v>
      </c>
      <c r="B52" s="79" t="s">
        <v>46</v>
      </c>
      <c r="C52" s="37">
        <v>1995</v>
      </c>
    </row>
    <row r="53" spans="1:3" ht="28.5" customHeight="1" x14ac:dyDescent="0.2">
      <c r="A53" s="88" t="s">
        <v>51</v>
      </c>
      <c r="B53" s="79" t="s">
        <v>47</v>
      </c>
      <c r="C53" s="37">
        <v>283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303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2333</v>
      </c>
    </row>
    <row r="58" spans="1:3" ht="28.5" customHeight="1" x14ac:dyDescent="0.2">
      <c r="A58" s="85" t="s">
        <v>27</v>
      </c>
      <c r="B58" s="19" t="s">
        <v>28</v>
      </c>
      <c r="C58" s="37">
        <v>163</v>
      </c>
    </row>
    <row r="59" spans="1:3" ht="30" customHeight="1" x14ac:dyDescent="0.2">
      <c r="A59" s="124" t="s">
        <v>135</v>
      </c>
      <c r="B59" s="125" t="s">
        <v>163</v>
      </c>
      <c r="C59" s="134">
        <v>1365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765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600</v>
      </c>
    </row>
    <row r="64" spans="1:3" ht="32.25" customHeight="1" x14ac:dyDescent="0.2">
      <c r="A64" s="124" t="s">
        <v>137</v>
      </c>
      <c r="B64" s="125" t="s">
        <v>116</v>
      </c>
      <c r="C64" s="134">
        <v>158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75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6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6345849</v>
      </c>
    </row>
    <row r="7" spans="1:3" ht="33" customHeight="1" x14ac:dyDescent="0.2">
      <c r="A7" s="82" t="s">
        <v>1</v>
      </c>
      <c r="B7" s="14" t="s">
        <v>119</v>
      </c>
      <c r="C7" s="13">
        <v>878908</v>
      </c>
    </row>
    <row r="8" spans="1:3" ht="33" customHeight="1" x14ac:dyDescent="0.2">
      <c r="A8" s="82" t="s">
        <v>2</v>
      </c>
      <c r="B8" s="14" t="s">
        <v>120</v>
      </c>
      <c r="C8" s="13">
        <v>536229</v>
      </c>
    </row>
    <row r="9" spans="1:3" ht="33" customHeight="1" x14ac:dyDescent="0.2">
      <c r="A9" s="82" t="s">
        <v>3</v>
      </c>
      <c r="B9" s="14" t="s">
        <v>117</v>
      </c>
      <c r="C9" s="13">
        <v>3116379</v>
      </c>
    </row>
    <row r="10" spans="1:3" ht="31.5" customHeight="1" x14ac:dyDescent="0.2">
      <c r="A10" s="83" t="s">
        <v>56</v>
      </c>
      <c r="B10" s="78" t="s">
        <v>142</v>
      </c>
      <c r="C10" s="13">
        <v>268297</v>
      </c>
    </row>
    <row r="11" spans="1:3" ht="31.5" customHeight="1" x14ac:dyDescent="0.2">
      <c r="A11" s="83" t="s">
        <v>143</v>
      </c>
      <c r="B11" s="78" t="s">
        <v>146</v>
      </c>
      <c r="C11" s="13">
        <v>247420</v>
      </c>
    </row>
    <row r="12" spans="1:3" ht="31.5" customHeight="1" x14ac:dyDescent="0.2">
      <c r="A12" s="83" t="s">
        <v>144</v>
      </c>
      <c r="B12" s="78" t="s">
        <v>147</v>
      </c>
      <c r="C12" s="13">
        <v>127511</v>
      </c>
    </row>
    <row r="13" spans="1:3" ht="31.5" customHeight="1" x14ac:dyDescent="0.2">
      <c r="A13" s="83" t="s">
        <v>145</v>
      </c>
      <c r="B13" s="78" t="s">
        <v>148</v>
      </c>
      <c r="C13" s="13">
        <v>59498</v>
      </c>
    </row>
    <row r="14" spans="1:3" ht="33" customHeight="1" x14ac:dyDescent="0.2">
      <c r="A14" s="82" t="s">
        <v>4</v>
      </c>
      <c r="B14" s="14" t="s">
        <v>125</v>
      </c>
      <c r="C14" s="13">
        <v>217538</v>
      </c>
    </row>
    <row r="15" spans="1:3" ht="33" customHeight="1" x14ac:dyDescent="0.2">
      <c r="A15" s="82" t="s">
        <v>5</v>
      </c>
      <c r="B15" s="14" t="s">
        <v>121</v>
      </c>
      <c r="C15" s="13">
        <v>182789</v>
      </c>
    </row>
    <row r="16" spans="1:3" ht="33" customHeight="1" x14ac:dyDescent="0.2">
      <c r="A16" s="82" t="s">
        <v>6</v>
      </c>
      <c r="B16" s="14" t="s">
        <v>127</v>
      </c>
      <c r="C16" s="13">
        <v>79564</v>
      </c>
    </row>
    <row r="17" spans="1:3" ht="33" customHeight="1" x14ac:dyDescent="0.2">
      <c r="A17" s="82" t="s">
        <v>7</v>
      </c>
      <c r="B17" s="14" t="s">
        <v>126</v>
      </c>
      <c r="C17" s="13">
        <v>49412</v>
      </c>
    </row>
    <row r="18" spans="1:3" ht="33" customHeight="1" x14ac:dyDescent="0.2">
      <c r="A18" s="82" t="s">
        <v>8</v>
      </c>
      <c r="B18" s="14" t="s">
        <v>122</v>
      </c>
      <c r="C18" s="13">
        <v>149244</v>
      </c>
    </row>
    <row r="19" spans="1:3" ht="33" customHeight="1" x14ac:dyDescent="0.2">
      <c r="A19" s="82" t="s">
        <v>9</v>
      </c>
      <c r="B19" s="14" t="s">
        <v>123</v>
      </c>
      <c r="C19" s="13">
        <v>61560</v>
      </c>
    </row>
    <row r="20" spans="1:3" ht="33" customHeight="1" x14ac:dyDescent="0.2">
      <c r="A20" s="82" t="s">
        <v>10</v>
      </c>
      <c r="B20" s="14" t="s">
        <v>128</v>
      </c>
      <c r="C20" s="13">
        <v>3250</v>
      </c>
    </row>
    <row r="21" spans="1:3" ht="46.5" customHeight="1" x14ac:dyDescent="0.2">
      <c r="A21" s="82" t="s">
        <v>11</v>
      </c>
      <c r="B21" s="14" t="s">
        <v>124</v>
      </c>
      <c r="C21" s="13">
        <v>16902</v>
      </c>
    </row>
    <row r="22" spans="1:3" ht="33" customHeight="1" x14ac:dyDescent="0.2">
      <c r="A22" s="82" t="s">
        <v>12</v>
      </c>
      <c r="B22" s="14" t="s">
        <v>165</v>
      </c>
      <c r="C22" s="13">
        <v>194737</v>
      </c>
    </row>
    <row r="23" spans="1:3" ht="33" customHeight="1" x14ac:dyDescent="0.2">
      <c r="A23" s="82" t="s">
        <v>13</v>
      </c>
      <c r="B23" s="14" t="s">
        <v>149</v>
      </c>
      <c r="C23" s="13">
        <v>85500</v>
      </c>
    </row>
    <row r="24" spans="1:3" ht="33" customHeight="1" x14ac:dyDescent="0.2">
      <c r="A24" s="84" t="s">
        <v>14</v>
      </c>
      <c r="B24" s="34" t="s">
        <v>220</v>
      </c>
      <c r="C24" s="35">
        <v>769074</v>
      </c>
    </row>
    <row r="25" spans="1:3" ht="37.5" x14ac:dyDescent="0.2">
      <c r="A25" s="83" t="s">
        <v>129</v>
      </c>
      <c r="B25" s="78" t="s">
        <v>151</v>
      </c>
      <c r="C25" s="13">
        <v>766574</v>
      </c>
    </row>
    <row r="26" spans="1:3" ht="31.5" customHeight="1" x14ac:dyDescent="0.2">
      <c r="A26" s="83" t="s">
        <v>150</v>
      </c>
      <c r="B26" s="78" t="s">
        <v>153</v>
      </c>
      <c r="C26" s="13">
        <v>1500</v>
      </c>
    </row>
    <row r="27" spans="1:3" ht="37.5" x14ac:dyDescent="0.2">
      <c r="A27" s="83" t="s">
        <v>154</v>
      </c>
      <c r="B27" s="78" t="s">
        <v>152</v>
      </c>
      <c r="C27" s="13">
        <v>1000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4763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147874</v>
      </c>
    </row>
    <row r="36" spans="1:3" s="3" customFormat="1" ht="60.75" x14ac:dyDescent="0.2">
      <c r="A36" s="86" t="s">
        <v>229</v>
      </c>
      <c r="B36" s="17" t="s">
        <v>230</v>
      </c>
      <c r="C36" s="39">
        <v>9878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1075992</v>
      </c>
    </row>
    <row r="38" spans="1:3" ht="30" customHeight="1" x14ac:dyDescent="0.2">
      <c r="A38" s="132" t="s">
        <v>16</v>
      </c>
      <c r="B38" s="133" t="s">
        <v>226</v>
      </c>
      <c r="C38" s="120">
        <v>44911</v>
      </c>
    </row>
    <row r="39" spans="1:3" ht="28.5" customHeight="1" x14ac:dyDescent="0.2">
      <c r="A39" s="85" t="s">
        <v>17</v>
      </c>
      <c r="B39" s="19" t="s">
        <v>18</v>
      </c>
      <c r="C39" s="37">
        <v>2330</v>
      </c>
    </row>
    <row r="40" spans="1:3" ht="28.5" customHeight="1" x14ac:dyDescent="0.2">
      <c r="A40" s="85" t="s">
        <v>19</v>
      </c>
      <c r="B40" s="19" t="s">
        <v>20</v>
      </c>
      <c r="C40" s="37">
        <v>6815</v>
      </c>
    </row>
    <row r="41" spans="1:3" ht="28.5" customHeight="1" x14ac:dyDescent="0.2">
      <c r="A41" s="85" t="s">
        <v>21</v>
      </c>
      <c r="B41" s="20" t="s">
        <v>227</v>
      </c>
      <c r="C41" s="37">
        <v>547</v>
      </c>
    </row>
    <row r="42" spans="1:3" ht="28.5" customHeight="1" x14ac:dyDescent="0.2">
      <c r="A42" s="88" t="s">
        <v>39</v>
      </c>
      <c r="B42" s="79" t="s">
        <v>32</v>
      </c>
      <c r="C42" s="37">
        <v>51</v>
      </c>
    </row>
    <row r="43" spans="1:3" ht="28.5" customHeight="1" x14ac:dyDescent="0.2">
      <c r="A43" s="88" t="s">
        <v>40</v>
      </c>
      <c r="B43" s="80" t="s">
        <v>33</v>
      </c>
      <c r="C43" s="37">
        <v>51</v>
      </c>
    </row>
    <row r="44" spans="1:3" ht="28.5" customHeight="1" x14ac:dyDescent="0.2">
      <c r="A44" s="88" t="s">
        <v>41</v>
      </c>
      <c r="B44" s="79" t="s">
        <v>34</v>
      </c>
      <c r="C44" s="37">
        <v>237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253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24258</v>
      </c>
    </row>
    <row r="50" spans="1:3" ht="28.5" customHeight="1" x14ac:dyDescent="0.2">
      <c r="A50" s="88" t="s">
        <v>160</v>
      </c>
      <c r="B50" s="79" t="s">
        <v>161</v>
      </c>
      <c r="C50" s="37">
        <v>123</v>
      </c>
    </row>
    <row r="51" spans="1:3" ht="28.5" customHeight="1" x14ac:dyDescent="0.2">
      <c r="A51" s="85" t="s">
        <v>23</v>
      </c>
      <c r="B51" s="20" t="s">
        <v>225</v>
      </c>
      <c r="C51" s="33">
        <v>5402</v>
      </c>
    </row>
    <row r="52" spans="1:3" ht="28.5" customHeight="1" x14ac:dyDescent="0.2">
      <c r="A52" s="88" t="s">
        <v>50</v>
      </c>
      <c r="B52" s="79" t="s">
        <v>46</v>
      </c>
      <c r="C52" s="37">
        <v>4170</v>
      </c>
    </row>
    <row r="53" spans="1:3" ht="28.5" customHeight="1" x14ac:dyDescent="0.2">
      <c r="A53" s="88" t="s">
        <v>51</v>
      </c>
      <c r="B53" s="79" t="s">
        <v>47</v>
      </c>
      <c r="C53" s="37">
        <v>593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639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5048</v>
      </c>
    </row>
    <row r="58" spans="1:3" ht="28.5" customHeight="1" x14ac:dyDescent="0.2">
      <c r="A58" s="85" t="s">
        <v>27</v>
      </c>
      <c r="B58" s="19" t="s">
        <v>28</v>
      </c>
      <c r="C58" s="37">
        <v>511</v>
      </c>
    </row>
    <row r="59" spans="1:3" ht="30" customHeight="1" x14ac:dyDescent="0.2">
      <c r="A59" s="124" t="s">
        <v>135</v>
      </c>
      <c r="B59" s="125" t="s">
        <v>163</v>
      </c>
      <c r="C59" s="134">
        <v>16578</v>
      </c>
    </row>
    <row r="60" spans="1:3" ht="42" customHeight="1" x14ac:dyDescent="0.2">
      <c r="A60" s="85" t="s">
        <v>101</v>
      </c>
      <c r="B60" s="19" t="s">
        <v>115</v>
      </c>
      <c r="C60" s="37">
        <v>50</v>
      </c>
    </row>
    <row r="61" spans="1:3" ht="31.5" customHeight="1" x14ac:dyDescent="0.2">
      <c r="A61" s="85" t="s">
        <v>30</v>
      </c>
      <c r="B61" s="19" t="s">
        <v>55</v>
      </c>
      <c r="C61" s="37">
        <v>15328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1200</v>
      </c>
    </row>
    <row r="64" spans="1:3" ht="32.25" customHeight="1" x14ac:dyDescent="0.2">
      <c r="A64" s="124" t="s">
        <v>137</v>
      </c>
      <c r="B64" s="125" t="s">
        <v>116</v>
      </c>
      <c r="C64" s="134">
        <v>5510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76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3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3078588</v>
      </c>
    </row>
    <row r="7" spans="1:3" ht="33" customHeight="1" x14ac:dyDescent="0.2">
      <c r="A7" s="82" t="s">
        <v>1</v>
      </c>
      <c r="B7" s="14" t="s">
        <v>119</v>
      </c>
      <c r="C7" s="13">
        <v>407236</v>
      </c>
    </row>
    <row r="8" spans="1:3" ht="33" customHeight="1" x14ac:dyDescent="0.2">
      <c r="A8" s="82" t="s">
        <v>2</v>
      </c>
      <c r="B8" s="14" t="s">
        <v>120</v>
      </c>
      <c r="C8" s="13">
        <v>261618</v>
      </c>
    </row>
    <row r="9" spans="1:3" ht="33" customHeight="1" x14ac:dyDescent="0.2">
      <c r="A9" s="82" t="s">
        <v>3</v>
      </c>
      <c r="B9" s="14" t="s">
        <v>117</v>
      </c>
      <c r="C9" s="13">
        <v>1573245</v>
      </c>
    </row>
    <row r="10" spans="1:3" ht="31.5" customHeight="1" x14ac:dyDescent="0.2">
      <c r="A10" s="83" t="s">
        <v>56</v>
      </c>
      <c r="B10" s="78" t="s">
        <v>142</v>
      </c>
      <c r="C10" s="13">
        <v>116866</v>
      </c>
    </row>
    <row r="11" spans="1:3" ht="31.5" customHeight="1" x14ac:dyDescent="0.2">
      <c r="A11" s="83" t="s">
        <v>143</v>
      </c>
      <c r="B11" s="78" t="s">
        <v>146</v>
      </c>
      <c r="C11" s="13">
        <v>107066</v>
      </c>
    </row>
    <row r="12" spans="1:3" ht="31.5" customHeight="1" x14ac:dyDescent="0.2">
      <c r="A12" s="83" t="s">
        <v>144</v>
      </c>
      <c r="B12" s="78" t="s">
        <v>147</v>
      </c>
      <c r="C12" s="13">
        <v>56700</v>
      </c>
    </row>
    <row r="13" spans="1:3" ht="31.5" customHeight="1" x14ac:dyDescent="0.2">
      <c r="A13" s="83" t="s">
        <v>145</v>
      </c>
      <c r="B13" s="78" t="s">
        <v>148</v>
      </c>
      <c r="C13" s="13">
        <v>26150</v>
      </c>
    </row>
    <row r="14" spans="1:3" ht="33" customHeight="1" x14ac:dyDescent="0.2">
      <c r="A14" s="82" t="s">
        <v>4</v>
      </c>
      <c r="B14" s="14" t="s">
        <v>125</v>
      </c>
      <c r="C14" s="13">
        <v>97995</v>
      </c>
    </row>
    <row r="15" spans="1:3" ht="33" customHeight="1" x14ac:dyDescent="0.2">
      <c r="A15" s="82" t="s">
        <v>5</v>
      </c>
      <c r="B15" s="14" t="s">
        <v>121</v>
      </c>
      <c r="C15" s="13">
        <v>75236</v>
      </c>
    </row>
    <row r="16" spans="1:3" ht="33" customHeight="1" x14ac:dyDescent="0.2">
      <c r="A16" s="82" t="s">
        <v>6</v>
      </c>
      <c r="B16" s="14" t="s">
        <v>127</v>
      </c>
      <c r="C16" s="13">
        <v>42234</v>
      </c>
    </row>
    <row r="17" spans="1:3" ht="33" customHeight="1" x14ac:dyDescent="0.2">
      <c r="A17" s="82" t="s">
        <v>7</v>
      </c>
      <c r="B17" s="14" t="s">
        <v>126</v>
      </c>
      <c r="C17" s="13">
        <v>13914</v>
      </c>
    </row>
    <row r="18" spans="1:3" ht="33" customHeight="1" x14ac:dyDescent="0.2">
      <c r="A18" s="82" t="s">
        <v>8</v>
      </c>
      <c r="B18" s="14" t="s">
        <v>122</v>
      </c>
      <c r="C18" s="13">
        <v>82420</v>
      </c>
    </row>
    <row r="19" spans="1:3" ht="33" customHeight="1" x14ac:dyDescent="0.2">
      <c r="A19" s="82" t="s">
        <v>9</v>
      </c>
      <c r="B19" s="14" t="s">
        <v>123</v>
      </c>
      <c r="C19" s="13">
        <v>23656</v>
      </c>
    </row>
    <row r="20" spans="1:3" ht="33" customHeight="1" x14ac:dyDescent="0.2">
      <c r="A20" s="82" t="s">
        <v>10</v>
      </c>
      <c r="B20" s="14" t="s">
        <v>128</v>
      </c>
      <c r="C20" s="13">
        <v>2440</v>
      </c>
    </row>
    <row r="21" spans="1:3" ht="46.5" customHeight="1" x14ac:dyDescent="0.2">
      <c r="A21" s="82" t="s">
        <v>11</v>
      </c>
      <c r="B21" s="14" t="s">
        <v>124</v>
      </c>
      <c r="C21" s="13">
        <v>7337</v>
      </c>
    </row>
    <row r="22" spans="1:3" ht="33" customHeight="1" x14ac:dyDescent="0.2">
      <c r="A22" s="82" t="s">
        <v>12</v>
      </c>
      <c r="B22" s="14" t="s">
        <v>165</v>
      </c>
      <c r="C22" s="13">
        <v>86845</v>
      </c>
    </row>
    <row r="23" spans="1:3" ht="33" customHeight="1" x14ac:dyDescent="0.2">
      <c r="A23" s="82" t="s">
        <v>13</v>
      </c>
      <c r="B23" s="14" t="s">
        <v>149</v>
      </c>
      <c r="C23" s="13">
        <v>40100</v>
      </c>
    </row>
    <row r="24" spans="1:3" ht="33" customHeight="1" x14ac:dyDescent="0.2">
      <c r="A24" s="84" t="s">
        <v>14</v>
      </c>
      <c r="B24" s="34" t="s">
        <v>220</v>
      </c>
      <c r="C24" s="35">
        <v>364312</v>
      </c>
    </row>
    <row r="25" spans="1:3" ht="37.5" x14ac:dyDescent="0.2">
      <c r="A25" s="83" t="s">
        <v>129</v>
      </c>
      <c r="B25" s="78" t="s">
        <v>151</v>
      </c>
      <c r="C25" s="13">
        <v>363724</v>
      </c>
    </row>
    <row r="26" spans="1:3" ht="31.5" customHeight="1" x14ac:dyDescent="0.2">
      <c r="A26" s="83" t="s">
        <v>150</v>
      </c>
      <c r="B26" s="78" t="s">
        <v>153</v>
      </c>
      <c r="C26" s="13">
        <v>451</v>
      </c>
    </row>
    <row r="27" spans="1:3" ht="37.5" x14ac:dyDescent="0.2">
      <c r="A27" s="83" t="s">
        <v>154</v>
      </c>
      <c r="B27" s="78" t="s">
        <v>152</v>
      </c>
      <c r="C27" s="13">
        <v>137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101307</v>
      </c>
    </row>
    <row r="36" spans="1:3" s="3" customFormat="1" ht="60.75" x14ac:dyDescent="0.2">
      <c r="A36" s="86" t="s">
        <v>229</v>
      </c>
      <c r="B36" s="17" t="s">
        <v>230</v>
      </c>
      <c r="C36" s="39">
        <v>5102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497528</v>
      </c>
    </row>
    <row r="38" spans="1:3" ht="30" customHeight="1" x14ac:dyDescent="0.2">
      <c r="A38" s="132" t="s">
        <v>16</v>
      </c>
      <c r="B38" s="133" t="s">
        <v>226</v>
      </c>
      <c r="C38" s="120">
        <v>21707</v>
      </c>
    </row>
    <row r="39" spans="1:3" ht="28.5" customHeight="1" x14ac:dyDescent="0.2">
      <c r="A39" s="85" t="s">
        <v>17</v>
      </c>
      <c r="B39" s="19" t="s">
        <v>18</v>
      </c>
      <c r="C39" s="37">
        <v>890</v>
      </c>
    </row>
    <row r="40" spans="1:3" ht="28.5" customHeight="1" x14ac:dyDescent="0.2">
      <c r="A40" s="85" t="s">
        <v>19</v>
      </c>
      <c r="B40" s="19" t="s">
        <v>20</v>
      </c>
      <c r="C40" s="37">
        <v>2580</v>
      </c>
    </row>
    <row r="41" spans="1:3" ht="28.5" customHeight="1" x14ac:dyDescent="0.2">
      <c r="A41" s="85" t="s">
        <v>21</v>
      </c>
      <c r="B41" s="20" t="s">
        <v>227</v>
      </c>
      <c r="C41" s="37">
        <v>213</v>
      </c>
    </row>
    <row r="42" spans="1:3" ht="23.25" customHeight="1" x14ac:dyDescent="0.2">
      <c r="A42" s="88" t="s">
        <v>39</v>
      </c>
      <c r="B42" s="79" t="s">
        <v>32</v>
      </c>
      <c r="C42" s="37">
        <v>26</v>
      </c>
    </row>
    <row r="43" spans="1:3" ht="28.5" customHeight="1" x14ac:dyDescent="0.2">
      <c r="A43" s="88" t="s">
        <v>40</v>
      </c>
      <c r="B43" s="80" t="s">
        <v>33</v>
      </c>
      <c r="C43" s="37">
        <v>26</v>
      </c>
    </row>
    <row r="44" spans="1:3" ht="28.5" customHeight="1" x14ac:dyDescent="0.2">
      <c r="A44" s="88" t="s">
        <v>41</v>
      </c>
      <c r="B44" s="79" t="s">
        <v>34</v>
      </c>
      <c r="C44" s="37">
        <v>18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135</v>
      </c>
    </row>
    <row r="48" spans="1:3" ht="28.5" customHeight="1" x14ac:dyDescent="0.2">
      <c r="A48" s="88" t="s">
        <v>45</v>
      </c>
      <c r="B48" s="79" t="s">
        <v>38</v>
      </c>
      <c r="C48" s="37">
        <v>34</v>
      </c>
    </row>
    <row r="49" spans="1:3" ht="28.5" customHeight="1" x14ac:dyDescent="0.2">
      <c r="A49" s="85" t="s">
        <v>22</v>
      </c>
      <c r="B49" s="19" t="s">
        <v>159</v>
      </c>
      <c r="C49" s="37">
        <v>13626</v>
      </c>
    </row>
    <row r="50" spans="1:3" ht="28.5" customHeight="1" x14ac:dyDescent="0.2">
      <c r="A50" s="88" t="s">
        <v>160</v>
      </c>
      <c r="B50" s="79" t="s">
        <v>161</v>
      </c>
      <c r="C50" s="37">
        <v>50</v>
      </c>
    </row>
    <row r="51" spans="1:3" ht="28.5" customHeight="1" x14ac:dyDescent="0.2">
      <c r="A51" s="85" t="s">
        <v>23</v>
      </c>
      <c r="B51" s="20" t="s">
        <v>225</v>
      </c>
      <c r="C51" s="33">
        <v>3023</v>
      </c>
    </row>
    <row r="52" spans="1:3" ht="28.5" customHeight="1" x14ac:dyDescent="0.2">
      <c r="A52" s="88" t="s">
        <v>50</v>
      </c>
      <c r="B52" s="79" t="s">
        <v>46</v>
      </c>
      <c r="C52" s="37">
        <v>2342</v>
      </c>
    </row>
    <row r="53" spans="1:3" ht="28.5" customHeight="1" x14ac:dyDescent="0.2">
      <c r="A53" s="88" t="s">
        <v>51</v>
      </c>
      <c r="B53" s="79" t="s">
        <v>47</v>
      </c>
      <c r="C53" s="37">
        <v>334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347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1200</v>
      </c>
    </row>
    <row r="58" spans="1:3" ht="28.5" customHeight="1" x14ac:dyDescent="0.2">
      <c r="A58" s="85" t="s">
        <v>27</v>
      </c>
      <c r="B58" s="19" t="s">
        <v>28</v>
      </c>
      <c r="C58" s="37">
        <v>175</v>
      </c>
    </row>
    <row r="59" spans="1:3" ht="30" customHeight="1" x14ac:dyDescent="0.2">
      <c r="A59" s="124" t="s">
        <v>135</v>
      </c>
      <c r="B59" s="125" t="s">
        <v>163</v>
      </c>
      <c r="C59" s="134">
        <v>1613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800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813</v>
      </c>
    </row>
    <row r="64" spans="1:3" ht="32.25" customHeight="1" x14ac:dyDescent="0.2">
      <c r="A64" s="124" t="s">
        <v>137</v>
      </c>
      <c r="B64" s="125" t="s">
        <v>116</v>
      </c>
      <c r="C64" s="134">
        <v>81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169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8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920939</v>
      </c>
    </row>
    <row r="7" spans="1:3" ht="33" customHeight="1" x14ac:dyDescent="0.2">
      <c r="A7" s="82" t="s">
        <v>1</v>
      </c>
      <c r="B7" s="14" t="s">
        <v>119</v>
      </c>
      <c r="C7" s="13">
        <v>0</v>
      </c>
    </row>
    <row r="8" spans="1:3" ht="33" customHeight="1" x14ac:dyDescent="0.2">
      <c r="A8" s="82" t="s">
        <v>2</v>
      </c>
      <c r="B8" s="14" t="s">
        <v>120</v>
      </c>
      <c r="C8" s="13">
        <v>0</v>
      </c>
    </row>
    <row r="9" spans="1:3" ht="33" customHeight="1" x14ac:dyDescent="0.2">
      <c r="A9" s="82" t="s">
        <v>3</v>
      </c>
      <c r="B9" s="14" t="s">
        <v>117</v>
      </c>
      <c r="C9" s="13">
        <v>0</v>
      </c>
    </row>
    <row r="10" spans="1:3" ht="31.5" customHeight="1" x14ac:dyDescent="0.2">
      <c r="A10" s="83" t="s">
        <v>56</v>
      </c>
      <c r="B10" s="78" t="s">
        <v>142</v>
      </c>
      <c r="C10" s="13">
        <v>0</v>
      </c>
    </row>
    <row r="11" spans="1:3" ht="31.5" customHeight="1" x14ac:dyDescent="0.2">
      <c r="A11" s="83" t="s">
        <v>143</v>
      </c>
      <c r="B11" s="78" t="s">
        <v>146</v>
      </c>
      <c r="C11" s="13">
        <v>0</v>
      </c>
    </row>
    <row r="12" spans="1:3" ht="31.5" customHeight="1" x14ac:dyDescent="0.2">
      <c r="A12" s="83" t="s">
        <v>144</v>
      </c>
      <c r="B12" s="78" t="s">
        <v>147</v>
      </c>
      <c r="C12" s="13">
        <v>0</v>
      </c>
    </row>
    <row r="13" spans="1:3" ht="31.5" customHeight="1" x14ac:dyDescent="0.2">
      <c r="A13" s="83" t="s">
        <v>145</v>
      </c>
      <c r="B13" s="78" t="s">
        <v>148</v>
      </c>
      <c r="C13" s="13">
        <v>0</v>
      </c>
    </row>
    <row r="14" spans="1:3" ht="33" customHeight="1" x14ac:dyDescent="0.2">
      <c r="A14" s="82" t="s">
        <v>4</v>
      </c>
      <c r="B14" s="14" t="s">
        <v>125</v>
      </c>
      <c r="C14" s="13">
        <v>0</v>
      </c>
    </row>
    <row r="15" spans="1:3" ht="33" customHeight="1" x14ac:dyDescent="0.2">
      <c r="A15" s="82" t="s">
        <v>5</v>
      </c>
      <c r="B15" s="14" t="s">
        <v>121</v>
      </c>
      <c r="C15" s="13">
        <v>0</v>
      </c>
    </row>
    <row r="16" spans="1:3" ht="33" customHeight="1" x14ac:dyDescent="0.2">
      <c r="A16" s="82" t="s">
        <v>6</v>
      </c>
      <c r="B16" s="14" t="s">
        <v>127</v>
      </c>
      <c r="C16" s="13">
        <v>0</v>
      </c>
    </row>
    <row r="17" spans="1:3" ht="33" customHeight="1" x14ac:dyDescent="0.2">
      <c r="A17" s="82" t="s">
        <v>7</v>
      </c>
      <c r="B17" s="14" t="s">
        <v>126</v>
      </c>
      <c r="C17" s="13">
        <v>0</v>
      </c>
    </row>
    <row r="18" spans="1:3" ht="33" customHeight="1" x14ac:dyDescent="0.2">
      <c r="A18" s="82" t="s">
        <v>8</v>
      </c>
      <c r="B18" s="14" t="s">
        <v>122</v>
      </c>
      <c r="C18" s="13">
        <v>0</v>
      </c>
    </row>
    <row r="19" spans="1:3" ht="33" customHeight="1" x14ac:dyDescent="0.2">
      <c r="A19" s="82" t="s">
        <v>9</v>
      </c>
      <c r="B19" s="14" t="s">
        <v>123</v>
      </c>
      <c r="C19" s="13">
        <v>0</v>
      </c>
    </row>
    <row r="20" spans="1:3" ht="33" customHeight="1" x14ac:dyDescent="0.2">
      <c r="A20" s="82" t="s">
        <v>10</v>
      </c>
      <c r="B20" s="14" t="s">
        <v>128</v>
      </c>
      <c r="C20" s="13">
        <v>0</v>
      </c>
    </row>
    <row r="21" spans="1:3" ht="46.5" customHeight="1" x14ac:dyDescent="0.2">
      <c r="A21" s="82" t="s">
        <v>11</v>
      </c>
      <c r="B21" s="14" t="s">
        <v>124</v>
      </c>
      <c r="C21" s="13">
        <v>0</v>
      </c>
    </row>
    <row r="22" spans="1:3" ht="33" customHeight="1" x14ac:dyDescent="0.2">
      <c r="A22" s="82" t="s">
        <v>12</v>
      </c>
      <c r="B22" s="14" t="s">
        <v>165</v>
      </c>
      <c r="C22" s="13">
        <v>0</v>
      </c>
    </row>
    <row r="23" spans="1:3" ht="33" customHeight="1" x14ac:dyDescent="0.2">
      <c r="A23" s="82" t="s">
        <v>13</v>
      </c>
      <c r="B23" s="14" t="s">
        <v>149</v>
      </c>
      <c r="C23" s="13">
        <v>0</v>
      </c>
    </row>
    <row r="24" spans="1:3" ht="33" customHeight="1" x14ac:dyDescent="0.2">
      <c r="A24" s="84" t="s">
        <v>14</v>
      </c>
      <c r="B24" s="34" t="s">
        <v>220</v>
      </c>
      <c r="C24" s="35">
        <v>0</v>
      </c>
    </row>
    <row r="25" spans="1:3" ht="37.5" x14ac:dyDescent="0.2">
      <c r="A25" s="83" t="s">
        <v>129</v>
      </c>
      <c r="B25" s="78" t="s">
        <v>151</v>
      </c>
      <c r="C25" s="13">
        <v>0</v>
      </c>
    </row>
    <row r="26" spans="1:3" ht="31.5" customHeight="1" x14ac:dyDescent="0.2">
      <c r="A26" s="83" t="s">
        <v>150</v>
      </c>
      <c r="B26" s="78" t="s">
        <v>153</v>
      </c>
      <c r="C26" s="13">
        <v>0</v>
      </c>
    </row>
    <row r="27" spans="1:3" ht="37.5" x14ac:dyDescent="0.2">
      <c r="A27" s="83" t="s">
        <v>154</v>
      </c>
      <c r="B27" s="78" t="s">
        <v>152</v>
      </c>
      <c r="C27" s="13">
        <v>0</v>
      </c>
    </row>
    <row r="28" spans="1:3" ht="33" customHeight="1" x14ac:dyDescent="0.2">
      <c r="A28" s="85" t="s">
        <v>15</v>
      </c>
      <c r="B28" s="15" t="s">
        <v>113</v>
      </c>
      <c r="C28" s="13">
        <v>535079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385860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0</v>
      </c>
    </row>
    <row r="36" spans="1:3" s="3" customFormat="1" ht="60.75" x14ac:dyDescent="0.2">
      <c r="A36" s="86" t="s">
        <v>229</v>
      </c>
      <c r="B36" s="17" t="s">
        <v>230</v>
      </c>
      <c r="C36" s="39">
        <v>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0</v>
      </c>
    </row>
    <row r="38" spans="1:3" ht="30" customHeight="1" x14ac:dyDescent="0.2">
      <c r="A38" s="132" t="s">
        <v>16</v>
      </c>
      <c r="B38" s="133" t="s">
        <v>226</v>
      </c>
      <c r="C38" s="120">
        <v>218558</v>
      </c>
    </row>
    <row r="39" spans="1:3" ht="28.5" customHeight="1" x14ac:dyDescent="0.2">
      <c r="A39" s="85" t="s">
        <v>17</v>
      </c>
      <c r="B39" s="19" t="s">
        <v>18</v>
      </c>
      <c r="C39" s="37">
        <v>5198</v>
      </c>
    </row>
    <row r="40" spans="1:3" ht="28.5" customHeight="1" x14ac:dyDescent="0.2">
      <c r="A40" s="85" t="s">
        <v>19</v>
      </c>
      <c r="B40" s="19" t="s">
        <v>20</v>
      </c>
      <c r="C40" s="37">
        <v>105401</v>
      </c>
    </row>
    <row r="41" spans="1:3" ht="28.5" customHeight="1" x14ac:dyDescent="0.2">
      <c r="A41" s="85" t="s">
        <v>21</v>
      </c>
      <c r="B41" s="20" t="s">
        <v>227</v>
      </c>
      <c r="C41" s="37">
        <v>730</v>
      </c>
    </row>
    <row r="42" spans="1:3" ht="28.5" customHeight="1" x14ac:dyDescent="0.2">
      <c r="A42" s="88" t="s">
        <v>39</v>
      </c>
      <c r="B42" s="79" t="s">
        <v>32</v>
      </c>
      <c r="C42" s="37">
        <v>100</v>
      </c>
    </row>
    <row r="43" spans="1:3" ht="28.5" customHeight="1" x14ac:dyDescent="0.2">
      <c r="A43" s="88" t="s">
        <v>40</v>
      </c>
      <c r="B43" s="80" t="s">
        <v>33</v>
      </c>
      <c r="C43" s="37">
        <v>100</v>
      </c>
    </row>
    <row r="44" spans="1:3" ht="28.5" customHeight="1" x14ac:dyDescent="0.2">
      <c r="A44" s="88" t="s">
        <v>41</v>
      </c>
      <c r="B44" s="79" t="s">
        <v>34</v>
      </c>
      <c r="C44" s="37">
        <v>94</v>
      </c>
    </row>
    <row r="45" spans="1:3" ht="28.5" customHeight="1" x14ac:dyDescent="0.2">
      <c r="A45" s="88" t="s">
        <v>42</v>
      </c>
      <c r="B45" s="79" t="s">
        <v>35</v>
      </c>
      <c r="C45" s="37">
        <v>19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402</v>
      </c>
    </row>
    <row r="48" spans="1:3" ht="28.5" customHeight="1" x14ac:dyDescent="0.2">
      <c r="A48" s="88" t="s">
        <v>45</v>
      </c>
      <c r="B48" s="79" t="s">
        <v>38</v>
      </c>
      <c r="C48" s="37">
        <v>115</v>
      </c>
    </row>
    <row r="49" spans="1:3" ht="28.5" customHeight="1" x14ac:dyDescent="0.2">
      <c r="A49" s="85" t="s">
        <v>22</v>
      </c>
      <c r="B49" s="19" t="s">
        <v>159</v>
      </c>
      <c r="C49" s="37">
        <v>35923</v>
      </c>
    </row>
    <row r="50" spans="1:3" ht="28.5" customHeight="1" x14ac:dyDescent="0.2">
      <c r="A50" s="88" t="s">
        <v>160</v>
      </c>
      <c r="B50" s="79" t="s">
        <v>161</v>
      </c>
      <c r="C50" s="37">
        <v>301</v>
      </c>
    </row>
    <row r="51" spans="1:3" ht="28.5" customHeight="1" x14ac:dyDescent="0.2">
      <c r="A51" s="85" t="s">
        <v>23</v>
      </c>
      <c r="B51" s="20" t="s">
        <v>225</v>
      </c>
      <c r="C51" s="33">
        <v>8939</v>
      </c>
    </row>
    <row r="52" spans="1:3" ht="28.5" customHeight="1" x14ac:dyDescent="0.2">
      <c r="A52" s="88" t="s">
        <v>50</v>
      </c>
      <c r="B52" s="79" t="s">
        <v>46</v>
      </c>
      <c r="C52" s="37">
        <v>6179</v>
      </c>
    </row>
    <row r="53" spans="1:3" ht="28.5" customHeight="1" x14ac:dyDescent="0.2">
      <c r="A53" s="88" t="s">
        <v>51</v>
      </c>
      <c r="B53" s="79" t="s">
        <v>47</v>
      </c>
      <c r="C53" s="37">
        <v>882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1878</v>
      </c>
    </row>
    <row r="56" spans="1:3" ht="28.5" customHeight="1" x14ac:dyDescent="0.2">
      <c r="A56" s="85" t="s">
        <v>24</v>
      </c>
      <c r="B56" s="19" t="s">
        <v>25</v>
      </c>
      <c r="C56" s="37">
        <v>50</v>
      </c>
    </row>
    <row r="57" spans="1:3" ht="28.5" customHeight="1" x14ac:dyDescent="0.2">
      <c r="A57" s="85" t="s">
        <v>26</v>
      </c>
      <c r="B57" s="19" t="s">
        <v>162</v>
      </c>
      <c r="C57" s="37">
        <v>60022</v>
      </c>
    </row>
    <row r="58" spans="1:3" ht="28.5" customHeight="1" x14ac:dyDescent="0.2">
      <c r="A58" s="85" t="s">
        <v>27</v>
      </c>
      <c r="B58" s="19" t="s">
        <v>28</v>
      </c>
      <c r="C58" s="37">
        <v>2295</v>
      </c>
    </row>
    <row r="59" spans="1:3" ht="30" customHeight="1" x14ac:dyDescent="0.2">
      <c r="A59" s="124" t="s">
        <v>135</v>
      </c>
      <c r="B59" s="125" t="s">
        <v>163</v>
      </c>
      <c r="C59" s="134">
        <v>81147</v>
      </c>
    </row>
    <row r="60" spans="1:3" ht="42" customHeight="1" x14ac:dyDescent="0.2">
      <c r="A60" s="85" t="s">
        <v>101</v>
      </c>
      <c r="B60" s="19" t="s">
        <v>115</v>
      </c>
      <c r="C60" s="37">
        <v>463</v>
      </c>
    </row>
    <row r="61" spans="1:3" ht="31.5" customHeight="1" x14ac:dyDescent="0.2">
      <c r="A61" s="85" t="s">
        <v>30</v>
      </c>
      <c r="B61" s="19" t="s">
        <v>55</v>
      </c>
      <c r="C61" s="37">
        <v>1182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79502</v>
      </c>
    </row>
    <row r="64" spans="1:3" ht="32.25" customHeight="1" x14ac:dyDescent="0.2">
      <c r="A64" s="124" t="s">
        <v>137</v>
      </c>
      <c r="B64" s="125" t="s">
        <v>116</v>
      </c>
      <c r="C64" s="134">
        <v>20182</v>
      </c>
    </row>
  </sheetData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87"/>
  <sheetViews>
    <sheetView showGridLines="0" zoomScale="55" zoomScaleNormal="55" zoomScaleSheetLayoutView="55" workbookViewId="0">
      <selection activeCell="A3" sqref="A3:T33"/>
    </sheetView>
  </sheetViews>
  <sheetFormatPr defaultRowHeight="31.5" customHeight="1" x14ac:dyDescent="0.2"/>
  <cols>
    <col min="1" max="1" width="11.7109375" customWidth="1"/>
    <col min="2" max="2" width="102.28515625" customWidth="1"/>
    <col min="3" max="3" width="14.7109375" hidden="1" customWidth="1"/>
    <col min="4" max="4" width="15.42578125" bestFit="1" customWidth="1"/>
    <col min="5" max="5" width="15.42578125" customWidth="1"/>
    <col min="6" max="12" width="13.5703125" customWidth="1"/>
    <col min="13" max="13" width="15.42578125" customWidth="1"/>
    <col min="14" max="19" width="13.5703125" customWidth="1"/>
    <col min="20" max="20" width="14.42578125" customWidth="1"/>
    <col min="21" max="21" width="9.140625" customWidth="1"/>
    <col min="24" max="24" width="15" bestFit="1" customWidth="1"/>
  </cols>
  <sheetData>
    <row r="1" spans="1:24" ht="31.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23"/>
      <c r="M1" s="23"/>
      <c r="N1" s="23"/>
      <c r="O1" s="23"/>
      <c r="P1" s="23"/>
      <c r="Q1" s="23"/>
      <c r="R1" s="23" t="s">
        <v>171</v>
      </c>
      <c r="S1" s="23"/>
      <c r="T1" s="23"/>
    </row>
    <row r="2" spans="1:24" ht="31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4" ht="31.5" customHeight="1" x14ac:dyDescent="0.35">
      <c r="A3" s="71"/>
      <c r="B3" s="3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 t="s">
        <v>172</v>
      </c>
      <c r="X3" s="76"/>
    </row>
    <row r="4" spans="1:24" ht="165.75" customHeight="1" x14ac:dyDescent="0.2">
      <c r="A4" s="135" t="s">
        <v>118</v>
      </c>
      <c r="B4" s="135" t="s">
        <v>54</v>
      </c>
      <c r="C4" s="136" t="s">
        <v>173</v>
      </c>
      <c r="D4" s="136" t="s">
        <v>174</v>
      </c>
      <c r="E4" s="136" t="s">
        <v>175</v>
      </c>
      <c r="F4" s="136" t="s">
        <v>176</v>
      </c>
      <c r="G4" s="136" t="s">
        <v>177</v>
      </c>
      <c r="H4" s="136" t="s">
        <v>178</v>
      </c>
      <c r="I4" s="136" t="s">
        <v>179</v>
      </c>
      <c r="J4" s="136" t="s">
        <v>180</v>
      </c>
      <c r="K4" s="136" t="s">
        <v>181</v>
      </c>
      <c r="L4" s="136" t="s">
        <v>182</v>
      </c>
      <c r="M4" s="136" t="s">
        <v>183</v>
      </c>
      <c r="N4" s="136" t="s">
        <v>184</v>
      </c>
      <c r="O4" s="136" t="s">
        <v>185</v>
      </c>
      <c r="P4" s="136" t="s">
        <v>186</v>
      </c>
      <c r="Q4" s="136" t="s">
        <v>187</v>
      </c>
      <c r="R4" s="136" t="s">
        <v>188</v>
      </c>
      <c r="S4" s="136" t="s">
        <v>189</v>
      </c>
      <c r="T4" s="136" t="s">
        <v>190</v>
      </c>
      <c r="X4" s="75"/>
    </row>
    <row r="5" spans="1:24" s="63" customFormat="1" ht="19.5" customHeight="1" x14ac:dyDescent="0.2">
      <c r="A5" s="137" t="s">
        <v>191</v>
      </c>
      <c r="B5" s="137" t="s">
        <v>192</v>
      </c>
      <c r="C5" s="137" t="s">
        <v>193</v>
      </c>
      <c r="D5" s="137" t="s">
        <v>193</v>
      </c>
      <c r="E5" s="137" t="s">
        <v>194</v>
      </c>
      <c r="F5" s="137" t="s">
        <v>195</v>
      </c>
      <c r="G5" s="137" t="s">
        <v>196</v>
      </c>
      <c r="H5" s="137" t="s">
        <v>197</v>
      </c>
      <c r="I5" s="137" t="s">
        <v>198</v>
      </c>
      <c r="J5" s="137" t="s">
        <v>199</v>
      </c>
      <c r="K5" s="137" t="s">
        <v>200</v>
      </c>
      <c r="L5" s="137" t="s">
        <v>201</v>
      </c>
      <c r="M5" s="137" t="s">
        <v>202</v>
      </c>
      <c r="N5" s="137" t="s">
        <v>203</v>
      </c>
      <c r="O5" s="137" t="s">
        <v>204</v>
      </c>
      <c r="P5" s="137" t="s">
        <v>205</v>
      </c>
      <c r="Q5" s="137" t="s">
        <v>206</v>
      </c>
      <c r="R5" s="137" t="s">
        <v>207</v>
      </c>
      <c r="S5" s="137" t="s">
        <v>208</v>
      </c>
      <c r="T5" s="137" t="s">
        <v>209</v>
      </c>
    </row>
    <row r="6" spans="1:24" ht="31.5" customHeight="1" x14ac:dyDescent="0.2">
      <c r="A6" s="138" t="s">
        <v>0</v>
      </c>
      <c r="B6" s="139" t="s">
        <v>239</v>
      </c>
      <c r="C6" s="50" t="e">
        <f>CENTRALA!#REF!</f>
        <v>#REF!</v>
      </c>
      <c r="D6" s="60" t="e">
        <f>D7+D8+D9+D14+D15+D16+D17+D18+D19+D20+D21+D22+D23+D24+D28+D29+D31+D32</f>
        <v>#REF!</v>
      </c>
      <c r="E6" s="60" t="e">
        <f>Dolnośląski!#REF!</f>
        <v>#REF!</v>
      </c>
      <c r="F6" s="60" t="e">
        <f>KujawskoPomorski!#REF!</f>
        <v>#REF!</v>
      </c>
      <c r="G6" s="60" t="e">
        <f>Lubelski!#REF!</f>
        <v>#REF!</v>
      </c>
      <c r="H6" s="60" t="e">
        <f>Lubuski!#REF!</f>
        <v>#REF!</v>
      </c>
      <c r="I6" s="60" t="e">
        <f>Łódzki!#REF!</f>
        <v>#REF!</v>
      </c>
      <c r="J6" s="60" t="e">
        <f>Małopolski!#REF!</f>
        <v>#REF!</v>
      </c>
      <c r="K6" s="60" t="e">
        <f>Mazowiecki!#REF!</f>
        <v>#REF!</v>
      </c>
      <c r="L6" s="60" t="e">
        <f>Opolski!#REF!</f>
        <v>#REF!</v>
      </c>
      <c r="M6" s="60" t="e">
        <f>Podkarpacki!#REF!</f>
        <v>#REF!</v>
      </c>
      <c r="N6" s="60" t="e">
        <f>Podlaski!#REF!</f>
        <v>#REF!</v>
      </c>
      <c r="O6" s="60" t="e">
        <f>Pomorski!#REF!</f>
        <v>#REF!</v>
      </c>
      <c r="P6" s="60" t="e">
        <f>Śląski!#REF!</f>
        <v>#REF!</v>
      </c>
      <c r="Q6" s="60" t="e">
        <f>Świętokrzyski!#REF!</f>
        <v>#REF!</v>
      </c>
      <c r="R6" s="60" t="e">
        <f>WarmińskoMazurski!#REF!</f>
        <v>#REF!</v>
      </c>
      <c r="S6" s="60" t="e">
        <f>Wielkopolski!#REF!</f>
        <v>#REF!</v>
      </c>
      <c r="T6" s="60" t="e">
        <f>Zachodniopomorski!#REF!</f>
        <v>#REF!</v>
      </c>
      <c r="X6" s="63"/>
    </row>
    <row r="7" spans="1:24" ht="27.75" customHeight="1" x14ac:dyDescent="0.2">
      <c r="A7" s="82" t="s">
        <v>1</v>
      </c>
      <c r="B7" s="14" t="s">
        <v>119</v>
      </c>
      <c r="C7" s="50" t="e">
        <f>CENTRALA!#REF!</f>
        <v>#REF!</v>
      </c>
      <c r="D7" s="49" t="e">
        <f>SUM(E7:T7)</f>
        <v>#REF!</v>
      </c>
      <c r="E7" s="50" t="e">
        <f>Dolnośląski!#REF!</f>
        <v>#REF!</v>
      </c>
      <c r="F7" s="50" t="e">
        <f>KujawskoPomorski!#REF!</f>
        <v>#REF!</v>
      </c>
      <c r="G7" s="50" t="e">
        <f>Lubelski!#REF!</f>
        <v>#REF!</v>
      </c>
      <c r="H7" s="50" t="e">
        <f>Lubuski!#REF!</f>
        <v>#REF!</v>
      </c>
      <c r="I7" s="50" t="e">
        <f>Łódzki!#REF!</f>
        <v>#REF!</v>
      </c>
      <c r="J7" s="50" t="e">
        <f>Małopolski!#REF!</f>
        <v>#REF!</v>
      </c>
      <c r="K7" s="50" t="e">
        <f>Mazowiecki!#REF!</f>
        <v>#REF!</v>
      </c>
      <c r="L7" s="50" t="e">
        <f>Opolski!#REF!</f>
        <v>#REF!</v>
      </c>
      <c r="M7" s="50" t="e">
        <f>Podkarpacki!#REF!</f>
        <v>#REF!</v>
      </c>
      <c r="N7" s="50" t="e">
        <f>Podlaski!#REF!</f>
        <v>#REF!</v>
      </c>
      <c r="O7" s="50" t="e">
        <f>Pomorski!#REF!</f>
        <v>#REF!</v>
      </c>
      <c r="P7" s="50" t="e">
        <f>Śląski!#REF!</f>
        <v>#REF!</v>
      </c>
      <c r="Q7" s="50" t="e">
        <f>Świętokrzyski!#REF!</f>
        <v>#REF!</v>
      </c>
      <c r="R7" s="50" t="e">
        <f>WarmińskoMazurski!#REF!</f>
        <v>#REF!</v>
      </c>
      <c r="S7" s="50" t="e">
        <f>Wielkopolski!#REF!</f>
        <v>#REF!</v>
      </c>
      <c r="T7" s="50" t="e">
        <f>Zachodniopomorski!#REF!</f>
        <v>#REF!</v>
      </c>
      <c r="X7" s="63"/>
    </row>
    <row r="8" spans="1:24" ht="27.75" customHeight="1" x14ac:dyDescent="0.2">
      <c r="A8" s="82" t="s">
        <v>2</v>
      </c>
      <c r="B8" s="14" t="s">
        <v>120</v>
      </c>
      <c r="C8" s="50" t="e">
        <f>CENTRALA!#REF!</f>
        <v>#REF!</v>
      </c>
      <c r="D8" s="49" t="e">
        <f t="shared" ref="D8:D64" si="0">SUM(E8:T8)</f>
        <v>#REF!</v>
      </c>
      <c r="E8" s="50" t="e">
        <f>Dolnośląski!#REF!</f>
        <v>#REF!</v>
      </c>
      <c r="F8" s="50" t="e">
        <f>KujawskoPomorski!#REF!</f>
        <v>#REF!</v>
      </c>
      <c r="G8" s="50" t="e">
        <f>Lubelski!#REF!</f>
        <v>#REF!</v>
      </c>
      <c r="H8" s="50" t="e">
        <f>Lubuski!#REF!</f>
        <v>#REF!</v>
      </c>
      <c r="I8" s="50" t="e">
        <f>Łódzki!#REF!</f>
        <v>#REF!</v>
      </c>
      <c r="J8" s="50" t="e">
        <f>Małopolski!#REF!</f>
        <v>#REF!</v>
      </c>
      <c r="K8" s="50" t="e">
        <f>Mazowiecki!#REF!</f>
        <v>#REF!</v>
      </c>
      <c r="L8" s="50" t="e">
        <f>Opolski!#REF!</f>
        <v>#REF!</v>
      </c>
      <c r="M8" s="50" t="e">
        <f>Podkarpacki!#REF!</f>
        <v>#REF!</v>
      </c>
      <c r="N8" s="50" t="e">
        <f>Podlaski!#REF!</f>
        <v>#REF!</v>
      </c>
      <c r="O8" s="50" t="e">
        <f>Pomorski!#REF!</f>
        <v>#REF!</v>
      </c>
      <c r="P8" s="50" t="e">
        <f>Śląski!#REF!</f>
        <v>#REF!</v>
      </c>
      <c r="Q8" s="50" t="e">
        <f>Świętokrzyski!#REF!</f>
        <v>#REF!</v>
      </c>
      <c r="R8" s="50" t="e">
        <f>WarmińskoMazurski!#REF!</f>
        <v>#REF!</v>
      </c>
      <c r="S8" s="50" t="e">
        <f>Wielkopolski!#REF!</f>
        <v>#REF!</v>
      </c>
      <c r="T8" s="50" t="e">
        <f>Zachodniopomorski!#REF!</f>
        <v>#REF!</v>
      </c>
      <c r="X8" s="77"/>
    </row>
    <row r="9" spans="1:24" ht="27.75" customHeight="1" x14ac:dyDescent="0.2">
      <c r="A9" s="82" t="s">
        <v>3</v>
      </c>
      <c r="B9" s="14" t="s">
        <v>117</v>
      </c>
      <c r="C9" s="50" t="e">
        <f>CENTRALA!#REF!</f>
        <v>#REF!</v>
      </c>
      <c r="D9" s="49" t="e">
        <f t="shared" si="0"/>
        <v>#REF!</v>
      </c>
      <c r="E9" s="50" t="e">
        <f>Dolnośląski!#REF!</f>
        <v>#REF!</v>
      </c>
      <c r="F9" s="50" t="e">
        <f>KujawskoPomorski!#REF!</f>
        <v>#REF!</v>
      </c>
      <c r="G9" s="50" t="e">
        <f>Lubelski!#REF!</f>
        <v>#REF!</v>
      </c>
      <c r="H9" s="50" t="e">
        <f>Lubuski!#REF!</f>
        <v>#REF!</v>
      </c>
      <c r="I9" s="50" t="e">
        <f>Łódzki!#REF!</f>
        <v>#REF!</v>
      </c>
      <c r="J9" s="50" t="e">
        <f>Małopolski!#REF!</f>
        <v>#REF!</v>
      </c>
      <c r="K9" s="50" t="e">
        <f>Mazowiecki!#REF!</f>
        <v>#REF!</v>
      </c>
      <c r="L9" s="50" t="e">
        <f>Opolski!#REF!</f>
        <v>#REF!</v>
      </c>
      <c r="M9" s="50" t="e">
        <f>Podkarpacki!#REF!</f>
        <v>#REF!</v>
      </c>
      <c r="N9" s="50" t="e">
        <f>Podlaski!#REF!</f>
        <v>#REF!</v>
      </c>
      <c r="O9" s="50" t="e">
        <f>Pomorski!#REF!</f>
        <v>#REF!</v>
      </c>
      <c r="P9" s="50" t="e">
        <f>Śląski!#REF!</f>
        <v>#REF!</v>
      </c>
      <c r="Q9" s="50" t="e">
        <f>Świętokrzyski!#REF!</f>
        <v>#REF!</v>
      </c>
      <c r="R9" s="50" t="e">
        <f>WarmińskoMazurski!#REF!</f>
        <v>#REF!</v>
      </c>
      <c r="S9" s="50" t="e">
        <f>Wielkopolski!#REF!</f>
        <v>#REF!</v>
      </c>
      <c r="T9" s="50" t="e">
        <f>Zachodniopomorski!#REF!</f>
        <v>#REF!</v>
      </c>
    </row>
    <row r="10" spans="1:24" ht="24.75" customHeight="1" x14ac:dyDescent="0.2">
      <c r="A10" s="83" t="s">
        <v>56</v>
      </c>
      <c r="B10" s="78" t="s">
        <v>142</v>
      </c>
      <c r="C10" s="50" t="e">
        <f>CENTRALA!#REF!</f>
        <v>#REF!</v>
      </c>
      <c r="D10" s="49" t="e">
        <f t="shared" si="0"/>
        <v>#REF!</v>
      </c>
      <c r="E10" s="50" t="e">
        <f>Dolnośląski!#REF!</f>
        <v>#REF!</v>
      </c>
      <c r="F10" s="50" t="e">
        <f>KujawskoPomorski!#REF!</f>
        <v>#REF!</v>
      </c>
      <c r="G10" s="50" t="e">
        <f>Lubelski!#REF!</f>
        <v>#REF!</v>
      </c>
      <c r="H10" s="50" t="e">
        <f>Lubuski!#REF!</f>
        <v>#REF!</v>
      </c>
      <c r="I10" s="50" t="e">
        <f>Łódzki!#REF!</f>
        <v>#REF!</v>
      </c>
      <c r="J10" s="50" t="e">
        <f>Małopolski!#REF!</f>
        <v>#REF!</v>
      </c>
      <c r="K10" s="50" t="e">
        <f>Mazowiecki!#REF!</f>
        <v>#REF!</v>
      </c>
      <c r="L10" s="50" t="e">
        <f>Opolski!#REF!</f>
        <v>#REF!</v>
      </c>
      <c r="M10" s="50" t="e">
        <f>Podkarpacki!#REF!</f>
        <v>#REF!</v>
      </c>
      <c r="N10" s="50" t="e">
        <f>Podlaski!#REF!</f>
        <v>#REF!</v>
      </c>
      <c r="O10" s="50" t="e">
        <f>Pomorski!#REF!</f>
        <v>#REF!</v>
      </c>
      <c r="P10" s="50" t="e">
        <f>Śląski!#REF!</f>
        <v>#REF!</v>
      </c>
      <c r="Q10" s="50" t="e">
        <f>Świętokrzyski!#REF!</f>
        <v>#REF!</v>
      </c>
      <c r="R10" s="50" t="e">
        <f>WarmińskoMazurski!#REF!</f>
        <v>#REF!</v>
      </c>
      <c r="S10" s="50" t="e">
        <f>Wielkopolski!#REF!</f>
        <v>#REF!</v>
      </c>
      <c r="T10" s="50" t="e">
        <f>Zachodniopomorski!#REF!</f>
        <v>#REF!</v>
      </c>
    </row>
    <row r="11" spans="1:24" ht="37.5" x14ac:dyDescent="0.2">
      <c r="A11" s="83" t="s">
        <v>143</v>
      </c>
      <c r="B11" s="78" t="s">
        <v>146</v>
      </c>
      <c r="C11" s="50" t="e">
        <f>CENTRALA!#REF!</f>
        <v>#REF!</v>
      </c>
      <c r="D11" s="49" t="e">
        <f t="shared" si="0"/>
        <v>#REF!</v>
      </c>
      <c r="E11" s="50" t="e">
        <f>Dolnośląski!#REF!</f>
        <v>#REF!</v>
      </c>
      <c r="F11" s="50" t="e">
        <f>KujawskoPomorski!#REF!</f>
        <v>#REF!</v>
      </c>
      <c r="G11" s="50" t="e">
        <f>Lubelski!#REF!</f>
        <v>#REF!</v>
      </c>
      <c r="H11" s="50" t="e">
        <f>Lubuski!#REF!</f>
        <v>#REF!</v>
      </c>
      <c r="I11" s="50" t="e">
        <f>Łódzki!#REF!</f>
        <v>#REF!</v>
      </c>
      <c r="J11" s="50" t="e">
        <f>Małopolski!#REF!</f>
        <v>#REF!</v>
      </c>
      <c r="K11" s="50" t="e">
        <f>Mazowiecki!#REF!</f>
        <v>#REF!</v>
      </c>
      <c r="L11" s="50" t="e">
        <f>Opolski!#REF!</f>
        <v>#REF!</v>
      </c>
      <c r="M11" s="50" t="e">
        <f>Podkarpacki!#REF!</f>
        <v>#REF!</v>
      </c>
      <c r="N11" s="50" t="e">
        <f>Podlaski!#REF!</f>
        <v>#REF!</v>
      </c>
      <c r="O11" s="50" t="e">
        <f>Pomorski!#REF!</f>
        <v>#REF!</v>
      </c>
      <c r="P11" s="50" t="e">
        <f>Śląski!#REF!</f>
        <v>#REF!</v>
      </c>
      <c r="Q11" s="50" t="e">
        <f>Świętokrzyski!#REF!</f>
        <v>#REF!</v>
      </c>
      <c r="R11" s="50" t="e">
        <f>WarmińskoMazurski!#REF!</f>
        <v>#REF!</v>
      </c>
      <c r="S11" s="50" t="e">
        <f>Wielkopolski!#REF!</f>
        <v>#REF!</v>
      </c>
      <c r="T11" s="50" t="e">
        <f>Zachodniopomorski!#REF!</f>
        <v>#REF!</v>
      </c>
    </row>
    <row r="12" spans="1:24" ht="24.75" customHeight="1" x14ac:dyDescent="0.2">
      <c r="A12" s="83" t="s">
        <v>144</v>
      </c>
      <c r="B12" s="78" t="s">
        <v>147</v>
      </c>
      <c r="C12" s="50" t="e">
        <f>CENTRALA!#REF!</f>
        <v>#REF!</v>
      </c>
      <c r="D12" s="49" t="e">
        <f t="shared" si="0"/>
        <v>#REF!</v>
      </c>
      <c r="E12" s="50" t="e">
        <f>Dolnośląski!#REF!</f>
        <v>#REF!</v>
      </c>
      <c r="F12" s="50" t="e">
        <f>KujawskoPomorski!#REF!</f>
        <v>#REF!</v>
      </c>
      <c r="G12" s="50" t="e">
        <f>Lubelski!#REF!</f>
        <v>#REF!</v>
      </c>
      <c r="H12" s="50" t="e">
        <f>Lubuski!#REF!</f>
        <v>#REF!</v>
      </c>
      <c r="I12" s="50" t="e">
        <f>Łódzki!#REF!</f>
        <v>#REF!</v>
      </c>
      <c r="J12" s="50" t="e">
        <f>Małopolski!#REF!</f>
        <v>#REF!</v>
      </c>
      <c r="K12" s="50" t="e">
        <f>Mazowiecki!#REF!</f>
        <v>#REF!</v>
      </c>
      <c r="L12" s="50" t="e">
        <f>Opolski!#REF!</f>
        <v>#REF!</v>
      </c>
      <c r="M12" s="50" t="e">
        <f>Podkarpacki!#REF!</f>
        <v>#REF!</v>
      </c>
      <c r="N12" s="50" t="e">
        <f>Podlaski!#REF!</f>
        <v>#REF!</v>
      </c>
      <c r="O12" s="50" t="e">
        <f>Pomorski!#REF!</f>
        <v>#REF!</v>
      </c>
      <c r="P12" s="50" t="e">
        <f>Śląski!#REF!</f>
        <v>#REF!</v>
      </c>
      <c r="Q12" s="50" t="e">
        <f>Świętokrzyski!#REF!</f>
        <v>#REF!</v>
      </c>
      <c r="R12" s="50" t="e">
        <f>WarmińskoMazurski!#REF!</f>
        <v>#REF!</v>
      </c>
      <c r="S12" s="50" t="e">
        <f>Wielkopolski!#REF!</f>
        <v>#REF!</v>
      </c>
      <c r="T12" s="50" t="e">
        <f>Zachodniopomorski!#REF!</f>
        <v>#REF!</v>
      </c>
    </row>
    <row r="13" spans="1:24" ht="24.75" customHeight="1" x14ac:dyDescent="0.2">
      <c r="A13" s="83" t="s">
        <v>145</v>
      </c>
      <c r="B13" s="78" t="s">
        <v>148</v>
      </c>
      <c r="C13" s="50" t="e">
        <f>CENTRALA!#REF!</f>
        <v>#REF!</v>
      </c>
      <c r="D13" s="49" t="e">
        <f t="shared" si="0"/>
        <v>#REF!</v>
      </c>
      <c r="E13" s="50" t="e">
        <f>Dolnośląski!#REF!</f>
        <v>#REF!</v>
      </c>
      <c r="F13" s="50" t="e">
        <f>KujawskoPomorski!#REF!</f>
        <v>#REF!</v>
      </c>
      <c r="G13" s="50" t="e">
        <f>Lubelski!#REF!</f>
        <v>#REF!</v>
      </c>
      <c r="H13" s="50" t="e">
        <f>Lubuski!#REF!</f>
        <v>#REF!</v>
      </c>
      <c r="I13" s="50" t="e">
        <f>Łódzki!#REF!</f>
        <v>#REF!</v>
      </c>
      <c r="J13" s="50" t="e">
        <f>Małopolski!#REF!</f>
        <v>#REF!</v>
      </c>
      <c r="K13" s="50" t="e">
        <f>Mazowiecki!#REF!</f>
        <v>#REF!</v>
      </c>
      <c r="L13" s="50" t="e">
        <f>Opolski!#REF!</f>
        <v>#REF!</v>
      </c>
      <c r="M13" s="50" t="e">
        <f>Podkarpacki!#REF!</f>
        <v>#REF!</v>
      </c>
      <c r="N13" s="50" t="e">
        <f>Podlaski!#REF!</f>
        <v>#REF!</v>
      </c>
      <c r="O13" s="50" t="e">
        <f>Pomorski!#REF!</f>
        <v>#REF!</v>
      </c>
      <c r="P13" s="50" t="e">
        <f>Śląski!#REF!</f>
        <v>#REF!</v>
      </c>
      <c r="Q13" s="50" t="e">
        <f>Świętokrzyski!#REF!</f>
        <v>#REF!</v>
      </c>
      <c r="R13" s="50" t="e">
        <f>WarmińskoMazurski!#REF!</f>
        <v>#REF!</v>
      </c>
      <c r="S13" s="50" t="e">
        <f>Wielkopolski!#REF!</f>
        <v>#REF!</v>
      </c>
      <c r="T13" s="50" t="e">
        <f>Zachodniopomorski!#REF!</f>
        <v>#REF!</v>
      </c>
    </row>
    <row r="14" spans="1:24" ht="27.75" customHeight="1" x14ac:dyDescent="0.2">
      <c r="A14" s="82" t="s">
        <v>4</v>
      </c>
      <c r="B14" s="14" t="s">
        <v>125</v>
      </c>
      <c r="C14" s="50" t="e">
        <f>CENTRALA!#REF!</f>
        <v>#REF!</v>
      </c>
      <c r="D14" s="49" t="e">
        <f t="shared" si="0"/>
        <v>#REF!</v>
      </c>
      <c r="E14" s="50" t="e">
        <f>Dolnośląski!#REF!</f>
        <v>#REF!</v>
      </c>
      <c r="F14" s="50" t="e">
        <f>KujawskoPomorski!#REF!</f>
        <v>#REF!</v>
      </c>
      <c r="G14" s="50" t="e">
        <f>Lubelski!#REF!</f>
        <v>#REF!</v>
      </c>
      <c r="H14" s="50" t="e">
        <f>Lubuski!#REF!</f>
        <v>#REF!</v>
      </c>
      <c r="I14" s="50" t="e">
        <f>Łódzki!#REF!</f>
        <v>#REF!</v>
      </c>
      <c r="J14" s="50" t="e">
        <f>Małopolski!#REF!</f>
        <v>#REF!</v>
      </c>
      <c r="K14" s="50" t="e">
        <f>Mazowiecki!#REF!</f>
        <v>#REF!</v>
      </c>
      <c r="L14" s="50" t="e">
        <f>Opolski!#REF!</f>
        <v>#REF!</v>
      </c>
      <c r="M14" s="50" t="e">
        <f>Podkarpacki!#REF!</f>
        <v>#REF!</v>
      </c>
      <c r="N14" s="50" t="e">
        <f>Podlaski!#REF!</f>
        <v>#REF!</v>
      </c>
      <c r="O14" s="50" t="e">
        <f>Pomorski!#REF!</f>
        <v>#REF!</v>
      </c>
      <c r="P14" s="50" t="e">
        <f>Śląski!#REF!</f>
        <v>#REF!</v>
      </c>
      <c r="Q14" s="50" t="e">
        <f>Świętokrzyski!#REF!</f>
        <v>#REF!</v>
      </c>
      <c r="R14" s="50" t="e">
        <f>WarmińskoMazurski!#REF!</f>
        <v>#REF!</v>
      </c>
      <c r="S14" s="50" t="e">
        <f>Wielkopolski!#REF!</f>
        <v>#REF!</v>
      </c>
      <c r="T14" s="50" t="e">
        <f>Zachodniopomorski!#REF!</f>
        <v>#REF!</v>
      </c>
    </row>
    <row r="15" spans="1:24" ht="27.75" customHeight="1" x14ac:dyDescent="0.2">
      <c r="A15" s="82" t="s">
        <v>5</v>
      </c>
      <c r="B15" s="14" t="s">
        <v>121</v>
      </c>
      <c r="C15" s="50" t="e">
        <f>CENTRALA!#REF!</f>
        <v>#REF!</v>
      </c>
      <c r="D15" s="49" t="e">
        <f t="shared" si="0"/>
        <v>#REF!</v>
      </c>
      <c r="E15" s="50" t="e">
        <f>Dolnośląski!#REF!</f>
        <v>#REF!</v>
      </c>
      <c r="F15" s="50" t="e">
        <f>KujawskoPomorski!#REF!</f>
        <v>#REF!</v>
      </c>
      <c r="G15" s="50" t="e">
        <f>Lubelski!#REF!</f>
        <v>#REF!</v>
      </c>
      <c r="H15" s="50" t="e">
        <f>Lubuski!#REF!</f>
        <v>#REF!</v>
      </c>
      <c r="I15" s="50" t="e">
        <f>Łódzki!#REF!</f>
        <v>#REF!</v>
      </c>
      <c r="J15" s="50" t="e">
        <f>Małopolski!#REF!</f>
        <v>#REF!</v>
      </c>
      <c r="K15" s="50" t="e">
        <f>Mazowiecki!#REF!</f>
        <v>#REF!</v>
      </c>
      <c r="L15" s="50" t="e">
        <f>Opolski!#REF!</f>
        <v>#REF!</v>
      </c>
      <c r="M15" s="50" t="e">
        <f>Podkarpacki!#REF!</f>
        <v>#REF!</v>
      </c>
      <c r="N15" s="50" t="e">
        <f>Podlaski!#REF!</f>
        <v>#REF!</v>
      </c>
      <c r="O15" s="50" t="e">
        <f>Pomorski!#REF!</f>
        <v>#REF!</v>
      </c>
      <c r="P15" s="50" t="e">
        <f>Śląski!#REF!</f>
        <v>#REF!</v>
      </c>
      <c r="Q15" s="50" t="e">
        <f>Świętokrzyski!#REF!</f>
        <v>#REF!</v>
      </c>
      <c r="R15" s="50" t="e">
        <f>WarmińskoMazurski!#REF!</f>
        <v>#REF!</v>
      </c>
      <c r="S15" s="50" t="e">
        <f>Wielkopolski!#REF!</f>
        <v>#REF!</v>
      </c>
      <c r="T15" s="50" t="e">
        <f>Zachodniopomorski!#REF!</f>
        <v>#REF!</v>
      </c>
    </row>
    <row r="16" spans="1:24" ht="27.75" customHeight="1" x14ac:dyDescent="0.2">
      <c r="A16" s="82" t="s">
        <v>6</v>
      </c>
      <c r="B16" s="14" t="s">
        <v>127</v>
      </c>
      <c r="C16" s="50" t="e">
        <f>CENTRALA!#REF!</f>
        <v>#REF!</v>
      </c>
      <c r="D16" s="49" t="e">
        <f t="shared" si="0"/>
        <v>#REF!</v>
      </c>
      <c r="E16" s="50" t="e">
        <f>Dolnośląski!#REF!</f>
        <v>#REF!</v>
      </c>
      <c r="F16" s="50" t="e">
        <f>KujawskoPomorski!#REF!</f>
        <v>#REF!</v>
      </c>
      <c r="G16" s="50" t="e">
        <f>Lubelski!#REF!</f>
        <v>#REF!</v>
      </c>
      <c r="H16" s="50" t="e">
        <f>Lubuski!#REF!</f>
        <v>#REF!</v>
      </c>
      <c r="I16" s="50" t="e">
        <f>Łódzki!#REF!</f>
        <v>#REF!</v>
      </c>
      <c r="J16" s="50" t="e">
        <f>Małopolski!#REF!</f>
        <v>#REF!</v>
      </c>
      <c r="K16" s="50" t="e">
        <f>Mazowiecki!#REF!</f>
        <v>#REF!</v>
      </c>
      <c r="L16" s="50" t="e">
        <f>Opolski!#REF!</f>
        <v>#REF!</v>
      </c>
      <c r="M16" s="50" t="e">
        <f>Podkarpacki!#REF!</f>
        <v>#REF!</v>
      </c>
      <c r="N16" s="50" t="e">
        <f>Podlaski!#REF!</f>
        <v>#REF!</v>
      </c>
      <c r="O16" s="50" t="e">
        <f>Pomorski!#REF!</f>
        <v>#REF!</v>
      </c>
      <c r="P16" s="50" t="e">
        <f>Śląski!#REF!</f>
        <v>#REF!</v>
      </c>
      <c r="Q16" s="50" t="e">
        <f>Świętokrzyski!#REF!</f>
        <v>#REF!</v>
      </c>
      <c r="R16" s="50" t="e">
        <f>WarmińskoMazurski!#REF!</f>
        <v>#REF!</v>
      </c>
      <c r="S16" s="50" t="e">
        <f>Wielkopolski!#REF!</f>
        <v>#REF!</v>
      </c>
      <c r="T16" s="50" t="e">
        <f>Zachodniopomorski!#REF!</f>
        <v>#REF!</v>
      </c>
    </row>
    <row r="17" spans="1:20" ht="27.75" customHeight="1" x14ac:dyDescent="0.2">
      <c r="A17" s="82" t="s">
        <v>7</v>
      </c>
      <c r="B17" s="14" t="s">
        <v>126</v>
      </c>
      <c r="C17" s="50" t="e">
        <f>CENTRALA!#REF!</f>
        <v>#REF!</v>
      </c>
      <c r="D17" s="49" t="e">
        <f t="shared" si="0"/>
        <v>#REF!</v>
      </c>
      <c r="E17" s="50" t="e">
        <f>Dolnośląski!#REF!</f>
        <v>#REF!</v>
      </c>
      <c r="F17" s="50" t="e">
        <f>KujawskoPomorski!#REF!</f>
        <v>#REF!</v>
      </c>
      <c r="G17" s="50" t="e">
        <f>Lubelski!#REF!</f>
        <v>#REF!</v>
      </c>
      <c r="H17" s="50" t="e">
        <f>Lubuski!#REF!</f>
        <v>#REF!</v>
      </c>
      <c r="I17" s="50" t="e">
        <f>Łódzki!#REF!</f>
        <v>#REF!</v>
      </c>
      <c r="J17" s="50" t="e">
        <f>Małopolski!#REF!</f>
        <v>#REF!</v>
      </c>
      <c r="K17" s="50" t="e">
        <f>Mazowiecki!#REF!</f>
        <v>#REF!</v>
      </c>
      <c r="L17" s="50" t="e">
        <f>Opolski!#REF!</f>
        <v>#REF!</v>
      </c>
      <c r="M17" s="50" t="e">
        <f>Podkarpacki!#REF!</f>
        <v>#REF!</v>
      </c>
      <c r="N17" s="50" t="e">
        <f>Podlaski!#REF!</f>
        <v>#REF!</v>
      </c>
      <c r="O17" s="50" t="e">
        <f>Pomorski!#REF!</f>
        <v>#REF!</v>
      </c>
      <c r="P17" s="50" t="e">
        <f>Śląski!#REF!</f>
        <v>#REF!</v>
      </c>
      <c r="Q17" s="50" t="e">
        <f>Świętokrzyski!#REF!</f>
        <v>#REF!</v>
      </c>
      <c r="R17" s="50" t="e">
        <f>WarmińskoMazurski!#REF!</f>
        <v>#REF!</v>
      </c>
      <c r="S17" s="50" t="e">
        <f>Wielkopolski!#REF!</f>
        <v>#REF!</v>
      </c>
      <c r="T17" s="50" t="e">
        <f>Zachodniopomorski!#REF!</f>
        <v>#REF!</v>
      </c>
    </row>
    <row r="18" spans="1:20" ht="27.75" customHeight="1" x14ac:dyDescent="0.2">
      <c r="A18" s="82" t="s">
        <v>8</v>
      </c>
      <c r="B18" s="14" t="s">
        <v>122</v>
      </c>
      <c r="C18" s="50" t="e">
        <f>CENTRALA!#REF!</f>
        <v>#REF!</v>
      </c>
      <c r="D18" s="49" t="e">
        <f t="shared" si="0"/>
        <v>#REF!</v>
      </c>
      <c r="E18" s="50" t="e">
        <f>Dolnośląski!#REF!</f>
        <v>#REF!</v>
      </c>
      <c r="F18" s="50" t="e">
        <f>KujawskoPomorski!#REF!</f>
        <v>#REF!</v>
      </c>
      <c r="G18" s="50" t="e">
        <f>Lubelski!#REF!</f>
        <v>#REF!</v>
      </c>
      <c r="H18" s="50" t="e">
        <f>Lubuski!#REF!</f>
        <v>#REF!</v>
      </c>
      <c r="I18" s="50" t="e">
        <f>Łódzki!#REF!</f>
        <v>#REF!</v>
      </c>
      <c r="J18" s="50" t="e">
        <f>Małopolski!#REF!</f>
        <v>#REF!</v>
      </c>
      <c r="K18" s="50" t="e">
        <f>Mazowiecki!#REF!</f>
        <v>#REF!</v>
      </c>
      <c r="L18" s="50" t="e">
        <f>Opolski!#REF!</f>
        <v>#REF!</v>
      </c>
      <c r="M18" s="50" t="e">
        <f>Podkarpacki!#REF!</f>
        <v>#REF!</v>
      </c>
      <c r="N18" s="50" t="e">
        <f>Podlaski!#REF!</f>
        <v>#REF!</v>
      </c>
      <c r="O18" s="50" t="e">
        <f>Pomorski!#REF!</f>
        <v>#REF!</v>
      </c>
      <c r="P18" s="50" t="e">
        <f>Śląski!#REF!</f>
        <v>#REF!</v>
      </c>
      <c r="Q18" s="50" t="e">
        <f>Świętokrzyski!#REF!</f>
        <v>#REF!</v>
      </c>
      <c r="R18" s="50" t="e">
        <f>WarmińskoMazurski!#REF!</f>
        <v>#REF!</v>
      </c>
      <c r="S18" s="50" t="e">
        <f>Wielkopolski!#REF!</f>
        <v>#REF!</v>
      </c>
      <c r="T18" s="50" t="e">
        <f>Zachodniopomorski!#REF!</f>
        <v>#REF!</v>
      </c>
    </row>
    <row r="19" spans="1:20" ht="27.75" customHeight="1" x14ac:dyDescent="0.2">
      <c r="A19" s="82" t="s">
        <v>9</v>
      </c>
      <c r="B19" s="14" t="s">
        <v>123</v>
      </c>
      <c r="C19" s="50" t="e">
        <f>CENTRALA!#REF!</f>
        <v>#REF!</v>
      </c>
      <c r="D19" s="49" t="e">
        <f t="shared" si="0"/>
        <v>#REF!</v>
      </c>
      <c r="E19" s="50" t="e">
        <f>Dolnośląski!#REF!</f>
        <v>#REF!</v>
      </c>
      <c r="F19" s="50" t="e">
        <f>KujawskoPomorski!#REF!</f>
        <v>#REF!</v>
      </c>
      <c r="G19" s="50" t="e">
        <f>Lubelski!#REF!</f>
        <v>#REF!</v>
      </c>
      <c r="H19" s="50" t="e">
        <f>Lubuski!#REF!</f>
        <v>#REF!</v>
      </c>
      <c r="I19" s="50" t="e">
        <f>Łódzki!#REF!</f>
        <v>#REF!</v>
      </c>
      <c r="J19" s="50" t="e">
        <f>Małopolski!#REF!</f>
        <v>#REF!</v>
      </c>
      <c r="K19" s="50" t="e">
        <f>Mazowiecki!#REF!</f>
        <v>#REF!</v>
      </c>
      <c r="L19" s="50" t="e">
        <f>Opolski!#REF!</f>
        <v>#REF!</v>
      </c>
      <c r="M19" s="50" t="e">
        <f>Podkarpacki!#REF!</f>
        <v>#REF!</v>
      </c>
      <c r="N19" s="50" t="e">
        <f>Podlaski!#REF!</f>
        <v>#REF!</v>
      </c>
      <c r="O19" s="50" t="e">
        <f>Pomorski!#REF!</f>
        <v>#REF!</v>
      </c>
      <c r="P19" s="50" t="e">
        <f>Śląski!#REF!</f>
        <v>#REF!</v>
      </c>
      <c r="Q19" s="50" t="e">
        <f>Świętokrzyski!#REF!</f>
        <v>#REF!</v>
      </c>
      <c r="R19" s="50" t="e">
        <f>WarmińskoMazurski!#REF!</f>
        <v>#REF!</v>
      </c>
      <c r="S19" s="50" t="e">
        <f>Wielkopolski!#REF!</f>
        <v>#REF!</v>
      </c>
      <c r="T19" s="50" t="e">
        <f>Zachodniopomorski!#REF!</f>
        <v>#REF!</v>
      </c>
    </row>
    <row r="20" spans="1:20" ht="27.75" customHeight="1" x14ac:dyDescent="0.2">
      <c r="A20" s="82" t="s">
        <v>10</v>
      </c>
      <c r="B20" s="14" t="s">
        <v>128</v>
      </c>
      <c r="C20" s="50" t="e">
        <f>CENTRALA!#REF!</f>
        <v>#REF!</v>
      </c>
      <c r="D20" s="49" t="e">
        <f t="shared" si="0"/>
        <v>#REF!</v>
      </c>
      <c r="E20" s="50" t="e">
        <f>Dolnośląski!#REF!</f>
        <v>#REF!</v>
      </c>
      <c r="F20" s="50" t="e">
        <f>KujawskoPomorski!#REF!</f>
        <v>#REF!</v>
      </c>
      <c r="G20" s="50" t="e">
        <f>Lubelski!#REF!</f>
        <v>#REF!</v>
      </c>
      <c r="H20" s="50" t="e">
        <f>Lubuski!#REF!</f>
        <v>#REF!</v>
      </c>
      <c r="I20" s="50" t="e">
        <f>Łódzki!#REF!</f>
        <v>#REF!</v>
      </c>
      <c r="J20" s="50" t="e">
        <f>Małopolski!#REF!</f>
        <v>#REF!</v>
      </c>
      <c r="K20" s="50" t="e">
        <f>Mazowiecki!#REF!</f>
        <v>#REF!</v>
      </c>
      <c r="L20" s="50" t="e">
        <f>Opolski!#REF!</f>
        <v>#REF!</v>
      </c>
      <c r="M20" s="50" t="e">
        <f>Podkarpacki!#REF!</f>
        <v>#REF!</v>
      </c>
      <c r="N20" s="50" t="e">
        <f>Podlaski!#REF!</f>
        <v>#REF!</v>
      </c>
      <c r="O20" s="50" t="e">
        <f>Pomorski!#REF!</f>
        <v>#REF!</v>
      </c>
      <c r="P20" s="50" t="e">
        <f>Śląski!#REF!</f>
        <v>#REF!</v>
      </c>
      <c r="Q20" s="50" t="e">
        <f>Świętokrzyski!#REF!</f>
        <v>#REF!</v>
      </c>
      <c r="R20" s="50" t="e">
        <f>WarmińskoMazurski!#REF!</f>
        <v>#REF!</v>
      </c>
      <c r="S20" s="50" t="e">
        <f>Wielkopolski!#REF!</f>
        <v>#REF!</v>
      </c>
      <c r="T20" s="50" t="e">
        <f>Zachodniopomorski!#REF!</f>
        <v>#REF!</v>
      </c>
    </row>
    <row r="21" spans="1:20" ht="45" customHeight="1" x14ac:dyDescent="0.2">
      <c r="A21" s="82" t="s">
        <v>11</v>
      </c>
      <c r="B21" s="14" t="s">
        <v>124</v>
      </c>
      <c r="C21" s="50" t="e">
        <f>CENTRALA!#REF!</f>
        <v>#REF!</v>
      </c>
      <c r="D21" s="49" t="e">
        <f t="shared" si="0"/>
        <v>#REF!</v>
      </c>
      <c r="E21" s="50" t="e">
        <f>Dolnośląski!#REF!</f>
        <v>#REF!</v>
      </c>
      <c r="F21" s="50" t="e">
        <f>KujawskoPomorski!#REF!</f>
        <v>#REF!</v>
      </c>
      <c r="G21" s="50" t="e">
        <f>Lubelski!#REF!</f>
        <v>#REF!</v>
      </c>
      <c r="H21" s="50" t="e">
        <f>Lubuski!#REF!</f>
        <v>#REF!</v>
      </c>
      <c r="I21" s="50" t="e">
        <f>Łódzki!#REF!</f>
        <v>#REF!</v>
      </c>
      <c r="J21" s="50" t="e">
        <f>Małopolski!#REF!</f>
        <v>#REF!</v>
      </c>
      <c r="K21" s="50" t="e">
        <f>Mazowiecki!#REF!</f>
        <v>#REF!</v>
      </c>
      <c r="L21" s="50" t="e">
        <f>Opolski!#REF!</f>
        <v>#REF!</v>
      </c>
      <c r="M21" s="50" t="e">
        <f>Podkarpacki!#REF!</f>
        <v>#REF!</v>
      </c>
      <c r="N21" s="50" t="e">
        <f>Podlaski!#REF!</f>
        <v>#REF!</v>
      </c>
      <c r="O21" s="50" t="e">
        <f>Pomorski!#REF!</f>
        <v>#REF!</v>
      </c>
      <c r="P21" s="50" t="e">
        <f>Śląski!#REF!</f>
        <v>#REF!</v>
      </c>
      <c r="Q21" s="50" t="e">
        <f>Świętokrzyski!#REF!</f>
        <v>#REF!</v>
      </c>
      <c r="R21" s="50" t="e">
        <f>WarmińskoMazurski!#REF!</f>
        <v>#REF!</v>
      </c>
      <c r="S21" s="50" t="e">
        <f>Wielkopolski!#REF!</f>
        <v>#REF!</v>
      </c>
      <c r="T21" s="50" t="e">
        <f>Zachodniopomorski!#REF!</f>
        <v>#REF!</v>
      </c>
    </row>
    <row r="22" spans="1:20" ht="27.75" customHeight="1" x14ac:dyDescent="0.2">
      <c r="A22" s="82" t="s">
        <v>12</v>
      </c>
      <c r="B22" s="14" t="s">
        <v>165</v>
      </c>
      <c r="C22" s="50" t="e">
        <f>CENTRALA!#REF!</f>
        <v>#REF!</v>
      </c>
      <c r="D22" s="49" t="e">
        <f t="shared" si="0"/>
        <v>#REF!</v>
      </c>
      <c r="E22" s="50" t="e">
        <f>Dolnośląski!#REF!</f>
        <v>#REF!</v>
      </c>
      <c r="F22" s="50" t="e">
        <f>KujawskoPomorski!#REF!</f>
        <v>#REF!</v>
      </c>
      <c r="G22" s="50" t="e">
        <f>Lubelski!#REF!</f>
        <v>#REF!</v>
      </c>
      <c r="H22" s="50" t="e">
        <f>Lubuski!#REF!</f>
        <v>#REF!</v>
      </c>
      <c r="I22" s="50" t="e">
        <f>Łódzki!#REF!</f>
        <v>#REF!</v>
      </c>
      <c r="J22" s="50" t="e">
        <f>Małopolski!#REF!</f>
        <v>#REF!</v>
      </c>
      <c r="K22" s="50" t="e">
        <f>Mazowiecki!#REF!</f>
        <v>#REF!</v>
      </c>
      <c r="L22" s="50" t="e">
        <f>Opolski!#REF!</f>
        <v>#REF!</v>
      </c>
      <c r="M22" s="50" t="e">
        <f>Podkarpacki!#REF!</f>
        <v>#REF!</v>
      </c>
      <c r="N22" s="50" t="e">
        <f>Podlaski!#REF!</f>
        <v>#REF!</v>
      </c>
      <c r="O22" s="50" t="e">
        <f>Pomorski!#REF!</f>
        <v>#REF!</v>
      </c>
      <c r="P22" s="50" t="e">
        <f>Śląski!#REF!</f>
        <v>#REF!</v>
      </c>
      <c r="Q22" s="50" t="e">
        <f>Świętokrzyski!#REF!</f>
        <v>#REF!</v>
      </c>
      <c r="R22" s="50" t="e">
        <f>WarmińskoMazurski!#REF!</f>
        <v>#REF!</v>
      </c>
      <c r="S22" s="50" t="e">
        <f>Wielkopolski!#REF!</f>
        <v>#REF!</v>
      </c>
      <c r="T22" s="50" t="e">
        <f>Zachodniopomorski!#REF!</f>
        <v>#REF!</v>
      </c>
    </row>
    <row r="23" spans="1:20" ht="45" customHeight="1" x14ac:dyDescent="0.2">
      <c r="A23" s="82" t="s">
        <v>13</v>
      </c>
      <c r="B23" s="14" t="s">
        <v>149</v>
      </c>
      <c r="C23" s="50" t="e">
        <f>CENTRALA!#REF!</f>
        <v>#REF!</v>
      </c>
      <c r="D23" s="49" t="e">
        <f t="shared" si="0"/>
        <v>#REF!</v>
      </c>
      <c r="E23" s="50" t="e">
        <f>Dolnośląski!#REF!</f>
        <v>#REF!</v>
      </c>
      <c r="F23" s="50" t="e">
        <f>KujawskoPomorski!#REF!</f>
        <v>#REF!</v>
      </c>
      <c r="G23" s="50" t="e">
        <f>Lubelski!#REF!</f>
        <v>#REF!</v>
      </c>
      <c r="H23" s="50" t="e">
        <f>Lubuski!#REF!</f>
        <v>#REF!</v>
      </c>
      <c r="I23" s="50" t="e">
        <f>Łódzki!#REF!</f>
        <v>#REF!</v>
      </c>
      <c r="J23" s="50" t="e">
        <f>Małopolski!#REF!</f>
        <v>#REF!</v>
      </c>
      <c r="K23" s="50" t="e">
        <f>Mazowiecki!#REF!</f>
        <v>#REF!</v>
      </c>
      <c r="L23" s="50" t="e">
        <f>Opolski!#REF!</f>
        <v>#REF!</v>
      </c>
      <c r="M23" s="50" t="e">
        <f>Podkarpacki!#REF!</f>
        <v>#REF!</v>
      </c>
      <c r="N23" s="50" t="e">
        <f>Podlaski!#REF!</f>
        <v>#REF!</v>
      </c>
      <c r="O23" s="50" t="e">
        <f>Pomorski!#REF!</f>
        <v>#REF!</v>
      </c>
      <c r="P23" s="50" t="e">
        <f>Śląski!#REF!</f>
        <v>#REF!</v>
      </c>
      <c r="Q23" s="50" t="e">
        <f>Świętokrzyski!#REF!</f>
        <v>#REF!</v>
      </c>
      <c r="R23" s="50" t="e">
        <f>WarmińskoMazurski!#REF!</f>
        <v>#REF!</v>
      </c>
      <c r="S23" s="50" t="e">
        <f>Wielkopolski!#REF!</f>
        <v>#REF!</v>
      </c>
      <c r="T23" s="50" t="e">
        <f>Zachodniopomorski!#REF!</f>
        <v>#REF!</v>
      </c>
    </row>
    <row r="24" spans="1:20" ht="27.75" customHeight="1" x14ac:dyDescent="0.2">
      <c r="A24" s="84" t="s">
        <v>14</v>
      </c>
      <c r="B24" s="34" t="s">
        <v>220</v>
      </c>
      <c r="C24" s="50" t="e">
        <f>CENTRALA!#REF!</f>
        <v>#REF!</v>
      </c>
      <c r="D24" s="49" t="e">
        <f t="shared" si="0"/>
        <v>#REF!</v>
      </c>
      <c r="E24" s="50" t="e">
        <f>Dolnośląski!#REF!</f>
        <v>#REF!</v>
      </c>
      <c r="F24" s="50" t="e">
        <f>KujawskoPomorski!#REF!</f>
        <v>#REF!</v>
      </c>
      <c r="G24" s="50" t="e">
        <f>Lubelski!#REF!</f>
        <v>#REF!</v>
      </c>
      <c r="H24" s="50" t="e">
        <f>Lubuski!#REF!</f>
        <v>#REF!</v>
      </c>
      <c r="I24" s="50" t="e">
        <f>Łódzki!#REF!</f>
        <v>#REF!</v>
      </c>
      <c r="J24" s="50" t="e">
        <f>Małopolski!#REF!</f>
        <v>#REF!</v>
      </c>
      <c r="K24" s="50" t="e">
        <f>Mazowiecki!#REF!</f>
        <v>#REF!</v>
      </c>
      <c r="L24" s="50" t="e">
        <f>Opolski!#REF!</f>
        <v>#REF!</v>
      </c>
      <c r="M24" s="50" t="e">
        <f>Podkarpacki!#REF!</f>
        <v>#REF!</v>
      </c>
      <c r="N24" s="50" t="e">
        <f>Podlaski!#REF!</f>
        <v>#REF!</v>
      </c>
      <c r="O24" s="50" t="e">
        <f>Pomorski!#REF!</f>
        <v>#REF!</v>
      </c>
      <c r="P24" s="50" t="e">
        <f>Śląski!#REF!</f>
        <v>#REF!</v>
      </c>
      <c r="Q24" s="50" t="e">
        <f>Świętokrzyski!#REF!</f>
        <v>#REF!</v>
      </c>
      <c r="R24" s="50" t="e">
        <f>WarmińskoMazurski!#REF!</f>
        <v>#REF!</v>
      </c>
      <c r="S24" s="50" t="e">
        <f>Wielkopolski!#REF!</f>
        <v>#REF!</v>
      </c>
      <c r="T24" s="50" t="e">
        <f>Zachodniopomorski!#REF!</f>
        <v>#REF!</v>
      </c>
    </row>
    <row r="25" spans="1:20" ht="37.5" x14ac:dyDescent="0.2">
      <c r="A25" s="83" t="s">
        <v>129</v>
      </c>
      <c r="B25" s="78" t="s">
        <v>151</v>
      </c>
      <c r="C25" s="50" t="e">
        <f>CENTRALA!#REF!</f>
        <v>#REF!</v>
      </c>
      <c r="D25" s="49" t="e">
        <f t="shared" si="0"/>
        <v>#REF!</v>
      </c>
      <c r="E25" s="50" t="e">
        <f>Dolnośląski!#REF!</f>
        <v>#REF!</v>
      </c>
      <c r="F25" s="50" t="e">
        <f>KujawskoPomorski!#REF!</f>
        <v>#REF!</v>
      </c>
      <c r="G25" s="50" t="e">
        <f>Lubelski!#REF!</f>
        <v>#REF!</v>
      </c>
      <c r="H25" s="50" t="e">
        <f>Lubuski!#REF!</f>
        <v>#REF!</v>
      </c>
      <c r="I25" s="50" t="e">
        <f>Łódzki!#REF!</f>
        <v>#REF!</v>
      </c>
      <c r="J25" s="50" t="e">
        <f>Małopolski!#REF!</f>
        <v>#REF!</v>
      </c>
      <c r="K25" s="50" t="e">
        <f>Mazowiecki!#REF!</f>
        <v>#REF!</v>
      </c>
      <c r="L25" s="50" t="e">
        <f>Opolski!#REF!</f>
        <v>#REF!</v>
      </c>
      <c r="M25" s="50" t="e">
        <f>Podkarpacki!#REF!</f>
        <v>#REF!</v>
      </c>
      <c r="N25" s="50" t="e">
        <f>Podlaski!#REF!</f>
        <v>#REF!</v>
      </c>
      <c r="O25" s="50" t="e">
        <f>Pomorski!#REF!</f>
        <v>#REF!</v>
      </c>
      <c r="P25" s="50" t="e">
        <f>Śląski!#REF!</f>
        <v>#REF!</v>
      </c>
      <c r="Q25" s="50" t="e">
        <f>Świętokrzyski!#REF!</f>
        <v>#REF!</v>
      </c>
      <c r="R25" s="50" t="e">
        <f>WarmińskoMazurski!#REF!</f>
        <v>#REF!</v>
      </c>
      <c r="S25" s="50" t="e">
        <f>Wielkopolski!#REF!</f>
        <v>#REF!</v>
      </c>
      <c r="T25" s="50" t="e">
        <f>Zachodniopomorski!#REF!</f>
        <v>#REF!</v>
      </c>
    </row>
    <row r="26" spans="1:20" ht="27.75" customHeight="1" x14ac:dyDescent="0.2">
      <c r="A26" s="83" t="s">
        <v>150</v>
      </c>
      <c r="B26" s="78" t="s">
        <v>153</v>
      </c>
      <c r="C26" s="50" t="e">
        <f>CENTRALA!#REF!</f>
        <v>#REF!</v>
      </c>
      <c r="D26" s="49" t="e">
        <f t="shared" si="0"/>
        <v>#REF!</v>
      </c>
      <c r="E26" s="50" t="e">
        <f>Dolnośląski!#REF!</f>
        <v>#REF!</v>
      </c>
      <c r="F26" s="50" t="e">
        <f>KujawskoPomorski!#REF!</f>
        <v>#REF!</v>
      </c>
      <c r="G26" s="50" t="e">
        <f>Lubelski!#REF!</f>
        <v>#REF!</v>
      </c>
      <c r="H26" s="50" t="e">
        <f>Lubuski!#REF!</f>
        <v>#REF!</v>
      </c>
      <c r="I26" s="50" t="e">
        <f>Łódzki!#REF!</f>
        <v>#REF!</v>
      </c>
      <c r="J26" s="50" t="e">
        <f>Małopolski!#REF!</f>
        <v>#REF!</v>
      </c>
      <c r="K26" s="50" t="e">
        <f>Mazowiecki!#REF!</f>
        <v>#REF!</v>
      </c>
      <c r="L26" s="50" t="e">
        <f>Opolski!#REF!</f>
        <v>#REF!</v>
      </c>
      <c r="M26" s="50" t="e">
        <f>Podkarpacki!#REF!</f>
        <v>#REF!</v>
      </c>
      <c r="N26" s="50" t="e">
        <f>Podlaski!#REF!</f>
        <v>#REF!</v>
      </c>
      <c r="O26" s="50" t="e">
        <f>Pomorski!#REF!</f>
        <v>#REF!</v>
      </c>
      <c r="P26" s="50" t="e">
        <f>Śląski!#REF!</f>
        <v>#REF!</v>
      </c>
      <c r="Q26" s="50" t="e">
        <f>Świętokrzyski!#REF!</f>
        <v>#REF!</v>
      </c>
      <c r="R26" s="50" t="e">
        <f>WarmińskoMazurski!#REF!</f>
        <v>#REF!</v>
      </c>
      <c r="S26" s="50" t="e">
        <f>Wielkopolski!#REF!</f>
        <v>#REF!</v>
      </c>
      <c r="T26" s="50" t="e">
        <f>Zachodniopomorski!#REF!</f>
        <v>#REF!</v>
      </c>
    </row>
    <row r="27" spans="1:20" ht="37.5" x14ac:dyDescent="0.2">
      <c r="A27" s="83" t="s">
        <v>154</v>
      </c>
      <c r="B27" s="78" t="s">
        <v>152</v>
      </c>
      <c r="C27" s="50" t="e">
        <f>CENTRALA!#REF!</f>
        <v>#REF!</v>
      </c>
      <c r="D27" s="49" t="e">
        <f t="shared" si="0"/>
        <v>#REF!</v>
      </c>
      <c r="E27" s="50" t="e">
        <f>Dolnośląski!#REF!</f>
        <v>#REF!</v>
      </c>
      <c r="F27" s="50" t="e">
        <f>KujawskoPomorski!#REF!</f>
        <v>#REF!</v>
      </c>
      <c r="G27" s="50" t="e">
        <f>Lubelski!#REF!</f>
        <v>#REF!</v>
      </c>
      <c r="H27" s="50" t="e">
        <f>Lubuski!#REF!</f>
        <v>#REF!</v>
      </c>
      <c r="I27" s="50" t="e">
        <f>Łódzki!#REF!</f>
        <v>#REF!</v>
      </c>
      <c r="J27" s="50" t="e">
        <f>Małopolski!#REF!</f>
        <v>#REF!</v>
      </c>
      <c r="K27" s="50" t="e">
        <f>Mazowiecki!#REF!</f>
        <v>#REF!</v>
      </c>
      <c r="L27" s="50" t="e">
        <f>Opolski!#REF!</f>
        <v>#REF!</v>
      </c>
      <c r="M27" s="50" t="e">
        <f>Podkarpacki!#REF!</f>
        <v>#REF!</v>
      </c>
      <c r="N27" s="50" t="e">
        <f>Podlaski!#REF!</f>
        <v>#REF!</v>
      </c>
      <c r="O27" s="50" t="e">
        <f>Pomorski!#REF!</f>
        <v>#REF!</v>
      </c>
      <c r="P27" s="50" t="e">
        <f>Śląski!#REF!</f>
        <v>#REF!</v>
      </c>
      <c r="Q27" s="50" t="e">
        <f>Świętokrzyski!#REF!</f>
        <v>#REF!</v>
      </c>
      <c r="R27" s="50" t="e">
        <f>WarmińskoMazurski!#REF!</f>
        <v>#REF!</v>
      </c>
      <c r="S27" s="50" t="e">
        <f>Wielkopolski!#REF!</f>
        <v>#REF!</v>
      </c>
      <c r="T27" s="50" t="e">
        <f>Zachodniopomorski!#REF!</f>
        <v>#REF!</v>
      </c>
    </row>
    <row r="28" spans="1:20" s="74" customFormat="1" ht="27" customHeight="1" x14ac:dyDescent="0.3">
      <c r="A28" s="84" t="s">
        <v>15</v>
      </c>
      <c r="B28" s="72" t="s">
        <v>113</v>
      </c>
      <c r="C28" s="73" t="e">
        <f>CENTRALA!#REF!</f>
        <v>#REF!</v>
      </c>
      <c r="D28" s="49" t="e">
        <f t="shared" si="0"/>
        <v>#REF!</v>
      </c>
      <c r="E28" s="73" t="e">
        <f>Dolnośląski!#REF!</f>
        <v>#REF!</v>
      </c>
      <c r="F28" s="73" t="e">
        <f>KujawskoPomorski!#REF!</f>
        <v>#REF!</v>
      </c>
      <c r="G28" s="73" t="e">
        <f>Lubelski!#REF!</f>
        <v>#REF!</v>
      </c>
      <c r="H28" s="73" t="e">
        <f>Lubuski!#REF!</f>
        <v>#REF!</v>
      </c>
      <c r="I28" s="73" t="e">
        <f>Łódzki!#REF!</f>
        <v>#REF!</v>
      </c>
      <c r="J28" s="73" t="e">
        <f>Małopolski!#REF!</f>
        <v>#REF!</v>
      </c>
      <c r="K28" s="73" t="e">
        <f>Mazowiecki!#REF!</f>
        <v>#REF!</v>
      </c>
      <c r="L28" s="73" t="e">
        <f>Opolski!#REF!</f>
        <v>#REF!</v>
      </c>
      <c r="M28" s="73" t="e">
        <f>Podkarpacki!#REF!</f>
        <v>#REF!</v>
      </c>
      <c r="N28" s="73" t="e">
        <f>Podlaski!#REF!</f>
        <v>#REF!</v>
      </c>
      <c r="O28" s="73" t="e">
        <f>Pomorski!#REF!</f>
        <v>#REF!</v>
      </c>
      <c r="P28" s="73" t="e">
        <f>Śląski!#REF!</f>
        <v>#REF!</v>
      </c>
      <c r="Q28" s="73" t="e">
        <f>Świętokrzyski!#REF!</f>
        <v>#REF!</v>
      </c>
      <c r="R28" s="73" t="e">
        <f>WarmińskoMazurski!#REF!</f>
        <v>#REF!</v>
      </c>
      <c r="S28" s="73" t="e">
        <f>Wielkopolski!#REF!</f>
        <v>#REF!</v>
      </c>
      <c r="T28" s="73" t="e">
        <f>Zachodniopomorski!#REF!</f>
        <v>#REF!</v>
      </c>
    </row>
    <row r="29" spans="1:20" s="74" customFormat="1" ht="45" customHeight="1" x14ac:dyDescent="0.3">
      <c r="A29" s="84" t="s">
        <v>110</v>
      </c>
      <c r="B29" s="34" t="s">
        <v>155</v>
      </c>
      <c r="C29" s="73" t="e">
        <f>CENTRALA!#REF!</f>
        <v>#REF!</v>
      </c>
      <c r="D29" s="49" t="e">
        <f t="shared" si="0"/>
        <v>#REF!</v>
      </c>
      <c r="E29" s="73" t="e">
        <f>Dolnośląski!#REF!</f>
        <v>#REF!</v>
      </c>
      <c r="F29" s="73" t="e">
        <f>KujawskoPomorski!#REF!</f>
        <v>#REF!</v>
      </c>
      <c r="G29" s="73" t="e">
        <f>Lubelski!#REF!</f>
        <v>#REF!</v>
      </c>
      <c r="H29" s="73" t="e">
        <f>Lubuski!#REF!</f>
        <v>#REF!</v>
      </c>
      <c r="I29" s="73" t="e">
        <f>Łódzki!#REF!</f>
        <v>#REF!</v>
      </c>
      <c r="J29" s="73" t="e">
        <f>Małopolski!#REF!</f>
        <v>#REF!</v>
      </c>
      <c r="K29" s="73" t="e">
        <f>Mazowiecki!#REF!</f>
        <v>#REF!</v>
      </c>
      <c r="L29" s="73" t="e">
        <f>Opolski!#REF!</f>
        <v>#REF!</v>
      </c>
      <c r="M29" s="73" t="e">
        <f>Podkarpacki!#REF!</f>
        <v>#REF!</v>
      </c>
      <c r="N29" s="73" t="e">
        <f>Podlaski!#REF!</f>
        <v>#REF!</v>
      </c>
      <c r="O29" s="73" t="e">
        <f>Pomorski!#REF!</f>
        <v>#REF!</v>
      </c>
      <c r="P29" s="73" t="e">
        <f>Śląski!#REF!</f>
        <v>#REF!</v>
      </c>
      <c r="Q29" s="73" t="e">
        <f>Świętokrzyski!#REF!</f>
        <v>#REF!</v>
      </c>
      <c r="R29" s="73" t="e">
        <f>WarmińskoMazurski!#REF!</f>
        <v>#REF!</v>
      </c>
      <c r="S29" s="73" t="e">
        <f>Wielkopolski!#REF!</f>
        <v>#REF!</v>
      </c>
      <c r="T29" s="73" t="e">
        <f>Zachodniopomorski!#REF!</f>
        <v>#REF!</v>
      </c>
    </row>
    <row r="30" spans="1:20" ht="27.75" customHeight="1" x14ac:dyDescent="0.2">
      <c r="A30" s="83" t="s">
        <v>156</v>
      </c>
      <c r="B30" s="78" t="s">
        <v>167</v>
      </c>
      <c r="C30" s="50" t="e">
        <f>CENTRALA!#REF!</f>
        <v>#REF!</v>
      </c>
      <c r="D30" s="49" t="e">
        <f t="shared" si="0"/>
        <v>#REF!</v>
      </c>
      <c r="E30" s="50" t="e">
        <f>Dolnośląski!#REF!</f>
        <v>#REF!</v>
      </c>
      <c r="F30" s="50" t="e">
        <f>KujawskoPomorski!#REF!</f>
        <v>#REF!</v>
      </c>
      <c r="G30" s="50" t="e">
        <f>Lubelski!#REF!</f>
        <v>#REF!</v>
      </c>
      <c r="H30" s="50" t="e">
        <f>Lubuski!#REF!</f>
        <v>#REF!</v>
      </c>
      <c r="I30" s="50" t="e">
        <f>Łódzki!#REF!</f>
        <v>#REF!</v>
      </c>
      <c r="J30" s="50" t="e">
        <f>Małopolski!#REF!</f>
        <v>#REF!</v>
      </c>
      <c r="K30" s="50" t="e">
        <f>Mazowiecki!#REF!</f>
        <v>#REF!</v>
      </c>
      <c r="L30" s="50" t="e">
        <f>Opolski!#REF!</f>
        <v>#REF!</v>
      </c>
      <c r="M30" s="50" t="e">
        <f>Podkarpacki!#REF!</f>
        <v>#REF!</v>
      </c>
      <c r="N30" s="50" t="e">
        <f>Podlaski!#REF!</f>
        <v>#REF!</v>
      </c>
      <c r="O30" s="50" t="e">
        <f>Pomorski!#REF!</f>
        <v>#REF!</v>
      </c>
      <c r="P30" s="50" t="e">
        <f>Śląski!#REF!</f>
        <v>#REF!</v>
      </c>
      <c r="Q30" s="50" t="e">
        <f>Świętokrzyski!#REF!</f>
        <v>#REF!</v>
      </c>
      <c r="R30" s="50" t="e">
        <f>WarmińskoMazurski!#REF!</f>
        <v>#REF!</v>
      </c>
      <c r="S30" s="50" t="e">
        <f>Wielkopolski!#REF!</f>
        <v>#REF!</v>
      </c>
      <c r="T30" s="50" t="e">
        <f>Zachodniopomorski!#REF!</f>
        <v>#REF!</v>
      </c>
    </row>
    <row r="31" spans="1:20" ht="45" customHeight="1" x14ac:dyDescent="0.2">
      <c r="A31" s="85" t="s">
        <v>111</v>
      </c>
      <c r="B31" s="16" t="s">
        <v>114</v>
      </c>
      <c r="C31" s="50" t="e">
        <f>CENTRALA!#REF!</f>
        <v>#REF!</v>
      </c>
      <c r="D31" s="49" t="e">
        <f t="shared" si="0"/>
        <v>#REF!</v>
      </c>
      <c r="E31" s="50" t="e">
        <f>Dolnośląski!#REF!</f>
        <v>#REF!</v>
      </c>
      <c r="F31" s="50" t="e">
        <f>KujawskoPomorski!#REF!</f>
        <v>#REF!</v>
      </c>
      <c r="G31" s="50" t="e">
        <f>Lubelski!#REF!</f>
        <v>#REF!</v>
      </c>
      <c r="H31" s="50" t="e">
        <f>Lubuski!#REF!</f>
        <v>#REF!</v>
      </c>
      <c r="I31" s="50" t="e">
        <f>Łódzki!#REF!</f>
        <v>#REF!</v>
      </c>
      <c r="J31" s="50" t="e">
        <f>Małopolski!#REF!</f>
        <v>#REF!</v>
      </c>
      <c r="K31" s="50" t="e">
        <f>Mazowiecki!#REF!</f>
        <v>#REF!</v>
      </c>
      <c r="L31" s="50" t="e">
        <f>Opolski!#REF!</f>
        <v>#REF!</v>
      </c>
      <c r="M31" s="50" t="e">
        <f>Podkarpacki!#REF!</f>
        <v>#REF!</v>
      </c>
      <c r="N31" s="50" t="e">
        <f>Podlaski!#REF!</f>
        <v>#REF!</v>
      </c>
      <c r="O31" s="50" t="e">
        <f>Pomorski!#REF!</f>
        <v>#REF!</v>
      </c>
      <c r="P31" s="50" t="e">
        <f>Śląski!#REF!</f>
        <v>#REF!</v>
      </c>
      <c r="Q31" s="50" t="e">
        <f>Świętokrzyski!#REF!</f>
        <v>#REF!</v>
      </c>
      <c r="R31" s="50" t="e">
        <f>WarmińskoMazurski!#REF!</f>
        <v>#REF!</v>
      </c>
      <c r="S31" s="50" t="e">
        <f>Wielkopolski!#REF!</f>
        <v>#REF!</v>
      </c>
      <c r="T31" s="50" t="e">
        <f>Zachodniopomorski!#REF!</f>
        <v>#REF!</v>
      </c>
    </row>
    <row r="32" spans="1:20" ht="27" customHeight="1" x14ac:dyDescent="0.2">
      <c r="A32" s="85" t="s">
        <v>112</v>
      </c>
      <c r="B32" s="16" t="s">
        <v>166</v>
      </c>
      <c r="C32" s="50" t="e">
        <f>CENTRALA!#REF!</f>
        <v>#REF!</v>
      </c>
      <c r="D32" s="49" t="e">
        <f t="shared" si="0"/>
        <v>#REF!</v>
      </c>
      <c r="E32" s="50" t="e">
        <f>Dolnośląski!#REF!</f>
        <v>#REF!</v>
      </c>
      <c r="F32" s="50" t="e">
        <f>KujawskoPomorski!#REF!</f>
        <v>#REF!</v>
      </c>
      <c r="G32" s="50" t="e">
        <f>Lubelski!#REF!</f>
        <v>#REF!</v>
      </c>
      <c r="H32" s="50" t="e">
        <f>Lubuski!#REF!</f>
        <v>#REF!</v>
      </c>
      <c r="I32" s="50" t="e">
        <f>Łódzki!#REF!</f>
        <v>#REF!</v>
      </c>
      <c r="J32" s="50" t="e">
        <f>Małopolski!#REF!</f>
        <v>#REF!</v>
      </c>
      <c r="K32" s="50" t="e">
        <f>Mazowiecki!#REF!</f>
        <v>#REF!</v>
      </c>
      <c r="L32" s="50" t="e">
        <f>Opolski!#REF!</f>
        <v>#REF!</v>
      </c>
      <c r="M32" s="50" t="e">
        <f>Podkarpacki!#REF!</f>
        <v>#REF!</v>
      </c>
      <c r="N32" s="50" t="e">
        <f>Podlaski!#REF!</f>
        <v>#REF!</v>
      </c>
      <c r="O32" s="50" t="e">
        <f>Pomorski!#REF!</f>
        <v>#REF!</v>
      </c>
      <c r="P32" s="50" t="e">
        <f>Śląski!#REF!</f>
        <v>#REF!</v>
      </c>
      <c r="Q32" s="50" t="e">
        <f>Świętokrzyski!#REF!</f>
        <v>#REF!</v>
      </c>
      <c r="R32" s="50" t="e">
        <f>WarmińskoMazurski!#REF!</f>
        <v>#REF!</v>
      </c>
      <c r="S32" s="50" t="e">
        <f>Wielkopolski!#REF!</f>
        <v>#REF!</v>
      </c>
      <c r="T32" s="50" t="e">
        <f>Zachodniopomorski!#REF!</f>
        <v>#REF!</v>
      </c>
    </row>
    <row r="33" spans="1:20" ht="45" customHeight="1" x14ac:dyDescent="0.2">
      <c r="A33" s="85" t="s">
        <v>221</v>
      </c>
      <c r="B33" s="16" t="s">
        <v>222</v>
      </c>
      <c r="C33" s="50"/>
      <c r="D33" s="49" t="e">
        <f>SUM(E33:T33)</f>
        <v>#REF!</v>
      </c>
      <c r="E33" s="50" t="e">
        <f>Dolnośląski!#REF!</f>
        <v>#REF!</v>
      </c>
      <c r="F33" s="50" t="e">
        <f>KujawskoPomorski!#REF!</f>
        <v>#REF!</v>
      </c>
      <c r="G33" s="50" t="e">
        <f>Lubelski!#REF!</f>
        <v>#REF!</v>
      </c>
      <c r="H33" s="50" t="e">
        <f>Lubuski!#REF!</f>
        <v>#REF!</v>
      </c>
      <c r="I33" s="50" t="e">
        <f>Łódzki!#REF!</f>
        <v>#REF!</v>
      </c>
      <c r="J33" s="50" t="e">
        <f>Małopolski!#REF!</f>
        <v>#REF!</v>
      </c>
      <c r="K33" s="50" t="e">
        <f>Mazowiecki!#REF!</f>
        <v>#REF!</v>
      </c>
      <c r="L33" s="50" t="e">
        <f>Opolski!#REF!</f>
        <v>#REF!</v>
      </c>
      <c r="M33" s="50" t="e">
        <f>Podkarpacki!#REF!</f>
        <v>#REF!</v>
      </c>
      <c r="N33" s="50" t="e">
        <f>Podlaski!#REF!</f>
        <v>#REF!</v>
      </c>
      <c r="O33" s="50" t="e">
        <f>Pomorski!#REF!</f>
        <v>#REF!</v>
      </c>
      <c r="P33" s="50" t="e">
        <f>Śląski!#REF!</f>
        <v>#REF!</v>
      </c>
      <c r="Q33" s="50" t="e">
        <f>Świętokrzyski!#REF!</f>
        <v>#REF!</v>
      </c>
      <c r="R33" s="50" t="e">
        <f>WarmińskoMazurski!#REF!</f>
        <v>#REF!</v>
      </c>
      <c r="S33" s="50" t="e">
        <f>Wielkopolski!#REF!</f>
        <v>#REF!</v>
      </c>
      <c r="T33" s="50" t="e">
        <f>Zachodniopomorski!#REF!</f>
        <v>#REF!</v>
      </c>
    </row>
    <row r="34" spans="1:20" ht="27.75" hidden="1" customHeight="1" x14ac:dyDescent="0.2">
      <c r="A34" s="86" t="s">
        <v>58</v>
      </c>
      <c r="B34" s="17" t="s">
        <v>59</v>
      </c>
      <c r="C34" s="50" t="e">
        <f>CENTRALA!#REF!</f>
        <v>#REF!</v>
      </c>
      <c r="D34" s="49" t="e">
        <f t="shared" si="0"/>
        <v>#REF!</v>
      </c>
      <c r="E34" s="50" t="e">
        <f>Dolnośląski!#REF!</f>
        <v>#REF!</v>
      </c>
      <c r="F34" s="50" t="e">
        <f>KujawskoPomorski!#REF!</f>
        <v>#REF!</v>
      </c>
      <c r="G34" s="50" t="e">
        <f>Lubelski!#REF!</f>
        <v>#REF!</v>
      </c>
      <c r="H34" s="50" t="e">
        <f>Lubuski!#REF!</f>
        <v>#REF!</v>
      </c>
      <c r="I34" s="50" t="e">
        <f>Łódzki!#REF!</f>
        <v>#REF!</v>
      </c>
      <c r="J34" s="50" t="e">
        <f>Małopolski!#REF!</f>
        <v>#REF!</v>
      </c>
      <c r="K34" s="50" t="e">
        <f>Mazowiecki!#REF!</f>
        <v>#REF!</v>
      </c>
      <c r="L34" s="50" t="e">
        <f>Opolski!#REF!</f>
        <v>#REF!</v>
      </c>
      <c r="M34" s="50" t="e">
        <f>Podkarpacki!#REF!</f>
        <v>#REF!</v>
      </c>
      <c r="N34" s="50" t="e">
        <f>Podlaski!#REF!</f>
        <v>#REF!</v>
      </c>
      <c r="O34" s="50" t="e">
        <f>Pomorski!#REF!</f>
        <v>#REF!</v>
      </c>
      <c r="P34" s="50" t="e">
        <f>Śląski!#REF!</f>
        <v>#REF!</v>
      </c>
      <c r="Q34" s="50" t="e">
        <f>Świętokrzyski!#REF!</f>
        <v>#REF!</v>
      </c>
      <c r="R34" s="50" t="e">
        <f>WarmińskoMazurski!#REF!</f>
        <v>#REF!</v>
      </c>
      <c r="S34" s="50" t="e">
        <f>Wielkopolski!#REF!</f>
        <v>#REF!</v>
      </c>
      <c r="T34" s="50" t="e">
        <f>Zachodniopomorski!#REF!</f>
        <v>#REF!</v>
      </c>
    </row>
    <row r="35" spans="1:20" ht="27.75" hidden="1" customHeight="1" x14ac:dyDescent="0.2">
      <c r="A35" s="86" t="s">
        <v>57</v>
      </c>
      <c r="B35" s="17" t="s">
        <v>60</v>
      </c>
      <c r="C35" s="50" t="e">
        <f>CENTRALA!#REF!</f>
        <v>#REF!</v>
      </c>
      <c r="D35" s="49" t="e">
        <f t="shared" si="0"/>
        <v>#REF!</v>
      </c>
      <c r="E35" s="50" t="e">
        <f>Dolnośląski!#REF!</f>
        <v>#REF!</v>
      </c>
      <c r="F35" s="50" t="e">
        <f>KujawskoPomorski!#REF!</f>
        <v>#REF!</v>
      </c>
      <c r="G35" s="50" t="e">
        <f>Lubelski!#REF!</f>
        <v>#REF!</v>
      </c>
      <c r="H35" s="50" t="e">
        <f>Lubuski!#REF!</f>
        <v>#REF!</v>
      </c>
      <c r="I35" s="50" t="e">
        <f>Łódzki!#REF!</f>
        <v>#REF!</v>
      </c>
      <c r="J35" s="50" t="e">
        <f>Małopolski!#REF!</f>
        <v>#REF!</v>
      </c>
      <c r="K35" s="50" t="e">
        <f>Mazowiecki!#REF!</f>
        <v>#REF!</v>
      </c>
      <c r="L35" s="50" t="e">
        <f>Opolski!#REF!</f>
        <v>#REF!</v>
      </c>
      <c r="M35" s="50" t="e">
        <f>Podkarpacki!#REF!</f>
        <v>#REF!</v>
      </c>
      <c r="N35" s="50" t="e">
        <f>Podlaski!#REF!</f>
        <v>#REF!</v>
      </c>
      <c r="O35" s="50" t="e">
        <f>Pomorski!#REF!</f>
        <v>#REF!</v>
      </c>
      <c r="P35" s="50" t="e">
        <f>Śląski!#REF!</f>
        <v>#REF!</v>
      </c>
      <c r="Q35" s="50" t="e">
        <f>Świętokrzyski!#REF!</f>
        <v>#REF!</v>
      </c>
      <c r="R35" s="50" t="e">
        <f>WarmińskoMazurski!#REF!</f>
        <v>#REF!</v>
      </c>
      <c r="S35" s="50" t="e">
        <f>Wielkopolski!#REF!</f>
        <v>#REF!</v>
      </c>
      <c r="T35" s="50" t="e">
        <f>Zachodniopomorski!#REF!</f>
        <v>#REF!</v>
      </c>
    </row>
    <row r="36" spans="1:20" ht="60.75" x14ac:dyDescent="0.2">
      <c r="A36" s="86" t="s">
        <v>229</v>
      </c>
      <c r="B36" s="17" t="s">
        <v>230</v>
      </c>
      <c r="C36" s="50" t="e">
        <f>CENTRALA!#REF!</f>
        <v>#REF!</v>
      </c>
      <c r="D36" s="49" t="e">
        <f t="shared" si="0"/>
        <v>#REF!</v>
      </c>
      <c r="E36" s="50" t="e">
        <f>Dolnośląski!#REF!</f>
        <v>#REF!</v>
      </c>
      <c r="F36" s="50" t="e">
        <f>KujawskoPomorski!#REF!</f>
        <v>#REF!</v>
      </c>
      <c r="G36" s="50" t="e">
        <f>Lubelski!#REF!</f>
        <v>#REF!</v>
      </c>
      <c r="H36" s="50" t="e">
        <f>Lubuski!#REF!</f>
        <v>#REF!</v>
      </c>
      <c r="I36" s="50" t="e">
        <f>Łódzki!#REF!</f>
        <v>#REF!</v>
      </c>
      <c r="J36" s="50" t="e">
        <f>Małopolski!#REF!</f>
        <v>#REF!</v>
      </c>
      <c r="K36" s="50" t="e">
        <f>Mazowiecki!#REF!</f>
        <v>#REF!</v>
      </c>
      <c r="L36" s="50" t="e">
        <f>Opolski!#REF!</f>
        <v>#REF!</v>
      </c>
      <c r="M36" s="50" t="e">
        <f>Podkarpacki!#REF!</f>
        <v>#REF!</v>
      </c>
      <c r="N36" s="50" t="e">
        <f>Podlaski!#REF!</f>
        <v>#REF!</v>
      </c>
      <c r="O36" s="50" t="e">
        <f>Pomorski!#REF!</f>
        <v>#REF!</v>
      </c>
      <c r="P36" s="50" t="e">
        <f>Śląski!#REF!</f>
        <v>#REF!</v>
      </c>
      <c r="Q36" s="50" t="e">
        <f>Świętokrzyski!#REF!</f>
        <v>#REF!</v>
      </c>
      <c r="R36" s="50" t="e">
        <f>WarmińskoMazurski!#REF!</f>
        <v>#REF!</v>
      </c>
      <c r="S36" s="50" t="e">
        <f>Wielkopolski!#REF!</f>
        <v>#REF!</v>
      </c>
      <c r="T36" s="50" t="e">
        <f>Zachodniopomorski!#REF!</f>
        <v>#REF!</v>
      </c>
    </row>
    <row r="37" spans="1:20" ht="46.5" hidden="1" customHeight="1" x14ac:dyDescent="0.2">
      <c r="A37" s="86" t="s">
        <v>157</v>
      </c>
      <c r="B37" s="17" t="s">
        <v>158</v>
      </c>
      <c r="C37" s="50" t="e">
        <f>CENTRALA!#REF!</f>
        <v>#REF!</v>
      </c>
      <c r="D37" s="49" t="e">
        <f t="shared" si="0"/>
        <v>#REF!</v>
      </c>
      <c r="E37" s="50" t="e">
        <f>Dolnośląski!#REF!</f>
        <v>#REF!</v>
      </c>
      <c r="F37" s="50" t="e">
        <f>KujawskoPomorski!#REF!</f>
        <v>#REF!</v>
      </c>
      <c r="G37" s="50" t="e">
        <f>Lubelski!#REF!</f>
        <v>#REF!</v>
      </c>
      <c r="H37" s="50" t="e">
        <f>Lubuski!#REF!</f>
        <v>#REF!</v>
      </c>
      <c r="I37" s="50" t="e">
        <f>Łódzki!#REF!</f>
        <v>#REF!</v>
      </c>
      <c r="J37" s="50" t="e">
        <f>Małopolski!#REF!</f>
        <v>#REF!</v>
      </c>
      <c r="K37" s="50" t="e">
        <f>Mazowiecki!#REF!</f>
        <v>#REF!</v>
      </c>
      <c r="L37" s="50" t="e">
        <f>Opolski!#REF!</f>
        <v>#REF!</v>
      </c>
      <c r="M37" s="50" t="e">
        <f>Podkarpacki!#REF!</f>
        <v>#REF!</v>
      </c>
      <c r="N37" s="50" t="e">
        <f>Podlaski!#REF!</f>
        <v>#REF!</v>
      </c>
      <c r="O37" s="50" t="e">
        <f>Pomorski!#REF!</f>
        <v>#REF!</v>
      </c>
      <c r="P37" s="50" t="e">
        <f>Śląski!#REF!</f>
        <v>#REF!</v>
      </c>
      <c r="Q37" s="50" t="e">
        <f>Świętokrzyski!#REF!</f>
        <v>#REF!</v>
      </c>
      <c r="R37" s="50" t="e">
        <f>WarmińskoMazurski!#REF!</f>
        <v>#REF!</v>
      </c>
      <c r="S37" s="50" t="e">
        <f>Wielkopolski!#REF!</f>
        <v>#REF!</v>
      </c>
      <c r="T37" s="50" t="e">
        <f>Zachodniopomorski!#REF!</f>
        <v>#REF!</v>
      </c>
    </row>
    <row r="38" spans="1:20" s="66" customFormat="1" ht="31.5" hidden="1" customHeight="1" x14ac:dyDescent="0.2">
      <c r="A38" s="91" t="s">
        <v>16</v>
      </c>
      <c r="B38" s="65" t="s">
        <v>226</v>
      </c>
      <c r="C38" s="8" t="e">
        <f>CENTRALA!#REF!</f>
        <v>#REF!</v>
      </c>
      <c r="D38" s="36" t="e">
        <f t="shared" si="0"/>
        <v>#REF!</v>
      </c>
      <c r="E38" s="8" t="e">
        <f>Dolnośląski!#REF!</f>
        <v>#REF!</v>
      </c>
      <c r="F38" s="8" t="e">
        <f>KujawskoPomorski!#REF!</f>
        <v>#REF!</v>
      </c>
      <c r="G38" s="8" t="e">
        <f>Lubelski!#REF!</f>
        <v>#REF!</v>
      </c>
      <c r="H38" s="36" t="e">
        <f>Lubuski!#REF!</f>
        <v>#REF!</v>
      </c>
      <c r="I38" s="36" t="e">
        <f>Łódzki!#REF!</f>
        <v>#REF!</v>
      </c>
      <c r="J38" s="36" t="e">
        <f>Małopolski!#REF!</f>
        <v>#REF!</v>
      </c>
      <c r="K38" s="36" t="e">
        <f>Mazowiecki!#REF!</f>
        <v>#REF!</v>
      </c>
      <c r="L38" s="36" t="e">
        <f>Opolski!#REF!</f>
        <v>#REF!</v>
      </c>
      <c r="M38" s="36" t="e">
        <f>Podkarpacki!#REF!</f>
        <v>#REF!</v>
      </c>
      <c r="N38" s="36" t="e">
        <f>Podlaski!#REF!</f>
        <v>#REF!</v>
      </c>
      <c r="O38" s="36" t="e">
        <f>Pomorski!#REF!</f>
        <v>#REF!</v>
      </c>
      <c r="P38" s="36" t="e">
        <f>Śląski!#REF!</f>
        <v>#REF!</v>
      </c>
      <c r="Q38" s="36" t="e">
        <f>Świętokrzyski!#REF!</f>
        <v>#REF!</v>
      </c>
      <c r="R38" s="36" t="e">
        <f>WarmińskoMazurski!#REF!</f>
        <v>#REF!</v>
      </c>
      <c r="S38" s="36" t="e">
        <f>Wielkopolski!#REF!</f>
        <v>#REF!</v>
      </c>
      <c r="T38" s="36" t="e">
        <f>Zachodniopomorski!#REF!</f>
        <v>#REF!</v>
      </c>
    </row>
    <row r="39" spans="1:20" ht="31.5" hidden="1" customHeight="1" x14ac:dyDescent="0.2">
      <c r="A39" s="85" t="s">
        <v>17</v>
      </c>
      <c r="B39" s="19" t="s">
        <v>18</v>
      </c>
      <c r="C39" s="40" t="e">
        <f>CENTRALA!#REF!</f>
        <v>#REF!</v>
      </c>
      <c r="D39" s="36" t="e">
        <f t="shared" si="0"/>
        <v>#REF!</v>
      </c>
      <c r="E39" s="40" t="e">
        <f>Dolnośląski!#REF!</f>
        <v>#REF!</v>
      </c>
      <c r="F39" s="40" t="e">
        <f>KujawskoPomorski!#REF!</f>
        <v>#REF!</v>
      </c>
      <c r="G39" s="40" t="e">
        <f>Lubelski!#REF!</f>
        <v>#REF!</v>
      </c>
      <c r="H39" s="40" t="e">
        <f>Lubuski!#REF!</f>
        <v>#REF!</v>
      </c>
      <c r="I39" s="40" t="e">
        <f>Łódzki!#REF!</f>
        <v>#REF!</v>
      </c>
      <c r="J39" s="40" t="e">
        <f>Małopolski!#REF!</f>
        <v>#REF!</v>
      </c>
      <c r="K39" s="40" t="e">
        <f>Mazowiecki!#REF!</f>
        <v>#REF!</v>
      </c>
      <c r="L39" s="40" t="e">
        <f>Opolski!#REF!</f>
        <v>#REF!</v>
      </c>
      <c r="M39" s="40" t="e">
        <f>Podkarpacki!#REF!</f>
        <v>#REF!</v>
      </c>
      <c r="N39" s="40" t="e">
        <f>Podlaski!#REF!</f>
        <v>#REF!</v>
      </c>
      <c r="O39" s="40" t="e">
        <f>Pomorski!#REF!</f>
        <v>#REF!</v>
      </c>
      <c r="P39" s="40" t="e">
        <f>Śląski!#REF!</f>
        <v>#REF!</v>
      </c>
      <c r="Q39" s="40" t="e">
        <f>Świętokrzyski!#REF!</f>
        <v>#REF!</v>
      </c>
      <c r="R39" s="40" t="e">
        <f>WarmińskoMazurski!#REF!</f>
        <v>#REF!</v>
      </c>
      <c r="S39" s="40" t="e">
        <f>Wielkopolski!#REF!</f>
        <v>#REF!</v>
      </c>
      <c r="T39" s="40" t="e">
        <f>Zachodniopomorski!#REF!</f>
        <v>#REF!</v>
      </c>
    </row>
    <row r="40" spans="1:20" ht="31.5" hidden="1" customHeight="1" x14ac:dyDescent="0.2">
      <c r="A40" s="85" t="s">
        <v>19</v>
      </c>
      <c r="B40" s="19" t="s">
        <v>20</v>
      </c>
      <c r="C40" s="40" t="e">
        <f>CENTRALA!#REF!</f>
        <v>#REF!</v>
      </c>
      <c r="D40" s="36" t="e">
        <f t="shared" si="0"/>
        <v>#REF!</v>
      </c>
      <c r="E40" s="40" t="e">
        <f>Dolnośląski!#REF!</f>
        <v>#REF!</v>
      </c>
      <c r="F40" s="40" t="e">
        <f>KujawskoPomorski!#REF!</f>
        <v>#REF!</v>
      </c>
      <c r="G40" s="40" t="e">
        <f>Lubelski!#REF!</f>
        <v>#REF!</v>
      </c>
      <c r="H40" s="40" t="e">
        <f>Lubuski!#REF!</f>
        <v>#REF!</v>
      </c>
      <c r="I40" s="40" t="e">
        <f>Łódzki!#REF!</f>
        <v>#REF!</v>
      </c>
      <c r="J40" s="40" t="e">
        <f>Małopolski!#REF!</f>
        <v>#REF!</v>
      </c>
      <c r="K40" s="40" t="e">
        <f>Mazowiecki!#REF!</f>
        <v>#REF!</v>
      </c>
      <c r="L40" s="40" t="e">
        <f>Opolski!#REF!</f>
        <v>#REF!</v>
      </c>
      <c r="M40" s="40" t="e">
        <f>Podkarpacki!#REF!</f>
        <v>#REF!</v>
      </c>
      <c r="N40" s="40" t="e">
        <f>Podlaski!#REF!</f>
        <v>#REF!</v>
      </c>
      <c r="O40" s="40" t="e">
        <f>Pomorski!#REF!</f>
        <v>#REF!</v>
      </c>
      <c r="P40" s="40" t="e">
        <f>Śląski!#REF!</f>
        <v>#REF!</v>
      </c>
      <c r="Q40" s="40" t="e">
        <f>Świętokrzyski!#REF!</f>
        <v>#REF!</v>
      </c>
      <c r="R40" s="40" t="e">
        <f>WarmińskoMazurski!#REF!</f>
        <v>#REF!</v>
      </c>
      <c r="S40" s="40" t="e">
        <f>Wielkopolski!#REF!</f>
        <v>#REF!</v>
      </c>
      <c r="T40" s="40" t="e">
        <f>Zachodniopomorski!#REF!</f>
        <v>#REF!</v>
      </c>
    </row>
    <row r="41" spans="1:20" ht="31.5" hidden="1" customHeight="1" x14ac:dyDescent="0.2">
      <c r="A41" s="85" t="s">
        <v>21</v>
      </c>
      <c r="B41" s="20" t="s">
        <v>227</v>
      </c>
      <c r="C41" s="40" t="e">
        <f>CENTRALA!#REF!</f>
        <v>#REF!</v>
      </c>
      <c r="D41" s="36" t="e">
        <f t="shared" si="0"/>
        <v>#REF!</v>
      </c>
      <c r="E41" s="40" t="e">
        <f>Dolnośląski!#REF!</f>
        <v>#REF!</v>
      </c>
      <c r="F41" s="40" t="e">
        <f>KujawskoPomorski!#REF!</f>
        <v>#REF!</v>
      </c>
      <c r="G41" s="40" t="e">
        <f>Lubelski!#REF!</f>
        <v>#REF!</v>
      </c>
      <c r="H41" s="40" t="e">
        <f>Lubuski!#REF!</f>
        <v>#REF!</v>
      </c>
      <c r="I41" s="40" t="e">
        <f>Łódzki!#REF!</f>
        <v>#REF!</v>
      </c>
      <c r="J41" s="40" t="e">
        <f>Małopolski!#REF!</f>
        <v>#REF!</v>
      </c>
      <c r="K41" s="40" t="e">
        <f>Mazowiecki!#REF!</f>
        <v>#REF!</v>
      </c>
      <c r="L41" s="40" t="e">
        <f>Opolski!#REF!</f>
        <v>#REF!</v>
      </c>
      <c r="M41" s="40" t="e">
        <f>Podkarpacki!#REF!</f>
        <v>#REF!</v>
      </c>
      <c r="N41" s="40" t="e">
        <f>Podlaski!#REF!</f>
        <v>#REF!</v>
      </c>
      <c r="O41" s="40" t="e">
        <f>Pomorski!#REF!</f>
        <v>#REF!</v>
      </c>
      <c r="P41" s="40" t="e">
        <f>Śląski!#REF!</f>
        <v>#REF!</v>
      </c>
      <c r="Q41" s="40" t="e">
        <f>Świętokrzyski!#REF!</f>
        <v>#REF!</v>
      </c>
      <c r="R41" s="40" t="e">
        <f>WarmińskoMazurski!#REF!</f>
        <v>#REF!</v>
      </c>
      <c r="S41" s="40" t="e">
        <f>Wielkopolski!#REF!</f>
        <v>#REF!</v>
      </c>
      <c r="T41" s="40" t="e">
        <f>Zachodniopomorski!#REF!</f>
        <v>#REF!</v>
      </c>
    </row>
    <row r="42" spans="1:20" ht="49.5" hidden="1" customHeight="1" x14ac:dyDescent="0.2">
      <c r="A42" s="88" t="s">
        <v>39</v>
      </c>
      <c r="B42" s="79" t="s">
        <v>32</v>
      </c>
      <c r="C42" s="40" t="e">
        <f>CENTRALA!#REF!</f>
        <v>#REF!</v>
      </c>
      <c r="D42" s="36" t="e">
        <f t="shared" si="0"/>
        <v>#REF!</v>
      </c>
      <c r="E42" s="40" t="e">
        <f>Dolnośląski!#REF!</f>
        <v>#REF!</v>
      </c>
      <c r="F42" s="40" t="e">
        <f>KujawskoPomorski!#REF!</f>
        <v>#REF!</v>
      </c>
      <c r="G42" s="40" t="e">
        <f>Lubelski!#REF!</f>
        <v>#REF!</v>
      </c>
      <c r="H42" s="40" t="e">
        <f>Lubuski!#REF!</f>
        <v>#REF!</v>
      </c>
      <c r="I42" s="40" t="e">
        <f>Łódzki!#REF!</f>
        <v>#REF!</v>
      </c>
      <c r="J42" s="40" t="e">
        <f>Małopolski!#REF!</f>
        <v>#REF!</v>
      </c>
      <c r="K42" s="40" t="e">
        <f>Mazowiecki!#REF!</f>
        <v>#REF!</v>
      </c>
      <c r="L42" s="40" t="e">
        <f>Opolski!#REF!</f>
        <v>#REF!</v>
      </c>
      <c r="M42" s="40" t="e">
        <f>Podkarpacki!#REF!</f>
        <v>#REF!</v>
      </c>
      <c r="N42" s="40" t="e">
        <f>Podlaski!#REF!</f>
        <v>#REF!</v>
      </c>
      <c r="O42" s="40" t="e">
        <f>Pomorski!#REF!</f>
        <v>#REF!</v>
      </c>
      <c r="P42" s="40" t="e">
        <f>Śląski!#REF!</f>
        <v>#REF!</v>
      </c>
      <c r="Q42" s="40" t="e">
        <f>Świętokrzyski!#REF!</f>
        <v>#REF!</v>
      </c>
      <c r="R42" s="40" t="e">
        <f>WarmińskoMazurski!#REF!</f>
        <v>#REF!</v>
      </c>
      <c r="S42" s="40" t="e">
        <f>Wielkopolski!#REF!</f>
        <v>#REF!</v>
      </c>
      <c r="T42" s="40" t="e">
        <f>Zachodniopomorski!#REF!</f>
        <v>#REF!</v>
      </c>
    </row>
    <row r="43" spans="1:20" ht="31.5" hidden="1" customHeight="1" x14ac:dyDescent="0.2">
      <c r="A43" s="88" t="s">
        <v>40</v>
      </c>
      <c r="B43" s="80" t="s">
        <v>33</v>
      </c>
      <c r="C43" s="40" t="e">
        <f>CENTRALA!#REF!</f>
        <v>#REF!</v>
      </c>
      <c r="D43" s="36" t="e">
        <f t="shared" si="0"/>
        <v>#REF!</v>
      </c>
      <c r="E43" s="40" t="e">
        <f>Dolnośląski!#REF!</f>
        <v>#REF!</v>
      </c>
      <c r="F43" s="40" t="e">
        <f>KujawskoPomorski!#REF!</f>
        <v>#REF!</v>
      </c>
      <c r="G43" s="40" t="e">
        <f>Lubelski!#REF!</f>
        <v>#REF!</v>
      </c>
      <c r="H43" s="40" t="e">
        <f>Lubuski!#REF!</f>
        <v>#REF!</v>
      </c>
      <c r="I43" s="40" t="e">
        <f>Łódzki!#REF!</f>
        <v>#REF!</v>
      </c>
      <c r="J43" s="40" t="e">
        <f>Małopolski!#REF!</f>
        <v>#REF!</v>
      </c>
      <c r="K43" s="40" t="e">
        <f>Mazowiecki!#REF!</f>
        <v>#REF!</v>
      </c>
      <c r="L43" s="40" t="e">
        <f>Opolski!#REF!</f>
        <v>#REF!</v>
      </c>
      <c r="M43" s="40" t="e">
        <f>Podkarpacki!#REF!</f>
        <v>#REF!</v>
      </c>
      <c r="N43" s="40" t="e">
        <f>Podlaski!#REF!</f>
        <v>#REF!</v>
      </c>
      <c r="O43" s="40" t="e">
        <f>Pomorski!#REF!</f>
        <v>#REF!</v>
      </c>
      <c r="P43" s="40" t="e">
        <f>Śląski!#REF!</f>
        <v>#REF!</v>
      </c>
      <c r="Q43" s="40" t="e">
        <f>Świętokrzyski!#REF!</f>
        <v>#REF!</v>
      </c>
      <c r="R43" s="40" t="e">
        <f>WarmińskoMazurski!#REF!</f>
        <v>#REF!</v>
      </c>
      <c r="S43" s="40" t="e">
        <f>Wielkopolski!#REF!</f>
        <v>#REF!</v>
      </c>
      <c r="T43" s="40" t="e">
        <f>Zachodniopomorski!#REF!</f>
        <v>#REF!</v>
      </c>
    </row>
    <row r="44" spans="1:20" ht="49.5" hidden="1" customHeight="1" x14ac:dyDescent="0.2">
      <c r="A44" s="88" t="s">
        <v>41</v>
      </c>
      <c r="B44" s="79" t="s">
        <v>34</v>
      </c>
      <c r="C44" s="40" t="e">
        <f>CENTRALA!#REF!</f>
        <v>#REF!</v>
      </c>
      <c r="D44" s="36" t="e">
        <f t="shared" si="0"/>
        <v>#REF!</v>
      </c>
      <c r="E44" s="40" t="e">
        <f>Dolnośląski!#REF!</f>
        <v>#REF!</v>
      </c>
      <c r="F44" s="40" t="e">
        <f>KujawskoPomorski!#REF!</f>
        <v>#REF!</v>
      </c>
      <c r="G44" s="40" t="e">
        <f>Lubelski!#REF!</f>
        <v>#REF!</v>
      </c>
      <c r="H44" s="40" t="e">
        <f>Lubuski!#REF!</f>
        <v>#REF!</v>
      </c>
      <c r="I44" s="40" t="e">
        <f>Łódzki!#REF!</f>
        <v>#REF!</v>
      </c>
      <c r="J44" s="40" t="e">
        <f>Małopolski!#REF!</f>
        <v>#REF!</v>
      </c>
      <c r="K44" s="40" t="e">
        <f>Mazowiecki!#REF!</f>
        <v>#REF!</v>
      </c>
      <c r="L44" s="40" t="e">
        <f>Opolski!#REF!</f>
        <v>#REF!</v>
      </c>
      <c r="M44" s="40" t="e">
        <f>Podkarpacki!#REF!</f>
        <v>#REF!</v>
      </c>
      <c r="N44" s="40" t="e">
        <f>Podlaski!#REF!</f>
        <v>#REF!</v>
      </c>
      <c r="O44" s="40" t="e">
        <f>Pomorski!#REF!</f>
        <v>#REF!</v>
      </c>
      <c r="P44" s="40" t="e">
        <f>Śląski!#REF!</f>
        <v>#REF!</v>
      </c>
      <c r="Q44" s="40" t="e">
        <f>Świętokrzyski!#REF!</f>
        <v>#REF!</v>
      </c>
      <c r="R44" s="40" t="e">
        <f>WarmińskoMazurski!#REF!</f>
        <v>#REF!</v>
      </c>
      <c r="S44" s="40" t="e">
        <f>Wielkopolski!#REF!</f>
        <v>#REF!</v>
      </c>
      <c r="T44" s="40" t="e">
        <f>Zachodniopomorski!#REF!</f>
        <v>#REF!</v>
      </c>
    </row>
    <row r="45" spans="1:20" ht="31.5" hidden="1" customHeight="1" x14ac:dyDescent="0.2">
      <c r="A45" s="88" t="s">
        <v>42</v>
      </c>
      <c r="B45" s="79" t="s">
        <v>35</v>
      </c>
      <c r="C45" s="40" t="e">
        <f>CENTRALA!#REF!</f>
        <v>#REF!</v>
      </c>
      <c r="D45" s="36" t="e">
        <f t="shared" si="0"/>
        <v>#REF!</v>
      </c>
      <c r="E45" s="40" t="e">
        <f>Dolnośląski!#REF!</f>
        <v>#REF!</v>
      </c>
      <c r="F45" s="40" t="e">
        <f>KujawskoPomorski!#REF!</f>
        <v>#REF!</v>
      </c>
      <c r="G45" s="40" t="e">
        <f>Lubelski!#REF!</f>
        <v>#REF!</v>
      </c>
      <c r="H45" s="40" t="e">
        <f>Lubuski!#REF!</f>
        <v>#REF!</v>
      </c>
      <c r="I45" s="40" t="e">
        <f>Łódzki!#REF!</f>
        <v>#REF!</v>
      </c>
      <c r="J45" s="40" t="e">
        <f>Małopolski!#REF!</f>
        <v>#REF!</v>
      </c>
      <c r="K45" s="40" t="e">
        <f>Mazowiecki!#REF!</f>
        <v>#REF!</v>
      </c>
      <c r="L45" s="40" t="e">
        <f>Opolski!#REF!</f>
        <v>#REF!</v>
      </c>
      <c r="M45" s="40" t="e">
        <f>Podkarpacki!#REF!</f>
        <v>#REF!</v>
      </c>
      <c r="N45" s="40" t="e">
        <f>Podlaski!#REF!</f>
        <v>#REF!</v>
      </c>
      <c r="O45" s="40" t="e">
        <f>Pomorski!#REF!</f>
        <v>#REF!</v>
      </c>
      <c r="P45" s="40" t="e">
        <f>Śląski!#REF!</f>
        <v>#REF!</v>
      </c>
      <c r="Q45" s="40" t="e">
        <f>Świętokrzyski!#REF!</f>
        <v>#REF!</v>
      </c>
      <c r="R45" s="40" t="e">
        <f>WarmińskoMazurski!#REF!</f>
        <v>#REF!</v>
      </c>
      <c r="S45" s="40" t="e">
        <f>Wielkopolski!#REF!</f>
        <v>#REF!</v>
      </c>
      <c r="T45" s="40" t="e">
        <f>Zachodniopomorski!#REF!</f>
        <v>#REF!</v>
      </c>
    </row>
    <row r="46" spans="1:20" ht="31.5" hidden="1" customHeight="1" x14ac:dyDescent="0.2">
      <c r="A46" s="88" t="s">
        <v>43</v>
      </c>
      <c r="B46" s="79" t="s">
        <v>36</v>
      </c>
      <c r="C46" s="40" t="e">
        <f>CENTRALA!#REF!</f>
        <v>#REF!</v>
      </c>
      <c r="D46" s="36" t="e">
        <f t="shared" si="0"/>
        <v>#REF!</v>
      </c>
      <c r="E46" s="40" t="e">
        <f>Dolnośląski!#REF!</f>
        <v>#REF!</v>
      </c>
      <c r="F46" s="40" t="e">
        <f>KujawskoPomorski!#REF!</f>
        <v>#REF!</v>
      </c>
      <c r="G46" s="40" t="e">
        <f>Lubelski!#REF!</f>
        <v>#REF!</v>
      </c>
      <c r="H46" s="40" t="e">
        <f>Lubuski!#REF!</f>
        <v>#REF!</v>
      </c>
      <c r="I46" s="40" t="e">
        <f>Łódzki!#REF!</f>
        <v>#REF!</v>
      </c>
      <c r="J46" s="40" t="e">
        <f>Małopolski!#REF!</f>
        <v>#REF!</v>
      </c>
      <c r="K46" s="40" t="e">
        <f>Mazowiecki!#REF!</f>
        <v>#REF!</v>
      </c>
      <c r="L46" s="40" t="e">
        <f>Opolski!#REF!</f>
        <v>#REF!</v>
      </c>
      <c r="M46" s="40" t="e">
        <f>Podkarpacki!#REF!</f>
        <v>#REF!</v>
      </c>
      <c r="N46" s="40" t="e">
        <f>Podlaski!#REF!</f>
        <v>#REF!</v>
      </c>
      <c r="O46" s="40" t="e">
        <f>Pomorski!#REF!</f>
        <v>#REF!</v>
      </c>
      <c r="P46" s="40" t="e">
        <f>Śląski!#REF!</f>
        <v>#REF!</v>
      </c>
      <c r="Q46" s="40" t="e">
        <f>Świętokrzyski!#REF!</f>
        <v>#REF!</v>
      </c>
      <c r="R46" s="40" t="e">
        <f>WarmińskoMazurski!#REF!</f>
        <v>#REF!</v>
      </c>
      <c r="S46" s="40" t="e">
        <f>Wielkopolski!#REF!</f>
        <v>#REF!</v>
      </c>
      <c r="T46" s="40" t="e">
        <f>Zachodniopomorski!#REF!</f>
        <v>#REF!</v>
      </c>
    </row>
    <row r="47" spans="1:20" ht="31.5" hidden="1" customHeight="1" x14ac:dyDescent="0.2">
      <c r="A47" s="88" t="s">
        <v>44</v>
      </c>
      <c r="B47" s="79" t="s">
        <v>37</v>
      </c>
      <c r="C47" s="40" t="e">
        <f>CENTRALA!#REF!</f>
        <v>#REF!</v>
      </c>
      <c r="D47" s="36" t="e">
        <f t="shared" si="0"/>
        <v>#REF!</v>
      </c>
      <c r="E47" s="40" t="e">
        <f>Dolnośląski!#REF!</f>
        <v>#REF!</v>
      </c>
      <c r="F47" s="40" t="e">
        <f>KujawskoPomorski!#REF!</f>
        <v>#REF!</v>
      </c>
      <c r="G47" s="40" t="e">
        <f>Lubelski!#REF!</f>
        <v>#REF!</v>
      </c>
      <c r="H47" s="40" t="e">
        <f>Lubuski!#REF!</f>
        <v>#REF!</v>
      </c>
      <c r="I47" s="40" t="e">
        <f>Łódzki!#REF!</f>
        <v>#REF!</v>
      </c>
      <c r="J47" s="40" t="e">
        <f>Małopolski!#REF!</f>
        <v>#REF!</v>
      </c>
      <c r="K47" s="40" t="e">
        <f>Mazowiecki!#REF!</f>
        <v>#REF!</v>
      </c>
      <c r="L47" s="40" t="e">
        <f>Opolski!#REF!</f>
        <v>#REF!</v>
      </c>
      <c r="M47" s="40" t="e">
        <f>Podkarpacki!#REF!</f>
        <v>#REF!</v>
      </c>
      <c r="N47" s="40" t="e">
        <f>Podlaski!#REF!</f>
        <v>#REF!</v>
      </c>
      <c r="O47" s="40" t="e">
        <f>Pomorski!#REF!</f>
        <v>#REF!</v>
      </c>
      <c r="P47" s="40" t="e">
        <f>Śląski!#REF!</f>
        <v>#REF!</v>
      </c>
      <c r="Q47" s="40" t="e">
        <f>Świętokrzyski!#REF!</f>
        <v>#REF!</v>
      </c>
      <c r="R47" s="40" t="e">
        <f>WarmińskoMazurski!#REF!</f>
        <v>#REF!</v>
      </c>
      <c r="S47" s="40" t="e">
        <f>Wielkopolski!#REF!</f>
        <v>#REF!</v>
      </c>
      <c r="T47" s="40" t="e">
        <f>Zachodniopomorski!#REF!</f>
        <v>#REF!</v>
      </c>
    </row>
    <row r="48" spans="1:20" ht="31.5" hidden="1" customHeight="1" x14ac:dyDescent="0.2">
      <c r="A48" s="88" t="s">
        <v>45</v>
      </c>
      <c r="B48" s="79" t="s">
        <v>38</v>
      </c>
      <c r="C48" s="40" t="e">
        <f>CENTRALA!#REF!</f>
        <v>#REF!</v>
      </c>
      <c r="D48" s="36" t="e">
        <f t="shared" si="0"/>
        <v>#REF!</v>
      </c>
      <c r="E48" s="40" t="e">
        <f>Dolnośląski!#REF!</f>
        <v>#REF!</v>
      </c>
      <c r="F48" s="40" t="e">
        <f>KujawskoPomorski!#REF!</f>
        <v>#REF!</v>
      </c>
      <c r="G48" s="40" t="e">
        <f>Lubelski!#REF!</f>
        <v>#REF!</v>
      </c>
      <c r="H48" s="40" t="e">
        <f>Lubuski!#REF!</f>
        <v>#REF!</v>
      </c>
      <c r="I48" s="40" t="e">
        <f>Łódzki!#REF!</f>
        <v>#REF!</v>
      </c>
      <c r="J48" s="40" t="e">
        <f>Małopolski!#REF!</f>
        <v>#REF!</v>
      </c>
      <c r="K48" s="40" t="e">
        <f>Mazowiecki!#REF!</f>
        <v>#REF!</v>
      </c>
      <c r="L48" s="40" t="e">
        <f>Opolski!#REF!</f>
        <v>#REF!</v>
      </c>
      <c r="M48" s="40" t="e">
        <f>Podkarpacki!#REF!</f>
        <v>#REF!</v>
      </c>
      <c r="N48" s="40" t="e">
        <f>Podlaski!#REF!</f>
        <v>#REF!</v>
      </c>
      <c r="O48" s="40" t="e">
        <f>Pomorski!#REF!</f>
        <v>#REF!</v>
      </c>
      <c r="P48" s="40" t="e">
        <f>Śląski!#REF!</f>
        <v>#REF!</v>
      </c>
      <c r="Q48" s="40" t="e">
        <f>Świętokrzyski!#REF!</f>
        <v>#REF!</v>
      </c>
      <c r="R48" s="40" t="e">
        <f>WarmińskoMazurski!#REF!</f>
        <v>#REF!</v>
      </c>
      <c r="S48" s="40" t="e">
        <f>Wielkopolski!#REF!</f>
        <v>#REF!</v>
      </c>
      <c r="T48" s="40" t="e">
        <f>Zachodniopomorski!#REF!</f>
        <v>#REF!</v>
      </c>
    </row>
    <row r="49" spans="1:20" ht="31.5" hidden="1" customHeight="1" x14ac:dyDescent="0.2">
      <c r="A49" s="85" t="s">
        <v>22</v>
      </c>
      <c r="B49" s="19" t="s">
        <v>159</v>
      </c>
      <c r="C49" s="40" t="e">
        <f>CENTRALA!#REF!</f>
        <v>#REF!</v>
      </c>
      <c r="D49" s="36" t="e">
        <f t="shared" si="0"/>
        <v>#REF!</v>
      </c>
      <c r="E49" s="40" t="e">
        <f>Dolnośląski!#REF!</f>
        <v>#REF!</v>
      </c>
      <c r="F49" s="40" t="e">
        <f>KujawskoPomorski!#REF!</f>
        <v>#REF!</v>
      </c>
      <c r="G49" s="40" t="e">
        <f>Lubelski!#REF!</f>
        <v>#REF!</v>
      </c>
      <c r="H49" s="40" t="e">
        <f>Lubuski!#REF!</f>
        <v>#REF!</v>
      </c>
      <c r="I49" s="40" t="e">
        <f>Łódzki!#REF!</f>
        <v>#REF!</v>
      </c>
      <c r="J49" s="40" t="e">
        <f>Małopolski!#REF!</f>
        <v>#REF!</v>
      </c>
      <c r="K49" s="40" t="e">
        <f>Mazowiecki!#REF!</f>
        <v>#REF!</v>
      </c>
      <c r="L49" s="40" t="e">
        <f>Opolski!#REF!</f>
        <v>#REF!</v>
      </c>
      <c r="M49" s="40" t="e">
        <f>Podkarpacki!#REF!</f>
        <v>#REF!</v>
      </c>
      <c r="N49" s="40" t="e">
        <f>Podlaski!#REF!</f>
        <v>#REF!</v>
      </c>
      <c r="O49" s="40" t="e">
        <f>Pomorski!#REF!</f>
        <v>#REF!</v>
      </c>
      <c r="P49" s="40" t="e">
        <f>Śląski!#REF!</f>
        <v>#REF!</v>
      </c>
      <c r="Q49" s="40" t="e">
        <f>Świętokrzyski!#REF!</f>
        <v>#REF!</v>
      </c>
      <c r="R49" s="40" t="e">
        <f>WarmińskoMazurski!#REF!</f>
        <v>#REF!</v>
      </c>
      <c r="S49" s="40" t="e">
        <f>Wielkopolski!#REF!</f>
        <v>#REF!</v>
      </c>
      <c r="T49" s="40" t="e">
        <f>Zachodniopomorski!#REF!</f>
        <v>#REF!</v>
      </c>
    </row>
    <row r="50" spans="1:20" ht="31.5" hidden="1" customHeight="1" x14ac:dyDescent="0.2">
      <c r="A50" s="88" t="s">
        <v>160</v>
      </c>
      <c r="B50" s="79" t="s">
        <v>161</v>
      </c>
      <c r="C50" s="40" t="e">
        <f>CENTRALA!#REF!</f>
        <v>#REF!</v>
      </c>
      <c r="D50" s="36" t="e">
        <f t="shared" si="0"/>
        <v>#REF!</v>
      </c>
      <c r="E50" s="40" t="e">
        <f>Dolnośląski!#REF!</f>
        <v>#REF!</v>
      </c>
      <c r="F50" s="40" t="e">
        <f>KujawskoPomorski!#REF!</f>
        <v>#REF!</v>
      </c>
      <c r="G50" s="40" t="e">
        <f>Lubelski!#REF!</f>
        <v>#REF!</v>
      </c>
      <c r="H50" s="40" t="e">
        <f>Lubuski!#REF!</f>
        <v>#REF!</v>
      </c>
      <c r="I50" s="40" t="e">
        <f>Łódzki!#REF!</f>
        <v>#REF!</v>
      </c>
      <c r="J50" s="40" t="e">
        <f>Małopolski!#REF!</f>
        <v>#REF!</v>
      </c>
      <c r="K50" s="40" t="e">
        <f>Mazowiecki!#REF!</f>
        <v>#REF!</v>
      </c>
      <c r="L50" s="40" t="e">
        <f>Opolski!#REF!</f>
        <v>#REF!</v>
      </c>
      <c r="M50" s="40" t="e">
        <f>Podkarpacki!#REF!</f>
        <v>#REF!</v>
      </c>
      <c r="N50" s="40" t="e">
        <f>Podlaski!#REF!</f>
        <v>#REF!</v>
      </c>
      <c r="O50" s="40" t="e">
        <f>Pomorski!#REF!</f>
        <v>#REF!</v>
      </c>
      <c r="P50" s="40" t="e">
        <f>Śląski!#REF!</f>
        <v>#REF!</v>
      </c>
      <c r="Q50" s="40" t="e">
        <f>Świętokrzyski!#REF!</f>
        <v>#REF!</v>
      </c>
      <c r="R50" s="40" t="e">
        <f>WarmińskoMazurski!#REF!</f>
        <v>#REF!</v>
      </c>
      <c r="S50" s="40" t="e">
        <f>Wielkopolski!#REF!</f>
        <v>#REF!</v>
      </c>
      <c r="T50" s="40" t="e">
        <f>Zachodniopomorski!#REF!</f>
        <v>#REF!</v>
      </c>
    </row>
    <row r="51" spans="1:20" ht="49.5" hidden="1" customHeight="1" x14ac:dyDescent="0.2">
      <c r="A51" s="85" t="s">
        <v>23</v>
      </c>
      <c r="B51" s="20" t="s">
        <v>225</v>
      </c>
      <c r="C51" s="40" t="e">
        <f>CENTRALA!#REF!</f>
        <v>#REF!</v>
      </c>
      <c r="D51" s="36" t="e">
        <f t="shared" si="0"/>
        <v>#REF!</v>
      </c>
      <c r="E51" s="40" t="e">
        <f>Dolnośląski!#REF!</f>
        <v>#REF!</v>
      </c>
      <c r="F51" s="40" t="e">
        <f>KujawskoPomorski!#REF!</f>
        <v>#REF!</v>
      </c>
      <c r="G51" s="40" t="e">
        <f>Lubelski!#REF!</f>
        <v>#REF!</v>
      </c>
      <c r="H51" s="40" t="e">
        <f>Lubuski!#REF!</f>
        <v>#REF!</v>
      </c>
      <c r="I51" s="40" t="e">
        <f>Łódzki!#REF!</f>
        <v>#REF!</v>
      </c>
      <c r="J51" s="40" t="e">
        <f>Małopolski!#REF!</f>
        <v>#REF!</v>
      </c>
      <c r="K51" s="40" t="e">
        <f>Mazowiecki!#REF!</f>
        <v>#REF!</v>
      </c>
      <c r="L51" s="40" t="e">
        <f>Opolski!#REF!</f>
        <v>#REF!</v>
      </c>
      <c r="M51" s="40" t="e">
        <f>Podkarpacki!#REF!</f>
        <v>#REF!</v>
      </c>
      <c r="N51" s="40" t="e">
        <f>Podlaski!#REF!</f>
        <v>#REF!</v>
      </c>
      <c r="O51" s="40" t="e">
        <f>Pomorski!#REF!</f>
        <v>#REF!</v>
      </c>
      <c r="P51" s="40" t="e">
        <f>Śląski!#REF!</f>
        <v>#REF!</v>
      </c>
      <c r="Q51" s="40" t="e">
        <f>Świętokrzyski!#REF!</f>
        <v>#REF!</v>
      </c>
      <c r="R51" s="40" t="e">
        <f>WarmińskoMazurski!#REF!</f>
        <v>#REF!</v>
      </c>
      <c r="S51" s="40" t="e">
        <f>Wielkopolski!#REF!</f>
        <v>#REF!</v>
      </c>
      <c r="T51" s="40" t="e">
        <f>Zachodniopomorski!#REF!</f>
        <v>#REF!</v>
      </c>
    </row>
    <row r="52" spans="1:20" ht="31.5" hidden="1" customHeight="1" x14ac:dyDescent="0.2">
      <c r="A52" s="88" t="s">
        <v>50</v>
      </c>
      <c r="B52" s="79" t="s">
        <v>46</v>
      </c>
      <c r="C52" s="40" t="e">
        <f>CENTRALA!#REF!</f>
        <v>#REF!</v>
      </c>
      <c r="D52" s="36" t="e">
        <f t="shared" si="0"/>
        <v>#REF!</v>
      </c>
      <c r="E52" s="40" t="e">
        <f>Dolnośląski!#REF!</f>
        <v>#REF!</v>
      </c>
      <c r="F52" s="40" t="e">
        <f>KujawskoPomorski!#REF!</f>
        <v>#REF!</v>
      </c>
      <c r="G52" s="40" t="e">
        <f>Lubelski!#REF!</f>
        <v>#REF!</v>
      </c>
      <c r="H52" s="40" t="e">
        <f>Lubuski!#REF!</f>
        <v>#REF!</v>
      </c>
      <c r="I52" s="40" t="e">
        <f>Łódzki!#REF!</f>
        <v>#REF!</v>
      </c>
      <c r="J52" s="40" t="e">
        <f>Małopolski!#REF!</f>
        <v>#REF!</v>
      </c>
      <c r="K52" s="40" t="e">
        <f>Mazowiecki!#REF!</f>
        <v>#REF!</v>
      </c>
      <c r="L52" s="40" t="e">
        <f>Opolski!#REF!</f>
        <v>#REF!</v>
      </c>
      <c r="M52" s="40" t="e">
        <f>Podkarpacki!#REF!</f>
        <v>#REF!</v>
      </c>
      <c r="N52" s="40" t="e">
        <f>Podlaski!#REF!</f>
        <v>#REF!</v>
      </c>
      <c r="O52" s="40" t="e">
        <f>Pomorski!#REF!</f>
        <v>#REF!</v>
      </c>
      <c r="P52" s="40" t="e">
        <f>Śląski!#REF!</f>
        <v>#REF!</v>
      </c>
      <c r="Q52" s="40" t="e">
        <f>Świętokrzyski!#REF!</f>
        <v>#REF!</v>
      </c>
      <c r="R52" s="40" t="e">
        <f>WarmińskoMazurski!#REF!</f>
        <v>#REF!</v>
      </c>
      <c r="S52" s="40" t="e">
        <f>Wielkopolski!#REF!</f>
        <v>#REF!</v>
      </c>
      <c r="T52" s="40" t="e">
        <f>Zachodniopomorski!#REF!</f>
        <v>#REF!</v>
      </c>
    </row>
    <row r="53" spans="1:20" ht="31.5" hidden="1" customHeight="1" x14ac:dyDescent="0.2">
      <c r="A53" s="88" t="s">
        <v>51</v>
      </c>
      <c r="B53" s="79" t="s">
        <v>47</v>
      </c>
      <c r="C53" s="40" t="e">
        <f>CENTRALA!#REF!</f>
        <v>#REF!</v>
      </c>
      <c r="D53" s="36" t="e">
        <f t="shared" si="0"/>
        <v>#REF!</v>
      </c>
      <c r="E53" s="40" t="e">
        <f>Dolnośląski!#REF!</f>
        <v>#REF!</v>
      </c>
      <c r="F53" s="40" t="e">
        <f>KujawskoPomorski!#REF!</f>
        <v>#REF!</v>
      </c>
      <c r="G53" s="40" t="e">
        <f>Lubelski!#REF!</f>
        <v>#REF!</v>
      </c>
      <c r="H53" s="40" t="e">
        <f>Lubuski!#REF!</f>
        <v>#REF!</v>
      </c>
      <c r="I53" s="40" t="e">
        <f>Łódzki!#REF!</f>
        <v>#REF!</v>
      </c>
      <c r="J53" s="40" t="e">
        <f>Małopolski!#REF!</f>
        <v>#REF!</v>
      </c>
      <c r="K53" s="40" t="e">
        <f>Mazowiecki!#REF!</f>
        <v>#REF!</v>
      </c>
      <c r="L53" s="40" t="e">
        <f>Opolski!#REF!</f>
        <v>#REF!</v>
      </c>
      <c r="M53" s="40" t="e">
        <f>Podkarpacki!#REF!</f>
        <v>#REF!</v>
      </c>
      <c r="N53" s="40" t="e">
        <f>Podlaski!#REF!</f>
        <v>#REF!</v>
      </c>
      <c r="O53" s="40" t="e">
        <f>Pomorski!#REF!</f>
        <v>#REF!</v>
      </c>
      <c r="P53" s="40" t="e">
        <f>Śląski!#REF!</f>
        <v>#REF!</v>
      </c>
      <c r="Q53" s="40" t="e">
        <f>Świętokrzyski!#REF!</f>
        <v>#REF!</v>
      </c>
      <c r="R53" s="40" t="e">
        <f>WarmińskoMazurski!#REF!</f>
        <v>#REF!</v>
      </c>
      <c r="S53" s="40" t="e">
        <f>Wielkopolski!#REF!</f>
        <v>#REF!</v>
      </c>
      <c r="T53" s="40" t="e">
        <f>Zachodniopomorski!#REF!</f>
        <v>#REF!</v>
      </c>
    </row>
    <row r="54" spans="1:20" ht="49.5" hidden="1" customHeight="1" x14ac:dyDescent="0.2">
      <c r="A54" s="88" t="s">
        <v>52</v>
      </c>
      <c r="B54" s="79" t="s">
        <v>48</v>
      </c>
      <c r="C54" s="40" t="e">
        <f>CENTRALA!#REF!</f>
        <v>#REF!</v>
      </c>
      <c r="D54" s="36" t="e">
        <f t="shared" si="0"/>
        <v>#REF!</v>
      </c>
      <c r="E54" s="40" t="e">
        <f>Dolnośląski!#REF!</f>
        <v>#REF!</v>
      </c>
      <c r="F54" s="40" t="e">
        <f>KujawskoPomorski!#REF!</f>
        <v>#REF!</v>
      </c>
      <c r="G54" s="40" t="e">
        <f>Lubelski!#REF!</f>
        <v>#REF!</v>
      </c>
      <c r="H54" s="40" t="e">
        <f>Lubuski!#REF!</f>
        <v>#REF!</v>
      </c>
      <c r="I54" s="40" t="e">
        <f>Łódzki!#REF!</f>
        <v>#REF!</v>
      </c>
      <c r="J54" s="40" t="e">
        <f>Małopolski!#REF!</f>
        <v>#REF!</v>
      </c>
      <c r="K54" s="40" t="e">
        <f>Mazowiecki!#REF!</f>
        <v>#REF!</v>
      </c>
      <c r="L54" s="40" t="e">
        <f>Opolski!#REF!</f>
        <v>#REF!</v>
      </c>
      <c r="M54" s="40" t="e">
        <f>Podkarpacki!#REF!</f>
        <v>#REF!</v>
      </c>
      <c r="N54" s="40" t="e">
        <f>Podlaski!#REF!</f>
        <v>#REF!</v>
      </c>
      <c r="O54" s="40" t="e">
        <f>Pomorski!#REF!</f>
        <v>#REF!</v>
      </c>
      <c r="P54" s="40" t="e">
        <f>Śląski!#REF!</f>
        <v>#REF!</v>
      </c>
      <c r="Q54" s="40" t="e">
        <f>Świętokrzyski!#REF!</f>
        <v>#REF!</v>
      </c>
      <c r="R54" s="40" t="e">
        <f>WarmińskoMazurski!#REF!</f>
        <v>#REF!</v>
      </c>
      <c r="S54" s="40" t="e">
        <f>Wielkopolski!#REF!</f>
        <v>#REF!</v>
      </c>
      <c r="T54" s="40" t="e">
        <f>Zachodniopomorski!#REF!</f>
        <v>#REF!</v>
      </c>
    </row>
    <row r="55" spans="1:20" ht="31.5" hidden="1" customHeight="1" x14ac:dyDescent="0.2">
      <c r="A55" s="88" t="s">
        <v>53</v>
      </c>
      <c r="B55" s="79" t="s">
        <v>49</v>
      </c>
      <c r="C55" s="40" t="e">
        <f>CENTRALA!#REF!</f>
        <v>#REF!</v>
      </c>
      <c r="D55" s="36" t="e">
        <f t="shared" si="0"/>
        <v>#REF!</v>
      </c>
      <c r="E55" s="40" t="e">
        <f>Dolnośląski!#REF!</f>
        <v>#REF!</v>
      </c>
      <c r="F55" s="40" t="e">
        <f>KujawskoPomorski!#REF!</f>
        <v>#REF!</v>
      </c>
      <c r="G55" s="40" t="e">
        <f>Lubelski!#REF!</f>
        <v>#REF!</v>
      </c>
      <c r="H55" s="40" t="e">
        <f>Lubuski!#REF!</f>
        <v>#REF!</v>
      </c>
      <c r="I55" s="40" t="e">
        <f>Łódzki!#REF!</f>
        <v>#REF!</v>
      </c>
      <c r="J55" s="40" t="e">
        <f>Małopolski!#REF!</f>
        <v>#REF!</v>
      </c>
      <c r="K55" s="40" t="e">
        <f>Mazowiecki!#REF!</f>
        <v>#REF!</v>
      </c>
      <c r="L55" s="40" t="e">
        <f>Opolski!#REF!</f>
        <v>#REF!</v>
      </c>
      <c r="M55" s="40" t="e">
        <f>Podkarpacki!#REF!</f>
        <v>#REF!</v>
      </c>
      <c r="N55" s="40" t="e">
        <f>Podlaski!#REF!</f>
        <v>#REF!</v>
      </c>
      <c r="O55" s="40" t="e">
        <f>Pomorski!#REF!</f>
        <v>#REF!</v>
      </c>
      <c r="P55" s="40" t="e">
        <f>Śląski!#REF!</f>
        <v>#REF!</v>
      </c>
      <c r="Q55" s="40" t="e">
        <f>Świętokrzyski!#REF!</f>
        <v>#REF!</v>
      </c>
      <c r="R55" s="40" t="e">
        <f>WarmińskoMazurski!#REF!</f>
        <v>#REF!</v>
      </c>
      <c r="S55" s="40" t="e">
        <f>Wielkopolski!#REF!</f>
        <v>#REF!</v>
      </c>
      <c r="T55" s="40" t="e">
        <f>Zachodniopomorski!#REF!</f>
        <v>#REF!</v>
      </c>
    </row>
    <row r="56" spans="1:20" ht="31.5" hidden="1" customHeight="1" x14ac:dyDescent="0.2">
      <c r="A56" s="85" t="s">
        <v>24</v>
      </c>
      <c r="B56" s="19" t="s">
        <v>25</v>
      </c>
      <c r="C56" s="40" t="e">
        <f>CENTRALA!#REF!</f>
        <v>#REF!</v>
      </c>
      <c r="D56" s="36" t="e">
        <f t="shared" si="0"/>
        <v>#REF!</v>
      </c>
      <c r="E56" s="40" t="e">
        <f>Dolnośląski!#REF!</f>
        <v>#REF!</v>
      </c>
      <c r="F56" s="40" t="e">
        <f>KujawskoPomorski!#REF!</f>
        <v>#REF!</v>
      </c>
      <c r="G56" s="40" t="e">
        <f>Lubelski!#REF!</f>
        <v>#REF!</v>
      </c>
      <c r="H56" s="40" t="e">
        <f>Lubuski!#REF!</f>
        <v>#REF!</v>
      </c>
      <c r="I56" s="40" t="e">
        <f>Łódzki!#REF!</f>
        <v>#REF!</v>
      </c>
      <c r="J56" s="40" t="e">
        <f>Małopolski!#REF!</f>
        <v>#REF!</v>
      </c>
      <c r="K56" s="40" t="e">
        <f>Mazowiecki!#REF!</f>
        <v>#REF!</v>
      </c>
      <c r="L56" s="40" t="e">
        <f>Opolski!#REF!</f>
        <v>#REF!</v>
      </c>
      <c r="M56" s="40" t="e">
        <f>Podkarpacki!#REF!</f>
        <v>#REF!</v>
      </c>
      <c r="N56" s="40" t="e">
        <f>Podlaski!#REF!</f>
        <v>#REF!</v>
      </c>
      <c r="O56" s="40" t="e">
        <f>Pomorski!#REF!</f>
        <v>#REF!</v>
      </c>
      <c r="P56" s="40" t="e">
        <f>Śląski!#REF!</f>
        <v>#REF!</v>
      </c>
      <c r="Q56" s="40" t="e">
        <f>Świętokrzyski!#REF!</f>
        <v>#REF!</v>
      </c>
      <c r="R56" s="40" t="e">
        <f>WarmińskoMazurski!#REF!</f>
        <v>#REF!</v>
      </c>
      <c r="S56" s="40" t="e">
        <f>Wielkopolski!#REF!</f>
        <v>#REF!</v>
      </c>
      <c r="T56" s="40" t="e">
        <f>Zachodniopomorski!#REF!</f>
        <v>#REF!</v>
      </c>
    </row>
    <row r="57" spans="1:20" ht="51.75" hidden="1" customHeight="1" x14ac:dyDescent="0.2">
      <c r="A57" s="85" t="s">
        <v>26</v>
      </c>
      <c r="B57" s="19" t="s">
        <v>162</v>
      </c>
      <c r="C57" s="40" t="e">
        <f>CENTRALA!#REF!</f>
        <v>#REF!</v>
      </c>
      <c r="D57" s="36" t="e">
        <f>SUM(E57:T57)</f>
        <v>#REF!</v>
      </c>
      <c r="E57" s="40" t="e">
        <f>Dolnośląski!#REF!</f>
        <v>#REF!</v>
      </c>
      <c r="F57" s="40" t="e">
        <f>KujawskoPomorski!#REF!</f>
        <v>#REF!</v>
      </c>
      <c r="G57" s="40" t="e">
        <f>Lubelski!#REF!</f>
        <v>#REF!</v>
      </c>
      <c r="H57" s="40" t="e">
        <f>Lubuski!#REF!</f>
        <v>#REF!</v>
      </c>
      <c r="I57" s="40" t="e">
        <f>Łódzki!#REF!</f>
        <v>#REF!</v>
      </c>
      <c r="J57" s="40" t="e">
        <f>Małopolski!#REF!</f>
        <v>#REF!</v>
      </c>
      <c r="K57" s="40" t="e">
        <f>Mazowiecki!#REF!</f>
        <v>#REF!</v>
      </c>
      <c r="L57" s="40" t="e">
        <f>Opolski!#REF!</f>
        <v>#REF!</v>
      </c>
      <c r="M57" s="40" t="e">
        <f>Podkarpacki!#REF!</f>
        <v>#REF!</v>
      </c>
      <c r="N57" s="40" t="e">
        <f>Podlaski!#REF!</f>
        <v>#REF!</v>
      </c>
      <c r="O57" s="40" t="e">
        <f>Pomorski!#REF!</f>
        <v>#REF!</v>
      </c>
      <c r="P57" s="40" t="e">
        <f>Śląski!#REF!</f>
        <v>#REF!</v>
      </c>
      <c r="Q57" s="40" t="e">
        <f>Świętokrzyski!#REF!</f>
        <v>#REF!</v>
      </c>
      <c r="R57" s="40" t="e">
        <f>WarmińskoMazurski!#REF!</f>
        <v>#REF!</v>
      </c>
      <c r="S57" s="40" t="e">
        <f>Wielkopolski!#REF!</f>
        <v>#REF!</v>
      </c>
      <c r="T57" s="40" t="e">
        <f>Zachodniopomorski!#REF!</f>
        <v>#REF!</v>
      </c>
    </row>
    <row r="58" spans="1:20" ht="31.5" hidden="1" customHeight="1" x14ac:dyDescent="0.2">
      <c r="A58" s="85" t="s">
        <v>27</v>
      </c>
      <c r="B58" s="19" t="s">
        <v>28</v>
      </c>
      <c r="C58" s="40" t="e">
        <f>CENTRALA!#REF!</f>
        <v>#REF!</v>
      </c>
      <c r="D58" s="36" t="e">
        <f t="shared" si="0"/>
        <v>#REF!</v>
      </c>
      <c r="E58" s="40" t="e">
        <f>Dolnośląski!#REF!</f>
        <v>#REF!</v>
      </c>
      <c r="F58" s="40" t="e">
        <f>KujawskoPomorski!#REF!</f>
        <v>#REF!</v>
      </c>
      <c r="G58" s="40" t="e">
        <f>Lubelski!#REF!</f>
        <v>#REF!</v>
      </c>
      <c r="H58" s="40" t="e">
        <f>Lubuski!#REF!</f>
        <v>#REF!</v>
      </c>
      <c r="I58" s="40" t="e">
        <f>Łódzki!#REF!</f>
        <v>#REF!</v>
      </c>
      <c r="J58" s="40" t="e">
        <f>Małopolski!#REF!</f>
        <v>#REF!</v>
      </c>
      <c r="K58" s="40" t="e">
        <f>Mazowiecki!#REF!</f>
        <v>#REF!</v>
      </c>
      <c r="L58" s="40" t="e">
        <f>Opolski!#REF!</f>
        <v>#REF!</v>
      </c>
      <c r="M58" s="40" t="e">
        <f>Podkarpacki!#REF!</f>
        <v>#REF!</v>
      </c>
      <c r="N58" s="40" t="e">
        <f>Podlaski!#REF!</f>
        <v>#REF!</v>
      </c>
      <c r="O58" s="40" t="e">
        <f>Pomorski!#REF!</f>
        <v>#REF!</v>
      </c>
      <c r="P58" s="40" t="e">
        <f>Śląski!#REF!</f>
        <v>#REF!</v>
      </c>
      <c r="Q58" s="40" t="e">
        <f>Świętokrzyski!#REF!</f>
        <v>#REF!</v>
      </c>
      <c r="R58" s="40" t="e">
        <f>WarmińskoMazurski!#REF!</f>
        <v>#REF!</v>
      </c>
      <c r="S58" s="40" t="e">
        <f>Wielkopolski!#REF!</f>
        <v>#REF!</v>
      </c>
      <c r="T58" s="40" t="e">
        <f>Zachodniopomorski!#REF!</f>
        <v>#REF!</v>
      </c>
    </row>
    <row r="59" spans="1:20" ht="31.5" hidden="1" customHeight="1" x14ac:dyDescent="0.2">
      <c r="A59" s="92" t="s">
        <v>29</v>
      </c>
      <c r="B59" s="17" t="s">
        <v>163</v>
      </c>
      <c r="C59" s="48" t="e">
        <f>CENTRALA!#REF!</f>
        <v>#REF!</v>
      </c>
      <c r="D59" s="52" t="e">
        <f>SUM(E59:T59)</f>
        <v>#REF!</v>
      </c>
      <c r="E59" s="48" t="e">
        <f>Dolnośląski!#REF!</f>
        <v>#REF!</v>
      </c>
      <c r="F59" s="48" t="e">
        <f>KujawskoPomorski!#REF!</f>
        <v>#REF!</v>
      </c>
      <c r="G59" s="48" t="e">
        <f>Lubelski!#REF!</f>
        <v>#REF!</v>
      </c>
      <c r="H59" s="48" t="e">
        <f>Lubuski!#REF!</f>
        <v>#REF!</v>
      </c>
      <c r="I59" s="48" t="e">
        <f>Łódzki!#REF!</f>
        <v>#REF!</v>
      </c>
      <c r="J59" s="48" t="e">
        <f>Małopolski!#REF!</f>
        <v>#REF!</v>
      </c>
      <c r="K59" s="48" t="e">
        <f>Mazowiecki!#REF!</f>
        <v>#REF!</v>
      </c>
      <c r="L59" s="48" t="e">
        <f>Opolski!#REF!</f>
        <v>#REF!</v>
      </c>
      <c r="M59" s="48" t="e">
        <f>Podkarpacki!#REF!</f>
        <v>#REF!</v>
      </c>
      <c r="N59" s="48" t="e">
        <f>Podlaski!#REF!</f>
        <v>#REF!</v>
      </c>
      <c r="O59" s="48" t="e">
        <f>Pomorski!#REF!</f>
        <v>#REF!</v>
      </c>
      <c r="P59" s="48" t="e">
        <f>Śląski!#REF!</f>
        <v>#REF!</v>
      </c>
      <c r="Q59" s="48" t="e">
        <f>Świętokrzyski!#REF!</f>
        <v>#REF!</v>
      </c>
      <c r="R59" s="48" t="e">
        <f>WarmińskoMazurski!#REF!</f>
        <v>#REF!</v>
      </c>
      <c r="S59" s="48" t="e">
        <f>Wielkopolski!#REF!</f>
        <v>#REF!</v>
      </c>
      <c r="T59" s="48" t="e">
        <f>Zachodniopomorski!#REF!</f>
        <v>#REF!</v>
      </c>
    </row>
    <row r="60" spans="1:20" ht="31.5" hidden="1" customHeight="1" x14ac:dyDescent="0.2">
      <c r="A60" s="85" t="s">
        <v>101</v>
      </c>
      <c r="B60" s="19" t="s">
        <v>115</v>
      </c>
      <c r="C60" s="50" t="e">
        <f>CENTRALA!#REF!</f>
        <v>#REF!</v>
      </c>
      <c r="D60" s="49" t="e">
        <f t="shared" si="0"/>
        <v>#REF!</v>
      </c>
      <c r="E60" s="50" t="e">
        <f>Dolnośląski!#REF!</f>
        <v>#REF!</v>
      </c>
      <c r="F60" s="50" t="e">
        <f>KujawskoPomorski!#REF!</f>
        <v>#REF!</v>
      </c>
      <c r="G60" s="50" t="e">
        <f>Lubelski!#REF!</f>
        <v>#REF!</v>
      </c>
      <c r="H60" s="50" t="e">
        <f>Lubuski!#REF!</f>
        <v>#REF!</v>
      </c>
      <c r="I60" s="50" t="e">
        <f>Łódzki!#REF!</f>
        <v>#REF!</v>
      </c>
      <c r="J60" s="50" t="e">
        <f>Małopolski!#REF!</f>
        <v>#REF!</v>
      </c>
      <c r="K60" s="50" t="e">
        <f>Mazowiecki!#REF!</f>
        <v>#REF!</v>
      </c>
      <c r="L60" s="50" t="e">
        <f>Opolski!#REF!</f>
        <v>#REF!</v>
      </c>
      <c r="M60" s="50" t="e">
        <f>Podkarpacki!#REF!</f>
        <v>#REF!</v>
      </c>
      <c r="N60" s="50" t="e">
        <f>Podlaski!#REF!</f>
        <v>#REF!</v>
      </c>
      <c r="O60" s="50" t="e">
        <f>Pomorski!#REF!</f>
        <v>#REF!</v>
      </c>
      <c r="P60" s="50" t="e">
        <f>Śląski!#REF!</f>
        <v>#REF!</v>
      </c>
      <c r="Q60" s="50" t="e">
        <f>Świętokrzyski!#REF!</f>
        <v>#REF!</v>
      </c>
      <c r="R60" s="50" t="e">
        <f>WarmińskoMazurski!#REF!</f>
        <v>#REF!</v>
      </c>
      <c r="S60" s="50" t="e">
        <f>Wielkopolski!#REF!</f>
        <v>#REF!</v>
      </c>
      <c r="T60" s="50" t="e">
        <f>Zachodniopomorski!#REF!</f>
        <v>#REF!</v>
      </c>
    </row>
    <row r="61" spans="1:20" ht="31.5" hidden="1" customHeight="1" x14ac:dyDescent="0.2">
      <c r="A61" s="85" t="s">
        <v>30</v>
      </c>
      <c r="B61" s="19" t="s">
        <v>55</v>
      </c>
      <c r="C61" s="50" t="e">
        <f>CENTRALA!#REF!</f>
        <v>#REF!</v>
      </c>
      <c r="D61" s="49" t="e">
        <f t="shared" si="0"/>
        <v>#REF!</v>
      </c>
      <c r="E61" s="50" t="e">
        <f>Dolnośląski!#REF!</f>
        <v>#REF!</v>
      </c>
      <c r="F61" s="50" t="e">
        <f>KujawskoPomorski!#REF!</f>
        <v>#REF!</v>
      </c>
      <c r="G61" s="50" t="e">
        <f>Lubelski!#REF!</f>
        <v>#REF!</v>
      </c>
      <c r="H61" s="50" t="e">
        <f>Lubuski!#REF!</f>
        <v>#REF!</v>
      </c>
      <c r="I61" s="50" t="e">
        <f>Łódzki!#REF!</f>
        <v>#REF!</v>
      </c>
      <c r="J61" s="50" t="e">
        <f>Małopolski!#REF!</f>
        <v>#REF!</v>
      </c>
      <c r="K61" s="50" t="e">
        <f>Mazowiecki!#REF!</f>
        <v>#REF!</v>
      </c>
      <c r="L61" s="50" t="e">
        <f>Opolski!#REF!</f>
        <v>#REF!</v>
      </c>
      <c r="M61" s="50" t="e">
        <f>Podkarpacki!#REF!</f>
        <v>#REF!</v>
      </c>
      <c r="N61" s="50" t="e">
        <f>Podlaski!#REF!</f>
        <v>#REF!</v>
      </c>
      <c r="O61" s="50" t="e">
        <f>Pomorski!#REF!</f>
        <v>#REF!</v>
      </c>
      <c r="P61" s="50" t="e">
        <f>Śląski!#REF!</f>
        <v>#REF!</v>
      </c>
      <c r="Q61" s="50" t="e">
        <f>Świętokrzyski!#REF!</f>
        <v>#REF!</v>
      </c>
      <c r="R61" s="50" t="e">
        <f>WarmińskoMazurski!#REF!</f>
        <v>#REF!</v>
      </c>
      <c r="S61" s="50" t="e">
        <f>Wielkopolski!#REF!</f>
        <v>#REF!</v>
      </c>
      <c r="T61" s="50" t="e">
        <f>Zachodniopomorski!#REF!</f>
        <v>#REF!</v>
      </c>
    </row>
    <row r="62" spans="1:20" ht="31.5" hidden="1" customHeight="1" x14ac:dyDescent="0.2">
      <c r="A62" s="85" t="s">
        <v>31</v>
      </c>
      <c r="B62" s="19" t="s">
        <v>103</v>
      </c>
      <c r="C62" s="50" t="e">
        <f>CENTRALA!#REF!</f>
        <v>#REF!</v>
      </c>
      <c r="D62" s="49" t="e">
        <f t="shared" si="0"/>
        <v>#REF!</v>
      </c>
      <c r="E62" s="50" t="e">
        <f>Dolnośląski!#REF!</f>
        <v>#REF!</v>
      </c>
      <c r="F62" s="50" t="e">
        <f>KujawskoPomorski!#REF!</f>
        <v>#REF!</v>
      </c>
      <c r="G62" s="50" t="e">
        <f>Lubelski!#REF!</f>
        <v>#REF!</v>
      </c>
      <c r="H62" s="50" t="e">
        <f>Lubuski!#REF!</f>
        <v>#REF!</v>
      </c>
      <c r="I62" s="50" t="e">
        <f>Łódzki!#REF!</f>
        <v>#REF!</v>
      </c>
      <c r="J62" s="50" t="e">
        <f>Małopolski!#REF!</f>
        <v>#REF!</v>
      </c>
      <c r="K62" s="50" t="e">
        <f>Mazowiecki!#REF!</f>
        <v>#REF!</v>
      </c>
      <c r="L62" s="50" t="e">
        <f>Opolski!#REF!</f>
        <v>#REF!</v>
      </c>
      <c r="M62" s="50" t="e">
        <f>Podkarpacki!#REF!</f>
        <v>#REF!</v>
      </c>
      <c r="N62" s="50" t="e">
        <f>Podlaski!#REF!</f>
        <v>#REF!</v>
      </c>
      <c r="O62" s="50" t="e">
        <f>Pomorski!#REF!</f>
        <v>#REF!</v>
      </c>
      <c r="P62" s="50" t="e">
        <f>Śląski!#REF!</f>
        <v>#REF!</v>
      </c>
      <c r="Q62" s="50" t="e">
        <f>Świętokrzyski!#REF!</f>
        <v>#REF!</v>
      </c>
      <c r="R62" s="50" t="e">
        <f>WarmińskoMazurski!#REF!</f>
        <v>#REF!</v>
      </c>
      <c r="S62" s="50" t="e">
        <f>Wielkopolski!#REF!</f>
        <v>#REF!</v>
      </c>
      <c r="T62" s="50" t="e">
        <f>Zachodniopomorski!#REF!</f>
        <v>#REF!</v>
      </c>
    </row>
    <row r="63" spans="1:20" ht="31.5" hidden="1" customHeight="1" x14ac:dyDescent="0.2">
      <c r="A63" s="85" t="s">
        <v>102</v>
      </c>
      <c r="B63" s="19" t="s">
        <v>104</v>
      </c>
      <c r="C63" s="50" t="e">
        <f>CENTRALA!#REF!</f>
        <v>#REF!</v>
      </c>
      <c r="D63" s="49" t="e">
        <f t="shared" si="0"/>
        <v>#REF!</v>
      </c>
      <c r="E63" s="50" t="e">
        <f>Dolnośląski!#REF!</f>
        <v>#REF!</v>
      </c>
      <c r="F63" s="50" t="e">
        <f>KujawskoPomorski!#REF!</f>
        <v>#REF!</v>
      </c>
      <c r="G63" s="50" t="e">
        <f>Lubelski!#REF!</f>
        <v>#REF!</v>
      </c>
      <c r="H63" s="50" t="e">
        <f>Lubuski!#REF!</f>
        <v>#REF!</v>
      </c>
      <c r="I63" s="50" t="e">
        <f>Łódzki!#REF!</f>
        <v>#REF!</v>
      </c>
      <c r="J63" s="50" t="e">
        <f>Małopolski!#REF!</f>
        <v>#REF!</v>
      </c>
      <c r="K63" s="50" t="e">
        <f>Mazowiecki!#REF!</f>
        <v>#REF!</v>
      </c>
      <c r="L63" s="50" t="e">
        <f>Opolski!#REF!</f>
        <v>#REF!</v>
      </c>
      <c r="M63" s="50" t="e">
        <f>Podkarpacki!#REF!</f>
        <v>#REF!</v>
      </c>
      <c r="N63" s="50" t="e">
        <f>Podlaski!#REF!</f>
        <v>#REF!</v>
      </c>
      <c r="O63" s="50" t="e">
        <f>Pomorski!#REF!</f>
        <v>#REF!</v>
      </c>
      <c r="P63" s="50" t="e">
        <f>Śląski!#REF!</f>
        <v>#REF!</v>
      </c>
      <c r="Q63" s="50" t="e">
        <f>Świętokrzyski!#REF!</f>
        <v>#REF!</v>
      </c>
      <c r="R63" s="50" t="e">
        <f>WarmińskoMazurski!#REF!</f>
        <v>#REF!</v>
      </c>
      <c r="S63" s="50" t="e">
        <f>Wielkopolski!#REF!</f>
        <v>#REF!</v>
      </c>
      <c r="T63" s="50" t="e">
        <f>Zachodniopomorski!#REF!</f>
        <v>#REF!</v>
      </c>
    </row>
    <row r="64" spans="1:20" ht="31.5" hidden="1" customHeight="1" x14ac:dyDescent="0.2">
      <c r="A64" s="89" t="s">
        <v>109</v>
      </c>
      <c r="B64" s="21" t="s">
        <v>116</v>
      </c>
      <c r="C64" s="48" t="e">
        <f>CENTRALA!#REF!</f>
        <v>#REF!</v>
      </c>
      <c r="D64" s="51" t="e">
        <f t="shared" si="0"/>
        <v>#REF!</v>
      </c>
      <c r="E64" s="48" t="e">
        <f>Dolnośląski!#REF!</f>
        <v>#REF!</v>
      </c>
      <c r="F64" s="48" t="e">
        <f>KujawskoPomorski!#REF!</f>
        <v>#REF!</v>
      </c>
      <c r="G64" s="48" t="e">
        <f>Lubelski!#REF!</f>
        <v>#REF!</v>
      </c>
      <c r="H64" s="48" t="e">
        <f>Lubuski!#REF!</f>
        <v>#REF!</v>
      </c>
      <c r="I64" s="48" t="e">
        <f>Łódzki!#REF!</f>
        <v>#REF!</v>
      </c>
      <c r="J64" s="48" t="e">
        <f>Małopolski!#REF!</f>
        <v>#REF!</v>
      </c>
      <c r="K64" s="48" t="e">
        <f>Mazowiecki!#REF!</f>
        <v>#REF!</v>
      </c>
      <c r="L64" s="48" t="e">
        <f>Opolski!#REF!</f>
        <v>#REF!</v>
      </c>
      <c r="M64" s="48" t="e">
        <f>Podkarpacki!#REF!</f>
        <v>#REF!</v>
      </c>
      <c r="N64" s="48" t="e">
        <f>Podlaski!#REF!</f>
        <v>#REF!</v>
      </c>
      <c r="O64" s="48" t="e">
        <f>Pomorski!#REF!</f>
        <v>#REF!</v>
      </c>
      <c r="P64" s="48" t="e">
        <f>Śląski!#REF!</f>
        <v>#REF!</v>
      </c>
      <c r="Q64" s="48" t="e">
        <f>Świętokrzyski!#REF!</f>
        <v>#REF!</v>
      </c>
      <c r="R64" s="48" t="e">
        <f>WarmińskoMazurski!#REF!</f>
        <v>#REF!</v>
      </c>
      <c r="S64" s="48" t="e">
        <f>Wielkopolski!#REF!</f>
        <v>#REF!</v>
      </c>
      <c r="T64" s="48" t="e">
        <f>Zachodniopomorski!#REF!</f>
        <v>#REF!</v>
      </c>
    </row>
    <row r="65" spans="2:20" ht="31.5" hidden="1" customHeight="1" x14ac:dyDescent="0.2">
      <c r="B65" s="21" t="s">
        <v>116</v>
      </c>
    </row>
    <row r="66" spans="2:20" ht="31.5" hidden="1" customHeight="1" x14ac:dyDescent="0.2"/>
    <row r="70" spans="2:20" ht="31.5" customHeight="1" x14ac:dyDescent="0.35">
      <c r="O70" s="53"/>
      <c r="P70" s="53"/>
      <c r="Q70" s="53"/>
      <c r="R70" s="53"/>
      <c r="S70" s="53"/>
      <c r="T70" s="53"/>
    </row>
    <row r="71" spans="2:20" ht="31.5" customHeight="1" x14ac:dyDescent="0.35">
      <c r="P71" s="53"/>
      <c r="Q71" s="53"/>
      <c r="R71" s="53"/>
    </row>
    <row r="72" spans="2:20" ht="31.5" customHeight="1" x14ac:dyDescent="0.35">
      <c r="P72" s="53"/>
      <c r="Q72" s="53"/>
      <c r="R72" s="53"/>
    </row>
    <row r="73" spans="2:20" ht="31.5" customHeight="1" x14ac:dyDescent="0.35">
      <c r="P73" s="53"/>
      <c r="Q73" s="53"/>
      <c r="R73" s="53"/>
    </row>
    <row r="74" spans="2:20" ht="31.5" customHeight="1" x14ac:dyDescent="0.35">
      <c r="P74" s="53"/>
      <c r="Q74" s="53"/>
      <c r="R74" s="53"/>
      <c r="S74" s="53"/>
    </row>
    <row r="75" spans="2:20" ht="31.5" customHeight="1" x14ac:dyDescent="0.35">
      <c r="P75" s="53"/>
      <c r="Q75" s="53"/>
      <c r="R75" s="53"/>
    </row>
    <row r="76" spans="2:20" ht="31.5" customHeight="1" x14ac:dyDescent="0.35">
      <c r="P76" s="53"/>
      <c r="Q76" s="53"/>
      <c r="R76" s="53"/>
    </row>
    <row r="77" spans="2:20" ht="31.5" customHeight="1" x14ac:dyDescent="0.35">
      <c r="P77" s="53"/>
      <c r="Q77" s="53"/>
      <c r="R77" s="53"/>
    </row>
    <row r="78" spans="2:20" ht="31.5" customHeight="1" x14ac:dyDescent="0.35">
      <c r="P78" s="53"/>
      <c r="Q78" s="53"/>
      <c r="R78" s="53"/>
    </row>
    <row r="79" spans="2:20" ht="31.5" customHeight="1" x14ac:dyDescent="0.35">
      <c r="P79" s="53"/>
      <c r="Q79" s="53"/>
      <c r="R79" s="53"/>
    </row>
    <row r="80" spans="2:20" ht="31.5" customHeight="1" x14ac:dyDescent="0.35">
      <c r="P80" s="53"/>
      <c r="Q80" s="53"/>
      <c r="R80" s="53"/>
    </row>
    <row r="81" spans="16:18" ht="31.5" customHeight="1" x14ac:dyDescent="0.35">
      <c r="P81" s="53"/>
      <c r="Q81" s="53"/>
      <c r="R81" s="53"/>
    </row>
    <row r="82" spans="16:18" ht="31.5" customHeight="1" x14ac:dyDescent="0.35">
      <c r="P82" s="53"/>
      <c r="Q82" s="53"/>
      <c r="R82" s="53"/>
    </row>
    <row r="83" spans="16:18" ht="31.5" customHeight="1" x14ac:dyDescent="0.35">
      <c r="P83" s="53"/>
      <c r="Q83" s="53"/>
      <c r="R83" s="53"/>
    </row>
    <row r="84" spans="16:18" ht="31.5" customHeight="1" x14ac:dyDescent="0.35">
      <c r="P84" s="53"/>
      <c r="Q84" s="53"/>
      <c r="R84" s="53"/>
    </row>
    <row r="85" spans="16:18" ht="31.5" customHeight="1" x14ac:dyDescent="0.35">
      <c r="P85" s="53"/>
      <c r="Q85" s="53"/>
      <c r="R85" s="53"/>
    </row>
    <row r="86" spans="16:18" ht="31.5" customHeight="1" x14ac:dyDescent="0.35">
      <c r="P86" s="53"/>
      <c r="Q86" s="53"/>
      <c r="R86" s="53"/>
    </row>
    <row r="87" spans="16:18" ht="31.5" customHeight="1" x14ac:dyDescent="0.35">
      <c r="P87" s="53"/>
      <c r="Q87" s="53"/>
      <c r="R87" s="53"/>
    </row>
  </sheetData>
  <mergeCells count="1">
    <mergeCell ref="A2:T2"/>
  </mergeCells>
  <printOptions verticalCentered="1"/>
  <pageMargins left="0.70866141732283472" right="0.70866141732283472" top="0.35433070866141736" bottom="0.35433070866141736" header="0.31496062992125984" footer="0.31496062992125984"/>
  <pageSetup paperSize="9" scale="38" orientation="landscape" r:id="rId1"/>
  <headerFooter>
    <oddFooter>&amp;R&amp;D Elżbieta Szeligowska</oddFooter>
  </headerFooter>
  <rowBreaks count="1" manualBreakCount="1">
    <brk id="33" max="16383" man="1"/>
  </rowBreaks>
  <ignoredErrors>
    <ignoredError sqref="D4:D36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89"/>
  <sheetViews>
    <sheetView showGridLines="0" zoomScale="55" zoomScaleNormal="55" workbookViewId="0">
      <pane xSplit="2" ySplit="6" topLeftCell="C25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customWidth="1"/>
    <col min="2" max="2" width="116.85546875" customWidth="1"/>
    <col min="3" max="3" width="24" customWidth="1"/>
    <col min="4" max="4" width="17" customWidth="1"/>
    <col min="5" max="5" width="18.7109375" style="59" customWidth="1"/>
    <col min="6" max="21" width="17" customWidth="1"/>
  </cols>
  <sheetData>
    <row r="1" spans="1:21" ht="23.25" x14ac:dyDescent="0.2">
      <c r="A1" s="41"/>
      <c r="B1" s="41"/>
      <c r="C1" s="41"/>
      <c r="D1" s="41"/>
      <c r="E1" s="54"/>
      <c r="F1" s="41"/>
      <c r="G1" s="41"/>
      <c r="H1" s="41"/>
      <c r="I1" s="41"/>
      <c r="J1" s="41"/>
      <c r="K1" s="41"/>
      <c r="L1" s="41"/>
      <c r="M1" s="23"/>
      <c r="N1" s="23"/>
      <c r="O1" s="23"/>
      <c r="P1" s="23"/>
      <c r="Q1" s="23"/>
      <c r="R1" s="23"/>
      <c r="S1" s="23" t="s">
        <v>171</v>
      </c>
      <c r="T1" s="23"/>
      <c r="U1" s="23"/>
    </row>
    <row r="2" spans="1:21" ht="39.75" customHeight="1" x14ac:dyDescent="0.2">
      <c r="A2" s="62" t="s">
        <v>237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4.75" x14ac:dyDescent="0.2">
      <c r="A3" s="1"/>
      <c r="B3" s="32"/>
      <c r="C3" s="32"/>
      <c r="D3" s="42"/>
      <c r="E3" s="55"/>
      <c r="F3" s="42"/>
      <c r="G3" s="4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3"/>
      <c r="U3" s="43" t="s">
        <v>172</v>
      </c>
    </row>
    <row r="4" spans="1:21" ht="148.5" x14ac:dyDescent="0.2">
      <c r="A4" s="44" t="s">
        <v>118</v>
      </c>
      <c r="B4" s="44" t="s">
        <v>54</v>
      </c>
      <c r="C4" s="61" t="s">
        <v>211</v>
      </c>
      <c r="D4" s="45" t="s">
        <v>173</v>
      </c>
      <c r="E4" s="56" t="s">
        <v>174</v>
      </c>
      <c r="F4" s="45" t="s">
        <v>175</v>
      </c>
      <c r="G4" s="45" t="s">
        <v>176</v>
      </c>
      <c r="H4" s="46" t="s">
        <v>177</v>
      </c>
      <c r="I4" s="45" t="s">
        <v>178</v>
      </c>
      <c r="J4" s="45" t="s">
        <v>179</v>
      </c>
      <c r="K4" s="45" t="s">
        <v>180</v>
      </c>
      <c r="L4" s="45" t="s">
        <v>181</v>
      </c>
      <c r="M4" s="45" t="s">
        <v>182</v>
      </c>
      <c r="N4" s="45" t="s">
        <v>183</v>
      </c>
      <c r="O4" s="45" t="s">
        <v>184</v>
      </c>
      <c r="P4" s="45" t="s">
        <v>185</v>
      </c>
      <c r="Q4" s="45" t="s">
        <v>186</v>
      </c>
      <c r="R4" s="45" t="s">
        <v>187</v>
      </c>
      <c r="S4" s="45" t="s">
        <v>188</v>
      </c>
      <c r="T4" s="45" t="s">
        <v>189</v>
      </c>
      <c r="U4" s="45" t="s">
        <v>190</v>
      </c>
    </row>
    <row r="5" spans="1:21" x14ac:dyDescent="0.2">
      <c r="A5" s="47" t="s">
        <v>191</v>
      </c>
      <c r="B5" s="47" t="s">
        <v>192</v>
      </c>
      <c r="C5" s="47"/>
      <c r="D5" s="47" t="s">
        <v>193</v>
      </c>
      <c r="E5" s="57" t="s">
        <v>194</v>
      </c>
      <c r="F5" s="47" t="s">
        <v>195</v>
      </c>
      <c r="G5" s="47" t="s">
        <v>196</v>
      </c>
      <c r="H5" s="47" t="s">
        <v>197</v>
      </c>
      <c r="I5" s="47" t="s">
        <v>198</v>
      </c>
      <c r="J5" s="47" t="s">
        <v>199</v>
      </c>
      <c r="K5" s="47" t="s">
        <v>200</v>
      </c>
      <c r="L5" s="47" t="s">
        <v>201</v>
      </c>
      <c r="M5" s="47" t="s">
        <v>202</v>
      </c>
      <c r="N5" s="47" t="s">
        <v>203</v>
      </c>
      <c r="O5" s="47" t="s">
        <v>204</v>
      </c>
      <c r="P5" s="47" t="s">
        <v>205</v>
      </c>
      <c r="Q5" s="47" t="s">
        <v>206</v>
      </c>
      <c r="R5" s="47" t="s">
        <v>207</v>
      </c>
      <c r="S5" s="47" t="s">
        <v>208</v>
      </c>
      <c r="T5" s="47" t="s">
        <v>209</v>
      </c>
      <c r="U5" s="47" t="s">
        <v>210</v>
      </c>
    </row>
    <row r="6" spans="1:21" ht="22.5" x14ac:dyDescent="0.2">
      <c r="A6" s="81" t="s">
        <v>0</v>
      </c>
      <c r="B6" s="18" t="s">
        <v>228</v>
      </c>
      <c r="C6" s="48" t="e">
        <f>C7+C8+C9+C14+C15+C16+C17+C18+C19+C20+C21+C22+C23+C24+C28+C29+C31+C32+C33+#REF!</f>
        <v>#REF!</v>
      </c>
      <c r="D6" s="48">
        <f>CENTRALA!C6</f>
        <v>920939</v>
      </c>
      <c r="E6" s="48">
        <f>E7+E8+E9+E14+E15+E16+E17+E18+E19+E20+E21+E22+E23+E24+E28+E29+E31+E32</f>
        <v>70793207</v>
      </c>
      <c r="F6" s="48">
        <f>Dolnośląski!C6</f>
        <v>5316027</v>
      </c>
      <c r="G6" s="48">
        <f>KujawskoPomorski!C6</f>
        <v>3805656</v>
      </c>
      <c r="H6" s="48">
        <f>Lubelski!C6</f>
        <v>3992856</v>
      </c>
      <c r="I6" s="48">
        <f>Lubuski!C6</f>
        <v>1829789</v>
      </c>
      <c r="J6" s="48">
        <f>Łódzki!C6</f>
        <v>4832298</v>
      </c>
      <c r="K6" s="48">
        <f>Małopolski!C6</f>
        <v>6075277</v>
      </c>
      <c r="L6" s="48">
        <f>Mazowiecki!C6</f>
        <v>10243897</v>
      </c>
      <c r="M6" s="48">
        <f>Opolski!C6</f>
        <v>1735491</v>
      </c>
      <c r="N6" s="48">
        <f>Podkarpacki!C6</f>
        <v>3744021</v>
      </c>
      <c r="O6" s="48">
        <f>Podlaski!C6</f>
        <v>2143908</v>
      </c>
      <c r="P6" s="48">
        <f>Pomorski!C6</f>
        <v>4099349</v>
      </c>
      <c r="Q6" s="48">
        <f>Śląski!C6</f>
        <v>8674345</v>
      </c>
      <c r="R6" s="48">
        <f>Świętokrzyski!C6</f>
        <v>2379590</v>
      </c>
      <c r="S6" s="48">
        <f>WarmińskoMazurski!C6</f>
        <v>2496266</v>
      </c>
      <c r="T6" s="48">
        <f>Wielkopolski!C6</f>
        <v>6345849</v>
      </c>
      <c r="U6" s="48">
        <f>Zachodniopomorski!C6</f>
        <v>3078588</v>
      </c>
    </row>
    <row r="7" spans="1:21" ht="27.75" customHeight="1" x14ac:dyDescent="0.2">
      <c r="A7" s="82" t="s">
        <v>1</v>
      </c>
      <c r="B7" s="14" t="s">
        <v>119</v>
      </c>
      <c r="C7" s="49">
        <f t="shared" ref="C7:C64" si="0">D7+E7</f>
        <v>9470049</v>
      </c>
      <c r="D7" s="50">
        <f>CENTRALA!C7</f>
        <v>0</v>
      </c>
      <c r="E7" s="49">
        <f>SUM(F7:U7)</f>
        <v>9470049</v>
      </c>
      <c r="F7" s="50">
        <f>Dolnośląski!C7</f>
        <v>704600</v>
      </c>
      <c r="G7" s="50">
        <f>KujawskoPomorski!C7</f>
        <v>513245</v>
      </c>
      <c r="H7" s="50">
        <f>Lubelski!C7</f>
        <v>529200</v>
      </c>
      <c r="I7" s="50">
        <f>Lubuski!C7</f>
        <v>246200</v>
      </c>
      <c r="J7" s="50">
        <f>Łódzki!C7</f>
        <v>628753</v>
      </c>
      <c r="K7" s="50">
        <f>Małopolski!C7</f>
        <v>834902</v>
      </c>
      <c r="L7" s="50">
        <f>Mazowiecki!C7</f>
        <v>1377233</v>
      </c>
      <c r="M7" s="50">
        <f>Opolski!C7</f>
        <v>224009</v>
      </c>
      <c r="N7" s="50">
        <f>Podkarpacki!C7</f>
        <v>509250</v>
      </c>
      <c r="O7" s="50">
        <f>Podlaski!C7</f>
        <v>284750</v>
      </c>
      <c r="P7" s="50">
        <f>Pomorski!C7</f>
        <v>565637</v>
      </c>
      <c r="Q7" s="50">
        <f>Śląski!C7</f>
        <v>1123000</v>
      </c>
      <c r="R7" s="50">
        <f>Świętokrzyski!C7</f>
        <v>299347</v>
      </c>
      <c r="S7" s="50">
        <f>WarmińskoMazurski!C7</f>
        <v>343779</v>
      </c>
      <c r="T7" s="50">
        <f>Wielkopolski!C7</f>
        <v>878908</v>
      </c>
      <c r="U7" s="50">
        <f>Zachodniopomorski!C7</f>
        <v>407236</v>
      </c>
    </row>
    <row r="8" spans="1:21" ht="27.75" customHeight="1" x14ac:dyDescent="0.2">
      <c r="A8" s="82" t="s">
        <v>2</v>
      </c>
      <c r="B8" s="14" t="s">
        <v>120</v>
      </c>
      <c r="C8" s="49">
        <f t="shared" si="0"/>
        <v>5834694</v>
      </c>
      <c r="D8" s="50">
        <f>CENTRALA!C8</f>
        <v>0</v>
      </c>
      <c r="E8" s="49">
        <f t="shared" ref="E8:E64" si="1">SUM(F8:U8)</f>
        <v>5834694</v>
      </c>
      <c r="F8" s="50">
        <f>Dolnośląski!C8</f>
        <v>434394</v>
      </c>
      <c r="G8" s="50">
        <f>KujawskoPomorski!C8</f>
        <v>298429</v>
      </c>
      <c r="H8" s="50">
        <f>Lubelski!C8</f>
        <v>307319</v>
      </c>
      <c r="I8" s="50">
        <f>Lubuski!C8</f>
        <v>157804</v>
      </c>
      <c r="J8" s="50">
        <f>Łódzki!C8</f>
        <v>363502</v>
      </c>
      <c r="K8" s="50">
        <f>Małopolski!C8</f>
        <v>506547</v>
      </c>
      <c r="L8" s="50">
        <f>Mazowiecki!C8</f>
        <v>799291</v>
      </c>
      <c r="M8" s="50">
        <f>Opolski!C8</f>
        <v>131235</v>
      </c>
      <c r="N8" s="50">
        <f>Podkarpacki!C8</f>
        <v>299267</v>
      </c>
      <c r="O8" s="50">
        <f>Podlaski!C8</f>
        <v>202000</v>
      </c>
      <c r="P8" s="50">
        <f>Pomorski!C8</f>
        <v>354826</v>
      </c>
      <c r="Q8" s="50">
        <f>Śląski!C8</f>
        <v>789800</v>
      </c>
      <c r="R8" s="50">
        <f>Świętokrzyski!C8</f>
        <v>180856</v>
      </c>
      <c r="S8" s="50">
        <f>WarmińskoMazurski!C8</f>
        <v>211577</v>
      </c>
      <c r="T8" s="50">
        <f>Wielkopolski!C8</f>
        <v>536229</v>
      </c>
      <c r="U8" s="50">
        <f>Zachodniopomorski!C8</f>
        <v>261618</v>
      </c>
    </row>
    <row r="9" spans="1:21" ht="27.75" customHeight="1" x14ac:dyDescent="0.2">
      <c r="A9" s="82" t="s">
        <v>3</v>
      </c>
      <c r="B9" s="14" t="s">
        <v>117</v>
      </c>
      <c r="C9" s="49">
        <f t="shared" si="0"/>
        <v>35173159</v>
      </c>
      <c r="D9" s="50">
        <f>CENTRALA!C9</f>
        <v>0</v>
      </c>
      <c r="E9" s="49">
        <f t="shared" si="1"/>
        <v>35173159</v>
      </c>
      <c r="F9" s="50">
        <f>Dolnośląski!C9</f>
        <v>2625702</v>
      </c>
      <c r="G9" s="50">
        <f>KujawskoPomorski!C9</f>
        <v>1892990</v>
      </c>
      <c r="H9" s="50">
        <f>Lubelski!C9</f>
        <v>2007972</v>
      </c>
      <c r="I9" s="50">
        <f>Lubuski!C9</f>
        <v>883598</v>
      </c>
      <c r="J9" s="50">
        <f>Łódzki!C9</f>
        <v>2442168</v>
      </c>
      <c r="K9" s="50">
        <f>Małopolski!C9</f>
        <v>3009059</v>
      </c>
      <c r="L9" s="50">
        <f>Mazowiecki!C9</f>
        <v>5260738</v>
      </c>
      <c r="M9" s="50">
        <f>Opolski!C9</f>
        <v>846954</v>
      </c>
      <c r="N9" s="50">
        <f>Podkarpacki!C9</f>
        <v>1824748</v>
      </c>
      <c r="O9" s="50">
        <f>Podlaski!C9</f>
        <v>1089910</v>
      </c>
      <c r="P9" s="50">
        <f>Pomorski!C9</f>
        <v>1982204</v>
      </c>
      <c r="Q9" s="50">
        <f>Śląski!C9</f>
        <v>4198669</v>
      </c>
      <c r="R9" s="50">
        <f>Świętokrzyski!C9</f>
        <v>1213183</v>
      </c>
      <c r="S9" s="50">
        <f>WarmińskoMazurski!C9</f>
        <v>1205640</v>
      </c>
      <c r="T9" s="50">
        <f>Wielkopolski!C9</f>
        <v>3116379</v>
      </c>
      <c r="U9" s="50">
        <f>Zachodniopomorski!C9</f>
        <v>1573245</v>
      </c>
    </row>
    <row r="10" spans="1:21" ht="24.75" customHeight="1" x14ac:dyDescent="0.2">
      <c r="A10" s="83" t="s">
        <v>56</v>
      </c>
      <c r="B10" s="78" t="s">
        <v>142</v>
      </c>
      <c r="C10" s="49">
        <f t="shared" si="0"/>
        <v>3215494</v>
      </c>
      <c r="D10" s="50">
        <f>CENTRALA!C10</f>
        <v>0</v>
      </c>
      <c r="E10" s="49">
        <f t="shared" si="1"/>
        <v>3215494</v>
      </c>
      <c r="F10" s="50">
        <f>Dolnośląski!C10</f>
        <v>257185</v>
      </c>
      <c r="G10" s="50">
        <f>KujawskoPomorski!C10</f>
        <v>162954</v>
      </c>
      <c r="H10" s="50">
        <f>Lubelski!C10</f>
        <v>166063</v>
      </c>
      <c r="I10" s="50">
        <f>Lubuski!C10</f>
        <v>72614</v>
      </c>
      <c r="J10" s="50">
        <f>Łódzki!C10</f>
        <v>220191</v>
      </c>
      <c r="K10" s="50">
        <f>Małopolski!C10</f>
        <v>308651</v>
      </c>
      <c r="L10" s="50">
        <f>Mazowiecki!C10</f>
        <v>533172</v>
      </c>
      <c r="M10" s="50">
        <f>Opolski!C10</f>
        <v>74306</v>
      </c>
      <c r="N10" s="50">
        <f>Podkarpacki!C10</f>
        <v>172096</v>
      </c>
      <c r="O10" s="50">
        <f>Podlaski!C10</f>
        <v>82650</v>
      </c>
      <c r="P10" s="50">
        <f>Pomorski!C10</f>
        <v>178244</v>
      </c>
      <c r="Q10" s="50">
        <f>Śląski!C10</f>
        <v>392923</v>
      </c>
      <c r="R10" s="50">
        <f>Świętokrzyski!C10</f>
        <v>110374</v>
      </c>
      <c r="S10" s="50">
        <f>WarmińskoMazurski!C10</f>
        <v>98908</v>
      </c>
      <c r="T10" s="50">
        <f>Wielkopolski!C10</f>
        <v>268297</v>
      </c>
      <c r="U10" s="50">
        <f>Zachodniopomorski!C10</f>
        <v>116866</v>
      </c>
    </row>
    <row r="11" spans="1:21" ht="24.75" customHeight="1" x14ac:dyDescent="0.2">
      <c r="A11" s="83" t="s">
        <v>143</v>
      </c>
      <c r="B11" s="78" t="s">
        <v>146</v>
      </c>
      <c r="C11" s="49">
        <f t="shared" si="0"/>
        <v>2934063</v>
      </c>
      <c r="D11" s="50">
        <f>CENTRALA!C11</f>
        <v>0</v>
      </c>
      <c r="E11" s="49">
        <f t="shared" si="1"/>
        <v>2934063</v>
      </c>
      <c r="F11" s="50">
        <f>Dolnośląski!C11</f>
        <v>232754</v>
      </c>
      <c r="G11" s="50">
        <f>KujawskoPomorski!C11</f>
        <v>147512</v>
      </c>
      <c r="H11" s="50">
        <f>Lubelski!C11</f>
        <v>151436</v>
      </c>
      <c r="I11" s="50">
        <f>Lubuski!C11</f>
        <v>67171</v>
      </c>
      <c r="J11" s="50">
        <f>Łódzki!C11</f>
        <v>198571</v>
      </c>
      <c r="K11" s="50">
        <f>Małopolski!C11</f>
        <v>283169</v>
      </c>
      <c r="L11" s="50">
        <f>Mazowiecki!C11</f>
        <v>487423</v>
      </c>
      <c r="M11" s="50">
        <f>Opolski!C11</f>
        <v>67835</v>
      </c>
      <c r="N11" s="50">
        <f>Podkarpacki!C11</f>
        <v>158813</v>
      </c>
      <c r="O11" s="50">
        <f>Podlaski!C11</f>
        <v>75050</v>
      </c>
      <c r="P11" s="50">
        <f>Pomorski!C11</f>
        <v>166000</v>
      </c>
      <c r="Q11" s="50">
        <f>Śląski!C11</f>
        <v>355150</v>
      </c>
      <c r="R11" s="50">
        <f>Świętokrzyski!C11</f>
        <v>98916</v>
      </c>
      <c r="S11" s="50">
        <f>WarmińskoMazurski!C11</f>
        <v>89777</v>
      </c>
      <c r="T11" s="50">
        <f>Wielkopolski!C11</f>
        <v>247420</v>
      </c>
      <c r="U11" s="50">
        <f>Zachodniopomorski!C11</f>
        <v>107066</v>
      </c>
    </row>
    <row r="12" spans="1:21" ht="24.75" customHeight="1" x14ac:dyDescent="0.2">
      <c r="A12" s="83" t="s">
        <v>144</v>
      </c>
      <c r="B12" s="78" t="s">
        <v>147</v>
      </c>
      <c r="C12" s="49">
        <f t="shared" si="0"/>
        <v>1392129</v>
      </c>
      <c r="D12" s="50">
        <f>CENTRALA!C12</f>
        <v>0</v>
      </c>
      <c r="E12" s="49">
        <f t="shared" si="1"/>
        <v>1392129</v>
      </c>
      <c r="F12" s="50">
        <f>Dolnośląski!C12</f>
        <v>107245</v>
      </c>
      <c r="G12" s="50">
        <f>KujawskoPomorski!C12</f>
        <v>69793</v>
      </c>
      <c r="H12" s="50">
        <f>Lubelski!C12</f>
        <v>89623</v>
      </c>
      <c r="I12" s="50">
        <f>Lubuski!C12</f>
        <v>34178</v>
      </c>
      <c r="J12" s="50">
        <f>Łódzki!C12</f>
        <v>86159</v>
      </c>
      <c r="K12" s="50">
        <f>Małopolski!C12</f>
        <v>101143</v>
      </c>
      <c r="L12" s="50">
        <f>Mazowiecki!C12</f>
        <v>223362</v>
      </c>
      <c r="M12" s="50">
        <f>Opolski!C12</f>
        <v>34545</v>
      </c>
      <c r="N12" s="50">
        <f>Podkarpacki!C12</f>
        <v>68430</v>
      </c>
      <c r="O12" s="50">
        <f>Podlaski!C12</f>
        <v>46650</v>
      </c>
      <c r="P12" s="50">
        <f>Pomorski!C12</f>
        <v>75774</v>
      </c>
      <c r="Q12" s="50">
        <f>Śląski!C12</f>
        <v>166924</v>
      </c>
      <c r="R12" s="50">
        <f>Świętokrzyski!C12</f>
        <v>55927</v>
      </c>
      <c r="S12" s="50">
        <f>WarmińskoMazurski!C12</f>
        <v>48165</v>
      </c>
      <c r="T12" s="50">
        <f>Wielkopolski!C12</f>
        <v>127511</v>
      </c>
      <c r="U12" s="50">
        <f>Zachodniopomorski!C12</f>
        <v>56700</v>
      </c>
    </row>
    <row r="13" spans="1:21" ht="24.75" customHeight="1" x14ac:dyDescent="0.2">
      <c r="A13" s="83" t="s">
        <v>145</v>
      </c>
      <c r="B13" s="78" t="s">
        <v>148</v>
      </c>
      <c r="C13" s="49">
        <f t="shared" si="0"/>
        <v>643530</v>
      </c>
      <c r="D13" s="50">
        <f>CENTRALA!C13</f>
        <v>0</v>
      </c>
      <c r="E13" s="49">
        <f t="shared" si="1"/>
        <v>643530</v>
      </c>
      <c r="F13" s="50">
        <f>Dolnośląski!C13</f>
        <v>51219</v>
      </c>
      <c r="G13" s="50">
        <f>KujawskoPomorski!C13</f>
        <v>34731</v>
      </c>
      <c r="H13" s="50">
        <f>Lubelski!C13</f>
        <v>38541</v>
      </c>
      <c r="I13" s="50">
        <f>Lubuski!C13</f>
        <v>12918</v>
      </c>
      <c r="J13" s="50">
        <f>Łódzki!C13</f>
        <v>34344</v>
      </c>
      <c r="K13" s="50">
        <f>Małopolski!C13</f>
        <v>47969</v>
      </c>
      <c r="L13" s="50">
        <f>Mazowiecki!C13</f>
        <v>103676</v>
      </c>
      <c r="M13" s="50">
        <f>Opolski!C13</f>
        <v>15202</v>
      </c>
      <c r="N13" s="50">
        <f>Podkarpacki!C13</f>
        <v>30666</v>
      </c>
      <c r="O13" s="50">
        <f>Podlaski!C13</f>
        <v>23450</v>
      </c>
      <c r="P13" s="50">
        <f>Pomorski!C13</f>
        <v>42500</v>
      </c>
      <c r="Q13" s="50">
        <f>Śląski!C13</f>
        <v>72775</v>
      </c>
      <c r="R13" s="50">
        <f>Świętokrzyski!C13</f>
        <v>26458</v>
      </c>
      <c r="S13" s="50">
        <f>WarmińskoMazurski!C13</f>
        <v>23433</v>
      </c>
      <c r="T13" s="50">
        <f>Wielkopolski!C13</f>
        <v>59498</v>
      </c>
      <c r="U13" s="50">
        <f>Zachodniopomorski!C13</f>
        <v>26150</v>
      </c>
    </row>
    <row r="14" spans="1:21" ht="27.75" customHeight="1" x14ac:dyDescent="0.2">
      <c r="A14" s="82" t="s">
        <v>4</v>
      </c>
      <c r="B14" s="14" t="s">
        <v>125</v>
      </c>
      <c r="C14" s="49">
        <f t="shared" si="0"/>
        <v>2481315</v>
      </c>
      <c r="D14" s="50">
        <f>CENTRALA!C14</f>
        <v>0</v>
      </c>
      <c r="E14" s="49">
        <f t="shared" si="1"/>
        <v>2481315</v>
      </c>
      <c r="F14" s="50">
        <f>Dolnośląski!C14</f>
        <v>196618</v>
      </c>
      <c r="G14" s="50">
        <f>KujawskoPomorski!C14</f>
        <v>130407</v>
      </c>
      <c r="H14" s="50">
        <f>Lubelski!C14</f>
        <v>143138</v>
      </c>
      <c r="I14" s="50">
        <f>Lubuski!C14</f>
        <v>91681</v>
      </c>
      <c r="J14" s="50">
        <f>Łódzki!C14</f>
        <v>170925</v>
      </c>
      <c r="K14" s="50">
        <f>Małopolski!C14</f>
        <v>179215</v>
      </c>
      <c r="L14" s="50">
        <f>Mazowiecki!C14</f>
        <v>364334</v>
      </c>
      <c r="M14" s="50">
        <f>Opolski!C14</f>
        <v>63505</v>
      </c>
      <c r="N14" s="50">
        <f>Podkarpacki!C14</f>
        <v>119373</v>
      </c>
      <c r="O14" s="50">
        <f>Podlaski!C14</f>
        <v>77600</v>
      </c>
      <c r="P14" s="50">
        <f>Pomorski!C14</f>
        <v>148319</v>
      </c>
      <c r="Q14" s="50">
        <f>Śląski!C14</f>
        <v>310060</v>
      </c>
      <c r="R14" s="50">
        <f>Świętokrzyski!C14</f>
        <v>77254</v>
      </c>
      <c r="S14" s="50">
        <f>WarmińskoMazurski!C14</f>
        <v>93353</v>
      </c>
      <c r="T14" s="50">
        <f>Wielkopolski!C14</f>
        <v>217538</v>
      </c>
      <c r="U14" s="50">
        <f>Zachodniopomorski!C14</f>
        <v>97995</v>
      </c>
    </row>
    <row r="15" spans="1:21" ht="27.75" customHeight="1" x14ac:dyDescent="0.2">
      <c r="A15" s="82" t="s">
        <v>5</v>
      </c>
      <c r="B15" s="14" t="s">
        <v>121</v>
      </c>
      <c r="C15" s="49">
        <f t="shared" si="0"/>
        <v>2246878</v>
      </c>
      <c r="D15" s="50">
        <f>CENTRALA!C15</f>
        <v>0</v>
      </c>
      <c r="E15" s="49">
        <f t="shared" si="1"/>
        <v>2246878</v>
      </c>
      <c r="F15" s="50">
        <f>Dolnośląski!C15</f>
        <v>174893</v>
      </c>
      <c r="G15" s="50">
        <f>KujawskoPomorski!C15</f>
        <v>100828</v>
      </c>
      <c r="H15" s="50">
        <f>Lubelski!C15</f>
        <v>121202</v>
      </c>
      <c r="I15" s="50">
        <f>Lubuski!C15</f>
        <v>57132</v>
      </c>
      <c r="J15" s="50">
        <f>Łódzki!C15</f>
        <v>135646</v>
      </c>
      <c r="K15" s="50">
        <f>Małopolski!C15</f>
        <v>190400</v>
      </c>
      <c r="L15" s="50">
        <f>Mazowiecki!C15</f>
        <v>402791</v>
      </c>
      <c r="M15" s="50">
        <f>Opolski!C15</f>
        <v>56508</v>
      </c>
      <c r="N15" s="50">
        <f>Podkarpacki!C15</f>
        <v>145897</v>
      </c>
      <c r="O15" s="50">
        <f>Podlaski!C15</f>
        <v>60700</v>
      </c>
      <c r="P15" s="50">
        <f>Pomorski!C15</f>
        <v>117936</v>
      </c>
      <c r="Q15" s="50">
        <f>Śląski!C15</f>
        <v>272862</v>
      </c>
      <c r="R15" s="50">
        <f>Świętokrzyski!C15</f>
        <v>77177</v>
      </c>
      <c r="S15" s="50">
        <f>WarmińskoMazurski!C15</f>
        <v>74881</v>
      </c>
      <c r="T15" s="50">
        <f>Wielkopolski!C15</f>
        <v>182789</v>
      </c>
      <c r="U15" s="50">
        <f>Zachodniopomorski!C15</f>
        <v>75236</v>
      </c>
    </row>
    <row r="16" spans="1:21" ht="27.75" customHeight="1" x14ac:dyDescent="0.2">
      <c r="A16" s="82" t="s">
        <v>6</v>
      </c>
      <c r="B16" s="14" t="s">
        <v>127</v>
      </c>
      <c r="C16" s="49">
        <f t="shared" si="0"/>
        <v>1301211</v>
      </c>
      <c r="D16" s="50">
        <f>CENTRALA!C16</f>
        <v>0</v>
      </c>
      <c r="E16" s="49">
        <f t="shared" si="1"/>
        <v>1301211</v>
      </c>
      <c r="F16" s="50">
        <f>Dolnośląski!C16</f>
        <v>107868</v>
      </c>
      <c r="G16" s="50">
        <f>KujawskoPomorski!C16</f>
        <v>62038</v>
      </c>
      <c r="H16" s="50">
        <f>Lubelski!C16</f>
        <v>71633</v>
      </c>
      <c r="I16" s="50">
        <f>Lubuski!C16</f>
        <v>26528</v>
      </c>
      <c r="J16" s="50">
        <f>Łódzki!C16</f>
        <v>61684</v>
      </c>
      <c r="K16" s="50">
        <f>Małopolski!C16</f>
        <v>136000</v>
      </c>
      <c r="L16" s="50">
        <f>Mazowiecki!C16</f>
        <v>164314</v>
      </c>
      <c r="M16" s="50">
        <f>Opolski!C16</f>
        <v>51940</v>
      </c>
      <c r="N16" s="50">
        <f>Podkarpacki!C16</f>
        <v>102290</v>
      </c>
      <c r="O16" s="50">
        <f>Podlaski!C16</f>
        <v>32128</v>
      </c>
      <c r="P16" s="50">
        <f>Pomorski!C16</f>
        <v>48762</v>
      </c>
      <c r="Q16" s="50">
        <f>Śląski!C16</f>
        <v>220056</v>
      </c>
      <c r="R16" s="50">
        <f>Świętokrzyski!C16</f>
        <v>53077</v>
      </c>
      <c r="S16" s="50">
        <f>WarmińskoMazurski!C16</f>
        <v>41095</v>
      </c>
      <c r="T16" s="50">
        <f>Wielkopolski!C16</f>
        <v>79564</v>
      </c>
      <c r="U16" s="50">
        <f>Zachodniopomorski!C16</f>
        <v>42234</v>
      </c>
    </row>
    <row r="17" spans="1:21" ht="27.75" customHeight="1" x14ac:dyDescent="0.2">
      <c r="A17" s="82" t="s">
        <v>7</v>
      </c>
      <c r="B17" s="14" t="s">
        <v>126</v>
      </c>
      <c r="C17" s="49">
        <f t="shared" si="0"/>
        <v>461063</v>
      </c>
      <c r="D17" s="50">
        <f>CENTRALA!C17</f>
        <v>0</v>
      </c>
      <c r="E17" s="49">
        <f t="shared" si="1"/>
        <v>461063</v>
      </c>
      <c r="F17" s="50">
        <f>Dolnośląski!C17</f>
        <v>41365</v>
      </c>
      <c r="G17" s="50">
        <f>KujawskoPomorski!C17</f>
        <v>32047</v>
      </c>
      <c r="H17" s="50">
        <f>Lubelski!C17</f>
        <v>18803</v>
      </c>
      <c r="I17" s="50">
        <f>Lubuski!C17</f>
        <v>12624</v>
      </c>
      <c r="J17" s="50">
        <f>Łódzki!C17</f>
        <v>25217</v>
      </c>
      <c r="K17" s="50">
        <f>Małopolski!C17</f>
        <v>40158</v>
      </c>
      <c r="L17" s="50">
        <f>Mazowiecki!C17</f>
        <v>49415</v>
      </c>
      <c r="M17" s="50">
        <f>Opolski!C17</f>
        <v>13830</v>
      </c>
      <c r="N17" s="50">
        <f>Podkarpacki!C17</f>
        <v>31694</v>
      </c>
      <c r="O17" s="50">
        <f>Podlaski!C17</f>
        <v>13850</v>
      </c>
      <c r="P17" s="50">
        <f>Pomorski!C17</f>
        <v>26316</v>
      </c>
      <c r="Q17" s="50">
        <f>Śląski!C17</f>
        <v>56235</v>
      </c>
      <c r="R17" s="50">
        <f>Świętokrzyski!C17</f>
        <v>18988</v>
      </c>
      <c r="S17" s="50">
        <f>WarmińskoMazurski!C17</f>
        <v>17195</v>
      </c>
      <c r="T17" s="50">
        <f>Wielkopolski!C17</f>
        <v>49412</v>
      </c>
      <c r="U17" s="50">
        <f>Zachodniopomorski!C17</f>
        <v>13914</v>
      </c>
    </row>
    <row r="18" spans="1:21" ht="27.75" customHeight="1" x14ac:dyDescent="0.2">
      <c r="A18" s="82" t="s">
        <v>8</v>
      </c>
      <c r="B18" s="14" t="s">
        <v>122</v>
      </c>
      <c r="C18" s="49">
        <f t="shared" si="0"/>
        <v>1781603</v>
      </c>
      <c r="D18" s="50">
        <f>CENTRALA!C18</f>
        <v>0</v>
      </c>
      <c r="E18" s="49">
        <f t="shared" si="1"/>
        <v>1781603</v>
      </c>
      <c r="F18" s="50">
        <f>Dolnośląski!C18</f>
        <v>120337</v>
      </c>
      <c r="G18" s="50">
        <f>KujawskoPomorski!C18</f>
        <v>97054</v>
      </c>
      <c r="H18" s="50">
        <f>Lubelski!C18</f>
        <v>123059</v>
      </c>
      <c r="I18" s="50">
        <f>Lubuski!C18</f>
        <v>42286</v>
      </c>
      <c r="J18" s="50">
        <f>Łódzki!C18</f>
        <v>116156</v>
      </c>
      <c r="K18" s="50">
        <f>Małopolski!C18</f>
        <v>188485</v>
      </c>
      <c r="L18" s="50">
        <f>Mazowiecki!C18</f>
        <v>205918</v>
      </c>
      <c r="M18" s="50">
        <f>Opolski!C18</f>
        <v>45809</v>
      </c>
      <c r="N18" s="50">
        <f>Podkarpacki!C18</f>
        <v>104188</v>
      </c>
      <c r="O18" s="50">
        <f>Podlaski!C18</f>
        <v>62800</v>
      </c>
      <c r="P18" s="50">
        <f>Pomorski!C18</f>
        <v>103745</v>
      </c>
      <c r="Q18" s="50">
        <f>Śląski!C18</f>
        <v>194054</v>
      </c>
      <c r="R18" s="50">
        <f>Świętokrzyski!C18</f>
        <v>62962</v>
      </c>
      <c r="S18" s="50">
        <f>WarmińskoMazurski!C18</f>
        <v>83086</v>
      </c>
      <c r="T18" s="50">
        <f>Wielkopolski!C18</f>
        <v>149244</v>
      </c>
      <c r="U18" s="50">
        <f>Zachodniopomorski!C18</f>
        <v>82420</v>
      </c>
    </row>
    <row r="19" spans="1:21" ht="27.75" customHeight="1" x14ac:dyDescent="0.2">
      <c r="A19" s="82" t="s">
        <v>9</v>
      </c>
      <c r="B19" s="14" t="s">
        <v>123</v>
      </c>
      <c r="C19" s="49">
        <f t="shared" si="0"/>
        <v>632552</v>
      </c>
      <c r="D19" s="50">
        <f>CENTRALA!C19</f>
        <v>0</v>
      </c>
      <c r="E19" s="49">
        <f t="shared" si="1"/>
        <v>632552</v>
      </c>
      <c r="F19" s="50">
        <f>Dolnośląski!C19</f>
        <v>60879</v>
      </c>
      <c r="G19" s="50">
        <f>KujawskoPomorski!C19</f>
        <v>33322</v>
      </c>
      <c r="H19" s="50">
        <f>Lubelski!C19</f>
        <v>40802</v>
      </c>
      <c r="I19" s="50">
        <f>Lubuski!C19</f>
        <v>14060</v>
      </c>
      <c r="J19" s="50">
        <f>Łódzki!C19</f>
        <v>42606</v>
      </c>
      <c r="K19" s="50">
        <f>Małopolski!C19</f>
        <v>50025</v>
      </c>
      <c r="L19" s="50">
        <f>Mazowiecki!C19</f>
        <v>97541</v>
      </c>
      <c r="M19" s="50">
        <f>Opolski!C19</f>
        <v>12415</v>
      </c>
      <c r="N19" s="50">
        <f>Podkarpacki!C19</f>
        <v>32764</v>
      </c>
      <c r="O19" s="50">
        <f>Podlaski!C19</f>
        <v>19800</v>
      </c>
      <c r="P19" s="50">
        <f>Pomorski!C19</f>
        <v>26810</v>
      </c>
      <c r="Q19" s="50">
        <f>Śląski!C19</f>
        <v>70500</v>
      </c>
      <c r="R19" s="50">
        <f>Świętokrzyski!C19</f>
        <v>25232</v>
      </c>
      <c r="S19" s="50">
        <f>WarmińskoMazurski!C19</f>
        <v>20580</v>
      </c>
      <c r="T19" s="50">
        <f>Wielkopolski!C19</f>
        <v>61560</v>
      </c>
      <c r="U19" s="50">
        <f>Zachodniopomorski!C19</f>
        <v>23656</v>
      </c>
    </row>
    <row r="20" spans="1:21" ht="27.75" customHeight="1" x14ac:dyDescent="0.2">
      <c r="A20" s="82" t="s">
        <v>10</v>
      </c>
      <c r="B20" s="14" t="s">
        <v>128</v>
      </c>
      <c r="C20" s="49">
        <f t="shared" si="0"/>
        <v>45564</v>
      </c>
      <c r="D20" s="50">
        <f>CENTRALA!C20</f>
        <v>0</v>
      </c>
      <c r="E20" s="49">
        <f t="shared" si="1"/>
        <v>45564</v>
      </c>
      <c r="F20" s="50">
        <f>Dolnośląski!C20</f>
        <v>4526</v>
      </c>
      <c r="G20" s="50">
        <f>KujawskoPomorski!C20</f>
        <v>2640</v>
      </c>
      <c r="H20" s="50">
        <f>Lubelski!C20</f>
        <v>3000</v>
      </c>
      <c r="I20" s="50">
        <f>Lubuski!C20</f>
        <v>1634</v>
      </c>
      <c r="J20" s="50">
        <f>Łódzki!C20</f>
        <v>2320</v>
      </c>
      <c r="K20" s="50">
        <f>Małopolski!C20</f>
        <v>1621</v>
      </c>
      <c r="L20" s="50">
        <f>Mazowiecki!C20</f>
        <v>7966</v>
      </c>
      <c r="M20" s="50">
        <f>Opolski!C20</f>
        <v>1293</v>
      </c>
      <c r="N20" s="50">
        <f>Podkarpacki!C20</f>
        <v>3197</v>
      </c>
      <c r="O20" s="50">
        <f>Podlaski!C20</f>
        <v>1455</v>
      </c>
      <c r="P20" s="50">
        <f>Pomorski!C20</f>
        <v>1387</v>
      </c>
      <c r="Q20" s="50">
        <f>Śląski!C20</f>
        <v>4372</v>
      </c>
      <c r="R20" s="50">
        <f>Świętokrzyski!C20</f>
        <v>1626</v>
      </c>
      <c r="S20" s="50">
        <f>WarmińskoMazurski!C20</f>
        <v>2837</v>
      </c>
      <c r="T20" s="50">
        <f>Wielkopolski!C20</f>
        <v>3250</v>
      </c>
      <c r="U20" s="50">
        <f>Zachodniopomorski!C20</f>
        <v>2440</v>
      </c>
    </row>
    <row r="21" spans="1:21" ht="47.25" customHeight="1" x14ac:dyDescent="0.2">
      <c r="A21" s="82" t="s">
        <v>11</v>
      </c>
      <c r="B21" s="14" t="s">
        <v>124</v>
      </c>
      <c r="C21" s="49">
        <f t="shared" si="0"/>
        <v>168661</v>
      </c>
      <c r="D21" s="50">
        <f>CENTRALA!C21</f>
        <v>0</v>
      </c>
      <c r="E21" s="49">
        <f t="shared" si="1"/>
        <v>168661</v>
      </c>
      <c r="F21" s="50">
        <f>Dolnośląski!C21</f>
        <v>14285</v>
      </c>
      <c r="G21" s="50">
        <f>KujawskoPomorski!C21</f>
        <v>9727</v>
      </c>
      <c r="H21" s="50">
        <f>Lubelski!C21</f>
        <v>7879</v>
      </c>
      <c r="I21" s="50">
        <f>Lubuski!C21</f>
        <v>6339</v>
      </c>
      <c r="J21" s="50">
        <f>Łódzki!C21</f>
        <v>10974</v>
      </c>
      <c r="K21" s="50">
        <f>Małopolski!C21</f>
        <v>12003</v>
      </c>
      <c r="L21" s="50">
        <f>Mazowiecki!C21</f>
        <v>19534</v>
      </c>
      <c r="M21" s="50">
        <f>Opolski!C21</f>
        <v>4250</v>
      </c>
      <c r="N21" s="50">
        <f>Podkarpacki!C21</f>
        <v>7485</v>
      </c>
      <c r="O21" s="50">
        <f>Podlaski!C21</f>
        <v>4315</v>
      </c>
      <c r="P21" s="50">
        <f>Pomorski!C21</f>
        <v>9280</v>
      </c>
      <c r="Q21" s="50">
        <f>Śląski!C21</f>
        <v>27457</v>
      </c>
      <c r="R21" s="50">
        <f>Świętokrzyski!C21</f>
        <v>5370</v>
      </c>
      <c r="S21" s="50">
        <f>WarmińskoMazurski!C21</f>
        <v>5524</v>
      </c>
      <c r="T21" s="50">
        <f>Wielkopolski!C21</f>
        <v>16902</v>
      </c>
      <c r="U21" s="50">
        <f>Zachodniopomorski!C21</f>
        <v>7337</v>
      </c>
    </row>
    <row r="22" spans="1:21" ht="27.75" customHeight="1" x14ac:dyDescent="0.2">
      <c r="A22" s="82" t="s">
        <v>12</v>
      </c>
      <c r="B22" s="14" t="s">
        <v>165</v>
      </c>
      <c r="C22" s="49">
        <f t="shared" si="0"/>
        <v>1955670</v>
      </c>
      <c r="D22" s="50">
        <f>CENTRALA!C22</f>
        <v>0</v>
      </c>
      <c r="E22" s="49">
        <f t="shared" si="1"/>
        <v>1955670</v>
      </c>
      <c r="F22" s="50">
        <f>Dolnośląski!C22</f>
        <v>143530</v>
      </c>
      <c r="G22" s="50">
        <f>KujawskoPomorski!C22</f>
        <v>114465</v>
      </c>
      <c r="H22" s="50">
        <f>Lubelski!C22</f>
        <v>109895</v>
      </c>
      <c r="I22" s="50">
        <f>Lubuski!C22</f>
        <v>53871</v>
      </c>
      <c r="J22" s="50">
        <f>Łódzki!C22</f>
        <v>135011</v>
      </c>
      <c r="K22" s="50">
        <f>Małopolski!C22</f>
        <v>159162</v>
      </c>
      <c r="L22" s="50">
        <f>Mazowiecki!C22</f>
        <v>263072</v>
      </c>
      <c r="M22" s="50">
        <f>Opolski!C22</f>
        <v>44761</v>
      </c>
      <c r="N22" s="50">
        <f>Podkarpacki!C22</f>
        <v>99529</v>
      </c>
      <c r="O22" s="50">
        <f>Podlaski!C22</f>
        <v>46400</v>
      </c>
      <c r="P22" s="50">
        <f>Pomorski!C22</f>
        <v>129438</v>
      </c>
      <c r="Q22" s="50">
        <f>Śląski!C22</f>
        <v>238667</v>
      </c>
      <c r="R22" s="50">
        <f>Świętokrzyski!C22</f>
        <v>63778</v>
      </c>
      <c r="S22" s="50">
        <f>WarmińskoMazurski!C22</f>
        <v>72509</v>
      </c>
      <c r="T22" s="50">
        <f>Wielkopolski!C22</f>
        <v>194737</v>
      </c>
      <c r="U22" s="50">
        <f>Zachodniopomorski!C22</f>
        <v>86845</v>
      </c>
    </row>
    <row r="23" spans="1:21" ht="47.25" customHeight="1" x14ac:dyDescent="0.2">
      <c r="A23" s="82" t="s">
        <v>13</v>
      </c>
      <c r="B23" s="14" t="s">
        <v>149</v>
      </c>
      <c r="C23" s="49">
        <f t="shared" si="0"/>
        <v>953254</v>
      </c>
      <c r="D23" s="50">
        <f>CENTRALA!C23</f>
        <v>0</v>
      </c>
      <c r="E23" s="49">
        <f t="shared" si="1"/>
        <v>953254</v>
      </c>
      <c r="F23" s="50">
        <f>Dolnośląski!C23</f>
        <v>74300</v>
      </c>
      <c r="G23" s="50">
        <f>KujawskoPomorski!C23</f>
        <v>51573</v>
      </c>
      <c r="H23" s="50">
        <f>Lubelski!C23</f>
        <v>51200</v>
      </c>
      <c r="I23" s="50">
        <f>Lubuski!C23</f>
        <v>26000</v>
      </c>
      <c r="J23" s="50">
        <f>Łódzki!C23</f>
        <v>64291</v>
      </c>
      <c r="K23" s="50">
        <f>Małopolski!C23</f>
        <v>80400</v>
      </c>
      <c r="L23" s="50">
        <f>Mazowiecki!C23</f>
        <v>123000</v>
      </c>
      <c r="M23" s="50">
        <f>Opolski!C23</f>
        <v>25000</v>
      </c>
      <c r="N23" s="50">
        <f>Podkarpacki!C23</f>
        <v>51850</v>
      </c>
      <c r="O23" s="50">
        <f>Podlaski!C23</f>
        <v>28200</v>
      </c>
      <c r="P23" s="50">
        <f>Pomorski!C23</f>
        <v>52600</v>
      </c>
      <c r="Q23" s="50">
        <f>Śląski!C23</f>
        <v>132410</v>
      </c>
      <c r="R23" s="50">
        <f>Świętokrzyski!C23</f>
        <v>33240</v>
      </c>
      <c r="S23" s="50">
        <f>WarmińskoMazurski!C23</f>
        <v>33590</v>
      </c>
      <c r="T23" s="50">
        <f>Wielkopolski!C23</f>
        <v>85500</v>
      </c>
      <c r="U23" s="50">
        <f>Zachodniopomorski!C23</f>
        <v>40100</v>
      </c>
    </row>
    <row r="24" spans="1:21" ht="27.75" customHeight="1" x14ac:dyDescent="0.2">
      <c r="A24" s="84" t="s">
        <v>14</v>
      </c>
      <c r="B24" s="34" t="s">
        <v>220</v>
      </c>
      <c r="C24" s="49">
        <f t="shared" si="0"/>
        <v>8151136</v>
      </c>
      <c r="D24" s="50">
        <f>CENTRALA!C24</f>
        <v>0</v>
      </c>
      <c r="E24" s="49">
        <f t="shared" si="1"/>
        <v>8151136</v>
      </c>
      <c r="F24" s="50">
        <f>Dolnośląski!C24</f>
        <v>610020</v>
      </c>
      <c r="G24" s="50">
        <f>KujawskoPomorski!C24</f>
        <v>466889</v>
      </c>
      <c r="H24" s="50">
        <f>Lubelski!C24</f>
        <v>446482</v>
      </c>
      <c r="I24" s="50">
        <f>Lubuski!C24</f>
        <v>202201</v>
      </c>
      <c r="J24" s="50">
        <f>Łódzki!C24</f>
        <v>602423</v>
      </c>
      <c r="K24" s="50">
        <f>Małopolski!C24</f>
        <v>687300</v>
      </c>
      <c r="L24" s="50">
        <f>Mazowiecki!C24</f>
        <v>1108750</v>
      </c>
      <c r="M24" s="50">
        <f>Opolski!C24</f>
        <v>200781</v>
      </c>
      <c r="N24" s="50">
        <f>Podkarpacki!C24</f>
        <v>381713</v>
      </c>
      <c r="O24" s="50">
        <f>Podlaski!C24</f>
        <v>220000</v>
      </c>
      <c r="P24" s="50">
        <f>Pomorski!C24</f>
        <v>512250</v>
      </c>
      <c r="Q24" s="50">
        <f>Śląski!C24</f>
        <v>1026139</v>
      </c>
      <c r="R24" s="50">
        <f>Świętokrzyski!C24</f>
        <v>267000</v>
      </c>
      <c r="S24" s="50">
        <f>WarmińskoMazurski!C24</f>
        <v>285802</v>
      </c>
      <c r="T24" s="50">
        <f>Wielkopolski!C24</f>
        <v>769074</v>
      </c>
      <c r="U24" s="50">
        <f>Zachodniopomorski!C24</f>
        <v>364312</v>
      </c>
    </row>
    <row r="25" spans="1:21" ht="37.5" x14ac:dyDescent="0.2">
      <c r="A25" s="83" t="s">
        <v>129</v>
      </c>
      <c r="B25" s="78" t="s">
        <v>151</v>
      </c>
      <c r="C25" s="49">
        <f t="shared" si="0"/>
        <v>8120585</v>
      </c>
      <c r="D25" s="50">
        <f>CENTRALA!C25</f>
        <v>0</v>
      </c>
      <c r="E25" s="49">
        <f t="shared" si="1"/>
        <v>8120585</v>
      </c>
      <c r="F25" s="50">
        <f>Dolnośląski!C25</f>
        <v>608570</v>
      </c>
      <c r="G25" s="50">
        <f>KujawskoPomorski!C25</f>
        <v>465763</v>
      </c>
      <c r="H25" s="50">
        <f>Lubelski!C25</f>
        <v>445682</v>
      </c>
      <c r="I25" s="50">
        <f>Lubuski!C25</f>
        <v>201651</v>
      </c>
      <c r="J25" s="50">
        <f>Łódzki!C25</f>
        <v>600920</v>
      </c>
      <c r="K25" s="50">
        <f>Małopolski!C25</f>
        <v>684300</v>
      </c>
      <c r="L25" s="50">
        <f>Mazowiecki!C25</f>
        <v>1098050</v>
      </c>
      <c r="M25" s="50">
        <f>Opolski!C25</f>
        <v>199905</v>
      </c>
      <c r="N25" s="50">
        <f>Podkarpacki!C25</f>
        <v>380263</v>
      </c>
      <c r="O25" s="50">
        <f>Podlaski!C25</f>
        <v>218900</v>
      </c>
      <c r="P25" s="50">
        <f>Pomorski!C25</f>
        <v>510800</v>
      </c>
      <c r="Q25" s="50">
        <f>Śląski!C25</f>
        <v>1024504</v>
      </c>
      <c r="R25" s="50">
        <f>Świętokrzyski!C25</f>
        <v>266050</v>
      </c>
      <c r="S25" s="50">
        <f>WarmińskoMazurski!C25</f>
        <v>284929</v>
      </c>
      <c r="T25" s="50">
        <f>Wielkopolski!C25</f>
        <v>766574</v>
      </c>
      <c r="U25" s="50">
        <f>Zachodniopomorski!C25</f>
        <v>363724</v>
      </c>
    </row>
    <row r="26" spans="1:21" ht="33" customHeight="1" x14ac:dyDescent="0.2">
      <c r="A26" s="83" t="s">
        <v>150</v>
      </c>
      <c r="B26" s="78" t="s">
        <v>153</v>
      </c>
      <c r="C26" s="49">
        <f t="shared" si="0"/>
        <v>18944</v>
      </c>
      <c r="D26" s="50">
        <f>CENTRALA!C26</f>
        <v>0</v>
      </c>
      <c r="E26" s="49">
        <f t="shared" si="1"/>
        <v>18944</v>
      </c>
      <c r="F26" s="50">
        <f>Dolnośląski!C26</f>
        <v>850</v>
      </c>
      <c r="G26" s="50">
        <f>KujawskoPomorski!C26</f>
        <v>659</v>
      </c>
      <c r="H26" s="50">
        <f>Lubelski!C26</f>
        <v>400</v>
      </c>
      <c r="I26" s="50">
        <f>Lubuski!C26</f>
        <v>350</v>
      </c>
      <c r="J26" s="50">
        <f>Łódzki!C26</f>
        <v>945</v>
      </c>
      <c r="K26" s="50">
        <f>Małopolski!C26</f>
        <v>2000</v>
      </c>
      <c r="L26" s="50">
        <f>Mazowiecki!C26</f>
        <v>6700</v>
      </c>
      <c r="M26" s="50">
        <f>Opolski!C26</f>
        <v>600</v>
      </c>
      <c r="N26" s="50">
        <f>Podkarpacki!C26</f>
        <v>750</v>
      </c>
      <c r="O26" s="50">
        <f>Podlaski!C26</f>
        <v>450</v>
      </c>
      <c r="P26" s="50">
        <f>Pomorski!C26</f>
        <v>800</v>
      </c>
      <c r="Q26" s="50">
        <f>Śląski!C26</f>
        <v>1066</v>
      </c>
      <c r="R26" s="50">
        <f>Świętokrzyski!C26</f>
        <v>700</v>
      </c>
      <c r="S26" s="50">
        <f>WarmińskoMazurski!C26</f>
        <v>723</v>
      </c>
      <c r="T26" s="50">
        <f>Wielkopolski!C26</f>
        <v>1500</v>
      </c>
      <c r="U26" s="50">
        <f>Zachodniopomorski!C26</f>
        <v>451</v>
      </c>
    </row>
    <row r="27" spans="1:21" ht="37.5" x14ac:dyDescent="0.2">
      <c r="A27" s="83" t="s">
        <v>154</v>
      </c>
      <c r="B27" s="78" t="s">
        <v>152</v>
      </c>
      <c r="C27" s="49">
        <f t="shared" si="0"/>
        <v>11607</v>
      </c>
      <c r="D27" s="50">
        <f>CENTRALA!C27</f>
        <v>0</v>
      </c>
      <c r="E27" s="49">
        <f t="shared" si="1"/>
        <v>11607</v>
      </c>
      <c r="F27" s="50">
        <f>Dolnośląski!C27</f>
        <v>600</v>
      </c>
      <c r="G27" s="50">
        <f>KujawskoPomorski!C27</f>
        <v>467</v>
      </c>
      <c r="H27" s="50">
        <f>Lubelski!C27</f>
        <v>400</v>
      </c>
      <c r="I27" s="50">
        <f>Lubuski!C27</f>
        <v>200</v>
      </c>
      <c r="J27" s="50">
        <f>Łódzki!C27</f>
        <v>558</v>
      </c>
      <c r="K27" s="50">
        <f>Małopolski!C27</f>
        <v>1000</v>
      </c>
      <c r="L27" s="50">
        <f>Mazowiecki!C27</f>
        <v>4000</v>
      </c>
      <c r="M27" s="50">
        <f>Opolski!C27</f>
        <v>276</v>
      </c>
      <c r="N27" s="50">
        <f>Podkarpacki!C27</f>
        <v>700</v>
      </c>
      <c r="O27" s="50">
        <f>Podlaski!C27</f>
        <v>650</v>
      </c>
      <c r="P27" s="50">
        <f>Pomorski!C27</f>
        <v>650</v>
      </c>
      <c r="Q27" s="50">
        <f>Śląski!C27</f>
        <v>569</v>
      </c>
      <c r="R27" s="50">
        <f>Świętokrzyski!C27</f>
        <v>250</v>
      </c>
      <c r="S27" s="50">
        <f>WarmińskoMazurski!C27</f>
        <v>150</v>
      </c>
      <c r="T27" s="50">
        <f>Wielkopolski!C27</f>
        <v>1000</v>
      </c>
      <c r="U27" s="50">
        <f>Zachodniopomorski!C27</f>
        <v>137</v>
      </c>
    </row>
    <row r="28" spans="1:21" ht="27.75" customHeight="1" x14ac:dyDescent="0.2">
      <c r="A28" s="85" t="s">
        <v>15</v>
      </c>
      <c r="B28" s="15" t="s">
        <v>113</v>
      </c>
      <c r="C28" s="49">
        <f t="shared" si="0"/>
        <v>535079</v>
      </c>
      <c r="D28" s="50">
        <f>CENTRALA!C28</f>
        <v>535079</v>
      </c>
      <c r="E28" s="49">
        <f t="shared" si="1"/>
        <v>0</v>
      </c>
      <c r="F28" s="50">
        <f>Dolnośląski!C28</f>
        <v>0</v>
      </c>
      <c r="G28" s="50">
        <f>KujawskoPomorski!C28</f>
        <v>0</v>
      </c>
      <c r="H28" s="50">
        <f>Lubelski!C28</f>
        <v>0</v>
      </c>
      <c r="I28" s="50">
        <f>Lubuski!C28</f>
        <v>0</v>
      </c>
      <c r="J28" s="50">
        <f>Łódzki!C28</f>
        <v>0</v>
      </c>
      <c r="K28" s="50">
        <f>Małopolski!C28</f>
        <v>0</v>
      </c>
      <c r="L28" s="50">
        <f>Mazowiecki!C28</f>
        <v>0</v>
      </c>
      <c r="M28" s="50">
        <f>Opolski!C28</f>
        <v>0</v>
      </c>
      <c r="N28" s="50">
        <f>Podkarpacki!C28</f>
        <v>0</v>
      </c>
      <c r="O28" s="50">
        <f>Podlaski!C28</f>
        <v>0</v>
      </c>
      <c r="P28" s="50">
        <f>Pomorski!C28</f>
        <v>0</v>
      </c>
      <c r="Q28" s="50">
        <f>Śląski!C28</f>
        <v>0</v>
      </c>
      <c r="R28" s="50">
        <f>Świętokrzyski!C28</f>
        <v>0</v>
      </c>
      <c r="S28" s="50">
        <f>WarmińskoMazurski!C28</f>
        <v>0</v>
      </c>
      <c r="T28" s="50">
        <f>Wielkopolski!C28</f>
        <v>0</v>
      </c>
      <c r="U28" s="50">
        <f>Zachodniopomorski!C28</f>
        <v>0</v>
      </c>
    </row>
    <row r="29" spans="1:21" ht="47.25" customHeight="1" x14ac:dyDescent="0.2">
      <c r="A29" s="85" t="s">
        <v>110</v>
      </c>
      <c r="B29" s="16" t="s">
        <v>155</v>
      </c>
      <c r="C29" s="49">
        <f t="shared" si="0"/>
        <v>0</v>
      </c>
      <c r="D29" s="50">
        <f>CENTRALA!C29</f>
        <v>0</v>
      </c>
      <c r="E29" s="49">
        <f t="shared" si="1"/>
        <v>0</v>
      </c>
      <c r="F29" s="50">
        <f>Dolnośląski!C29</f>
        <v>0</v>
      </c>
      <c r="G29" s="50">
        <f>KujawskoPomorski!C29</f>
        <v>0</v>
      </c>
      <c r="H29" s="50">
        <f>Lubelski!C29</f>
        <v>0</v>
      </c>
      <c r="I29" s="50">
        <f>Lubuski!C29</f>
        <v>0</v>
      </c>
      <c r="J29" s="50">
        <f>Łódzki!C29</f>
        <v>0</v>
      </c>
      <c r="K29" s="50">
        <f>Małopolski!C29</f>
        <v>0</v>
      </c>
      <c r="L29" s="50">
        <f>Mazowiecki!C29</f>
        <v>0</v>
      </c>
      <c r="M29" s="50">
        <f>Opolski!C29</f>
        <v>0</v>
      </c>
      <c r="N29" s="50">
        <f>Podkarpacki!C29</f>
        <v>0</v>
      </c>
      <c r="O29" s="50">
        <f>Podlaski!C29</f>
        <v>0</v>
      </c>
      <c r="P29" s="50">
        <f>Pomorski!C29</f>
        <v>0</v>
      </c>
      <c r="Q29" s="50">
        <f>Śląski!C29</f>
        <v>0</v>
      </c>
      <c r="R29" s="50">
        <f>Świętokrzyski!C29</f>
        <v>0</v>
      </c>
      <c r="S29" s="50">
        <f>WarmińskoMazurski!C29</f>
        <v>0</v>
      </c>
      <c r="T29" s="50">
        <f>Wielkopolski!C29</f>
        <v>0</v>
      </c>
      <c r="U29" s="50">
        <f>Zachodniopomorski!C29</f>
        <v>0</v>
      </c>
    </row>
    <row r="30" spans="1:21" ht="30" customHeight="1" x14ac:dyDescent="0.2">
      <c r="A30" s="83" t="s">
        <v>156</v>
      </c>
      <c r="B30" s="78" t="s">
        <v>167</v>
      </c>
      <c r="C30" s="49">
        <f t="shared" si="0"/>
        <v>0</v>
      </c>
      <c r="D30" s="50">
        <f>CENTRALA!C30</f>
        <v>0</v>
      </c>
      <c r="E30" s="49">
        <f t="shared" si="1"/>
        <v>0</v>
      </c>
      <c r="F30" s="50">
        <f>Dolnośląski!C30</f>
        <v>0</v>
      </c>
      <c r="G30" s="50">
        <f>KujawskoPomorski!C30</f>
        <v>0</v>
      </c>
      <c r="H30" s="50">
        <f>Lubelski!C30</f>
        <v>0</v>
      </c>
      <c r="I30" s="50">
        <f>Lubuski!C30</f>
        <v>0</v>
      </c>
      <c r="J30" s="50">
        <f>Łódzki!C30</f>
        <v>0</v>
      </c>
      <c r="K30" s="50">
        <f>Małopolski!C30</f>
        <v>0</v>
      </c>
      <c r="L30" s="50">
        <f>Mazowiecki!C30</f>
        <v>0</v>
      </c>
      <c r="M30" s="50">
        <f>Opolski!C30</f>
        <v>0</v>
      </c>
      <c r="N30" s="50">
        <f>Podkarpacki!C30</f>
        <v>0</v>
      </c>
      <c r="O30" s="50">
        <f>Podlaski!C30</f>
        <v>0</v>
      </c>
      <c r="P30" s="50">
        <f>Pomorski!C30</f>
        <v>0</v>
      </c>
      <c r="Q30" s="50">
        <f>Śląski!C30</f>
        <v>0</v>
      </c>
      <c r="R30" s="50">
        <f>Świętokrzyski!C30</f>
        <v>0</v>
      </c>
      <c r="S30" s="50">
        <f>WarmińskoMazurski!C30</f>
        <v>0</v>
      </c>
      <c r="T30" s="50">
        <f>Wielkopolski!C30</f>
        <v>0</v>
      </c>
      <c r="U30" s="50">
        <f>Zachodniopomorski!C30</f>
        <v>0</v>
      </c>
    </row>
    <row r="31" spans="1:21" ht="27.75" customHeight="1" x14ac:dyDescent="0.2">
      <c r="A31" s="85" t="s">
        <v>111</v>
      </c>
      <c r="B31" s="16" t="s">
        <v>114</v>
      </c>
      <c r="C31" s="49">
        <f t="shared" si="0"/>
        <v>0</v>
      </c>
      <c r="D31" s="50">
        <f>CENTRALA!C31</f>
        <v>0</v>
      </c>
      <c r="E31" s="49">
        <f t="shared" si="1"/>
        <v>0</v>
      </c>
      <c r="F31" s="50">
        <f>Dolnośląski!C31</f>
        <v>0</v>
      </c>
      <c r="G31" s="50">
        <f>KujawskoPomorski!C31</f>
        <v>0</v>
      </c>
      <c r="H31" s="50">
        <f>Lubelski!C31</f>
        <v>0</v>
      </c>
      <c r="I31" s="50">
        <f>Lubuski!C31</f>
        <v>0</v>
      </c>
      <c r="J31" s="50">
        <f>Łódzki!C31</f>
        <v>0</v>
      </c>
      <c r="K31" s="50">
        <f>Małopolski!C31</f>
        <v>0</v>
      </c>
      <c r="L31" s="50">
        <f>Mazowiecki!C31</f>
        <v>0</v>
      </c>
      <c r="M31" s="50">
        <f>Opolski!C31</f>
        <v>0</v>
      </c>
      <c r="N31" s="50">
        <f>Podkarpacki!C31</f>
        <v>0</v>
      </c>
      <c r="O31" s="50">
        <f>Podlaski!C31</f>
        <v>0</v>
      </c>
      <c r="P31" s="50">
        <f>Pomorski!C31</f>
        <v>0</v>
      </c>
      <c r="Q31" s="50">
        <f>Śląski!C31</f>
        <v>0</v>
      </c>
      <c r="R31" s="50">
        <f>Świętokrzyski!C31</f>
        <v>0</v>
      </c>
      <c r="S31" s="50">
        <f>WarmińskoMazurski!C31</f>
        <v>0</v>
      </c>
      <c r="T31" s="50">
        <f>Wielkopolski!C31</f>
        <v>0</v>
      </c>
      <c r="U31" s="50">
        <f>Zachodniopomorski!C31</f>
        <v>0</v>
      </c>
    </row>
    <row r="32" spans="1:21" ht="27.75" customHeight="1" x14ac:dyDescent="0.2">
      <c r="A32" s="85" t="s">
        <v>112</v>
      </c>
      <c r="B32" s="16" t="s">
        <v>166</v>
      </c>
      <c r="C32" s="49">
        <f t="shared" si="0"/>
        <v>136398</v>
      </c>
      <c r="D32" s="50">
        <f>CENTRALA!C32</f>
        <v>0</v>
      </c>
      <c r="E32" s="49">
        <f t="shared" si="1"/>
        <v>136398</v>
      </c>
      <c r="F32" s="50">
        <f>Dolnośląski!C32</f>
        <v>2710</v>
      </c>
      <c r="G32" s="50">
        <f>KujawskoPomorski!C32</f>
        <v>2</v>
      </c>
      <c r="H32" s="50">
        <f>Lubelski!C32</f>
        <v>11272</v>
      </c>
      <c r="I32" s="50">
        <f>Lubuski!C32</f>
        <v>7831</v>
      </c>
      <c r="J32" s="50">
        <f>Łódzki!C32</f>
        <v>30622</v>
      </c>
      <c r="K32" s="50">
        <f>Małopolski!C32</f>
        <v>0</v>
      </c>
      <c r="L32" s="50">
        <f>Mazowiecki!C32</f>
        <v>0</v>
      </c>
      <c r="M32" s="50">
        <f>Opolski!C32</f>
        <v>13201</v>
      </c>
      <c r="N32" s="50">
        <f>Podkarpacki!C32</f>
        <v>30776</v>
      </c>
      <c r="O32" s="50">
        <f>Podlaski!C32</f>
        <v>0</v>
      </c>
      <c r="P32" s="50">
        <f>Pomorski!C32</f>
        <v>19839</v>
      </c>
      <c r="Q32" s="50">
        <f>Śląski!C32</f>
        <v>10064</v>
      </c>
      <c r="R32" s="50">
        <f>Świętokrzyski!C32</f>
        <v>500</v>
      </c>
      <c r="S32" s="50">
        <f>WarmińskoMazurski!C32</f>
        <v>4818</v>
      </c>
      <c r="T32" s="50">
        <f>Wielkopolski!C32</f>
        <v>4763</v>
      </c>
      <c r="U32" s="50">
        <f>Zachodniopomorski!C32</f>
        <v>0</v>
      </c>
    </row>
    <row r="33" spans="1:21" ht="27.75" customHeight="1" x14ac:dyDescent="0.2">
      <c r="A33" s="85" t="s">
        <v>221</v>
      </c>
      <c r="B33" s="16" t="s">
        <v>222</v>
      </c>
      <c r="C33" s="49">
        <f>D33+E33</f>
        <v>385860</v>
      </c>
      <c r="D33" s="50">
        <f>CENTRALA!C33</f>
        <v>385860</v>
      </c>
      <c r="E33" s="49">
        <f>SUM(F33:U33)</f>
        <v>0</v>
      </c>
      <c r="F33" s="50">
        <f>Dolnośląski!C33</f>
        <v>0</v>
      </c>
      <c r="G33" s="50">
        <f>KujawskoPomorski!C33</f>
        <v>0</v>
      </c>
      <c r="H33" s="50">
        <f>Lubelski!C33</f>
        <v>0</v>
      </c>
      <c r="I33" s="50">
        <f>Lubuski!C33</f>
        <v>0</v>
      </c>
      <c r="J33" s="50">
        <f>Łódzki!C33</f>
        <v>0</v>
      </c>
      <c r="K33" s="50">
        <f>Małopolski!C33</f>
        <v>0</v>
      </c>
      <c r="L33" s="50">
        <f>Mazowiecki!C33</f>
        <v>0</v>
      </c>
      <c r="M33" s="50">
        <f>Opolski!C33</f>
        <v>0</v>
      </c>
      <c r="N33" s="50">
        <f>Podkarpacki!C33</f>
        <v>0</v>
      </c>
      <c r="O33" s="50">
        <f>Podlaski!C33</f>
        <v>0</v>
      </c>
      <c r="P33" s="50">
        <f>Pomorski!C33</f>
        <v>0</v>
      </c>
      <c r="Q33" s="50">
        <f>Śląski!C33</f>
        <v>0</v>
      </c>
      <c r="R33" s="50">
        <f>Świętokrzyski!C33</f>
        <v>0</v>
      </c>
      <c r="S33" s="50">
        <f>WarmińskoMazurski!C33</f>
        <v>0</v>
      </c>
      <c r="T33" s="50">
        <f>Wielkopolski!C33</f>
        <v>0</v>
      </c>
      <c r="U33" s="50">
        <f>Zachodniopomorski!C33</f>
        <v>0</v>
      </c>
    </row>
    <row r="34" spans="1:21" ht="33.75" customHeight="1" x14ac:dyDescent="0.2">
      <c r="A34" s="86" t="s">
        <v>58</v>
      </c>
      <c r="B34" s="17" t="s">
        <v>59</v>
      </c>
      <c r="C34" s="49">
        <f t="shared" si="0"/>
        <v>0</v>
      </c>
      <c r="D34" s="60">
        <f>CENTRALA!C34</f>
        <v>0</v>
      </c>
      <c r="E34" s="49">
        <f t="shared" si="1"/>
        <v>0</v>
      </c>
      <c r="F34" s="50">
        <f>Dolnośląski!C34</f>
        <v>0</v>
      </c>
      <c r="G34" s="60">
        <f>KujawskoPomorski!C34</f>
        <v>0</v>
      </c>
      <c r="H34" s="60">
        <f>Lubelski!C34</f>
        <v>0</v>
      </c>
      <c r="I34" s="60">
        <f>Lubuski!C34</f>
        <v>0</v>
      </c>
      <c r="J34" s="60">
        <f>Łódzki!C34</f>
        <v>0</v>
      </c>
      <c r="K34" s="60">
        <f>Małopolski!C34</f>
        <v>0</v>
      </c>
      <c r="L34" s="60">
        <f>Mazowiecki!C34</f>
        <v>0</v>
      </c>
      <c r="M34" s="60">
        <f>Opolski!C34</f>
        <v>0</v>
      </c>
      <c r="N34" s="60">
        <f>Podkarpacki!C34</f>
        <v>0</v>
      </c>
      <c r="O34" s="60">
        <f>Podlaski!C34</f>
        <v>0</v>
      </c>
      <c r="P34" s="60">
        <f>Pomorski!C34</f>
        <v>0</v>
      </c>
      <c r="Q34" s="60">
        <f>Śląski!C34</f>
        <v>0</v>
      </c>
      <c r="R34" s="60">
        <f>Świętokrzyski!C34</f>
        <v>0</v>
      </c>
      <c r="S34" s="60">
        <f>WarmińskoMazurski!C34</f>
        <v>0</v>
      </c>
      <c r="T34" s="60">
        <f>Wielkopolski!C34</f>
        <v>0</v>
      </c>
      <c r="U34" s="60">
        <f>Zachodniopomorski!C34</f>
        <v>0</v>
      </c>
    </row>
    <row r="35" spans="1:21" ht="33.75" customHeight="1" x14ac:dyDescent="0.2">
      <c r="A35" s="86" t="s">
        <v>57</v>
      </c>
      <c r="B35" s="17" t="s">
        <v>60</v>
      </c>
      <c r="C35" s="49">
        <f t="shared" si="0"/>
        <v>1870949</v>
      </c>
      <c r="D35" s="60">
        <f>CENTRALA!C35</f>
        <v>0</v>
      </c>
      <c r="E35" s="49">
        <f t="shared" si="1"/>
        <v>1870949</v>
      </c>
      <c r="F35" s="50">
        <f>Dolnośląski!C35</f>
        <v>141685</v>
      </c>
      <c r="G35" s="60">
        <f>KujawskoPomorski!C35</f>
        <v>111000</v>
      </c>
      <c r="H35" s="60">
        <f>Lubelski!C35</f>
        <v>114605</v>
      </c>
      <c r="I35" s="60">
        <f>Lubuski!C35</f>
        <v>66486</v>
      </c>
      <c r="J35" s="60">
        <f>Łódzki!C35</f>
        <v>122746</v>
      </c>
      <c r="K35" s="60">
        <f>Małopolski!C35</f>
        <v>146114</v>
      </c>
      <c r="L35" s="60">
        <f>Mazowiecki!C35</f>
        <v>231496</v>
      </c>
      <c r="M35" s="60">
        <f>Opolski!C35</f>
        <v>52678</v>
      </c>
      <c r="N35" s="60">
        <f>Podkarpacki!C35</f>
        <v>108034</v>
      </c>
      <c r="O35" s="60">
        <f>Podlaski!C35</f>
        <v>70234</v>
      </c>
      <c r="P35" s="60">
        <f>Pomorski!C35</f>
        <v>105521</v>
      </c>
      <c r="Q35" s="60">
        <f>Śląski!C35</f>
        <v>201185</v>
      </c>
      <c r="R35" s="60">
        <f>Świętokrzyski!C35</f>
        <v>57193</v>
      </c>
      <c r="S35" s="60">
        <f>WarmińskoMazurski!C35</f>
        <v>92791</v>
      </c>
      <c r="T35" s="60">
        <f>Wielkopolski!C35</f>
        <v>147874</v>
      </c>
      <c r="U35" s="60">
        <f>Zachodniopomorski!C35</f>
        <v>101307</v>
      </c>
    </row>
    <row r="36" spans="1:21" ht="60.75" x14ac:dyDescent="0.2">
      <c r="A36" s="86" t="s">
        <v>229</v>
      </c>
      <c r="B36" s="17" t="s">
        <v>230</v>
      </c>
      <c r="C36" s="49">
        <f t="shared" si="0"/>
        <v>9576</v>
      </c>
      <c r="D36" s="60">
        <f>CENTRALA!C36</f>
        <v>0</v>
      </c>
      <c r="E36" s="49">
        <f t="shared" si="1"/>
        <v>9576</v>
      </c>
      <c r="F36" s="50">
        <f>Dolnośląski!C36</f>
        <v>9576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40.5" x14ac:dyDescent="0.2">
      <c r="A37" s="86" t="s">
        <v>157</v>
      </c>
      <c r="B37" s="17" t="s">
        <v>158</v>
      </c>
      <c r="C37" s="49">
        <f t="shared" si="0"/>
        <v>11728729</v>
      </c>
      <c r="D37" s="60">
        <f>CENTRALA!C37</f>
        <v>0</v>
      </c>
      <c r="E37" s="49">
        <f t="shared" si="1"/>
        <v>11728729</v>
      </c>
      <c r="F37" s="50">
        <f>Dolnośląski!C37</f>
        <v>893993</v>
      </c>
      <c r="G37" s="60">
        <f>KujawskoPomorski!C37</f>
        <v>649132</v>
      </c>
      <c r="H37" s="60">
        <f>Lubelski!C37</f>
        <v>636459</v>
      </c>
      <c r="I37" s="60">
        <f>Lubuski!C37</f>
        <v>282290</v>
      </c>
      <c r="J37" s="60">
        <f>Łódzki!C37</f>
        <v>835338</v>
      </c>
      <c r="K37" s="60">
        <f>Małopolski!C37</f>
        <v>1018438</v>
      </c>
      <c r="L37" s="60">
        <f>Mazowiecki!C37</f>
        <v>1699849</v>
      </c>
      <c r="M37" s="60">
        <f>Opolski!C37</f>
        <v>283818</v>
      </c>
      <c r="N37" s="60">
        <f>Podkarpacki!C37</f>
        <v>571192</v>
      </c>
      <c r="O37" s="60">
        <f>Podlaski!C37</f>
        <v>318500</v>
      </c>
      <c r="P37" s="60">
        <f>Pomorski!C37</f>
        <v>720750</v>
      </c>
      <c r="Q37" s="60">
        <f>Śląski!C37</f>
        <v>1454064</v>
      </c>
      <c r="R37" s="60">
        <f>Świętokrzyski!C37</f>
        <v>392374</v>
      </c>
      <c r="S37" s="60">
        <f>WarmińskoMazurski!C37</f>
        <v>399012</v>
      </c>
      <c r="T37" s="60">
        <f>Wielkopolski!C37</f>
        <v>1075992</v>
      </c>
      <c r="U37" s="60">
        <f>Zachodniopomorski!C37</f>
        <v>497528</v>
      </c>
    </row>
    <row r="38" spans="1:21" ht="20.25" x14ac:dyDescent="0.2">
      <c r="A38" s="87" t="s">
        <v>16</v>
      </c>
      <c r="B38" s="22" t="s">
        <v>226</v>
      </c>
      <c r="C38" s="51">
        <f t="shared" si="0"/>
        <v>735913</v>
      </c>
      <c r="D38" s="51">
        <f>CENTRALA!C38</f>
        <v>218558</v>
      </c>
      <c r="E38" s="51">
        <f t="shared" si="1"/>
        <v>517355</v>
      </c>
      <c r="F38" s="51">
        <f>Dolnośląski!C38</f>
        <v>37585</v>
      </c>
      <c r="G38" s="51">
        <f>KujawskoPomorski!C38</f>
        <v>29370</v>
      </c>
      <c r="H38" s="51">
        <f>Lubelski!C38</f>
        <v>25424</v>
      </c>
      <c r="I38" s="51">
        <f>Lubuski!C38</f>
        <v>18027</v>
      </c>
      <c r="J38" s="51">
        <f>Łódzki!C38</f>
        <v>31129</v>
      </c>
      <c r="K38" s="51">
        <f>Małopolski!C38</f>
        <v>43721</v>
      </c>
      <c r="L38" s="51">
        <f>Mazowiecki!C38</f>
        <v>68418</v>
      </c>
      <c r="M38" s="51">
        <f>Opolski!C38</f>
        <v>16665</v>
      </c>
      <c r="N38" s="51">
        <f>Podkarpacki!C38</f>
        <v>26074</v>
      </c>
      <c r="O38" s="51">
        <f>Podlaski!C38</f>
        <v>16920</v>
      </c>
      <c r="P38" s="51">
        <f>Pomorski!C38</f>
        <v>34039</v>
      </c>
      <c r="Q38" s="51">
        <f>Śląski!C38</f>
        <v>65614</v>
      </c>
      <c r="R38" s="51">
        <f>Świętokrzyski!C38</f>
        <v>18123</v>
      </c>
      <c r="S38" s="51">
        <f>WarmińskoMazurski!C38</f>
        <v>19628</v>
      </c>
      <c r="T38" s="51">
        <f>Wielkopolski!C38</f>
        <v>44911</v>
      </c>
      <c r="U38" s="51">
        <f>Zachodniopomorski!C38</f>
        <v>21707</v>
      </c>
    </row>
    <row r="39" spans="1:21" ht="27.75" customHeight="1" x14ac:dyDescent="0.2">
      <c r="A39" s="85" t="s">
        <v>17</v>
      </c>
      <c r="B39" s="19" t="s">
        <v>18</v>
      </c>
      <c r="C39" s="49">
        <f t="shared" si="0"/>
        <v>26296</v>
      </c>
      <c r="D39" s="50">
        <f>CENTRALA!C39</f>
        <v>5198</v>
      </c>
      <c r="E39" s="49">
        <f t="shared" si="1"/>
        <v>21098</v>
      </c>
      <c r="F39" s="50">
        <f>Dolnośląski!C39</f>
        <v>1572</v>
      </c>
      <c r="G39" s="50">
        <f>KujawskoPomorski!C39</f>
        <v>1151</v>
      </c>
      <c r="H39" s="50">
        <f>Lubelski!C39</f>
        <v>987</v>
      </c>
      <c r="I39" s="50">
        <f>Lubuski!C39</f>
        <v>750</v>
      </c>
      <c r="J39" s="50">
        <f>Łódzki!C39</f>
        <v>1216</v>
      </c>
      <c r="K39" s="50">
        <f>Małopolski!C39</f>
        <v>1728</v>
      </c>
      <c r="L39" s="50">
        <f>Mazowiecki!C39</f>
        <v>2000</v>
      </c>
      <c r="M39" s="50">
        <f>Opolski!C39</f>
        <v>815</v>
      </c>
      <c r="N39" s="50">
        <f>Podkarpacki!C39</f>
        <v>1333</v>
      </c>
      <c r="O39" s="50">
        <f>Podlaski!C39</f>
        <v>670</v>
      </c>
      <c r="P39" s="50">
        <f>Pomorski!C39</f>
        <v>1689</v>
      </c>
      <c r="Q39" s="50">
        <f>Śląski!C39</f>
        <v>2602</v>
      </c>
      <c r="R39" s="50">
        <f>Świętokrzyski!C39</f>
        <v>562</v>
      </c>
      <c r="S39" s="50">
        <f>WarmińskoMazurski!C39</f>
        <v>803</v>
      </c>
      <c r="T39" s="50">
        <f>Wielkopolski!C39</f>
        <v>2330</v>
      </c>
      <c r="U39" s="50">
        <f>Zachodniopomorski!C39</f>
        <v>890</v>
      </c>
    </row>
    <row r="40" spans="1:21" ht="27.75" customHeight="1" x14ac:dyDescent="0.2">
      <c r="A40" s="85" t="s">
        <v>19</v>
      </c>
      <c r="B40" s="19" t="s">
        <v>20</v>
      </c>
      <c r="C40" s="49">
        <f t="shared" si="0"/>
        <v>171865</v>
      </c>
      <c r="D40" s="50">
        <f>CENTRALA!C40</f>
        <v>105401</v>
      </c>
      <c r="E40" s="49">
        <f t="shared" si="1"/>
        <v>66464</v>
      </c>
      <c r="F40" s="50">
        <f>Dolnośląski!C40</f>
        <v>3919</v>
      </c>
      <c r="G40" s="50">
        <f>KujawskoPomorski!C40</f>
        <v>3995</v>
      </c>
      <c r="H40" s="50">
        <f>Lubelski!C40</f>
        <v>2773</v>
      </c>
      <c r="I40" s="50">
        <f>Lubuski!C40</f>
        <v>2185</v>
      </c>
      <c r="J40" s="50">
        <f>Łódzki!C40</f>
        <v>5223</v>
      </c>
      <c r="K40" s="50">
        <f>Małopolski!C40</f>
        <v>5673</v>
      </c>
      <c r="L40" s="50">
        <f>Mazowiecki!C40</f>
        <v>12000</v>
      </c>
      <c r="M40" s="50">
        <f>Opolski!C40</f>
        <v>2127</v>
      </c>
      <c r="N40" s="50">
        <f>Podkarpacki!C40</f>
        <v>2780</v>
      </c>
      <c r="O40" s="50">
        <f>Podlaski!C40</f>
        <v>938</v>
      </c>
      <c r="P40" s="50">
        <f>Pomorski!C40</f>
        <v>3526</v>
      </c>
      <c r="Q40" s="50">
        <f>Śląski!C40</f>
        <v>8177</v>
      </c>
      <c r="R40" s="50">
        <f>Świętokrzyski!C40</f>
        <v>1703</v>
      </c>
      <c r="S40" s="50">
        <f>WarmińskoMazurski!C40</f>
        <v>2050</v>
      </c>
      <c r="T40" s="50">
        <f>Wielkopolski!C40</f>
        <v>6815</v>
      </c>
      <c r="U40" s="50">
        <f>Zachodniopomorski!C40</f>
        <v>2580</v>
      </c>
    </row>
    <row r="41" spans="1:21" ht="27.75" customHeight="1" x14ac:dyDescent="0.2">
      <c r="A41" s="85" t="s">
        <v>21</v>
      </c>
      <c r="B41" s="20" t="s">
        <v>227</v>
      </c>
      <c r="C41" s="49">
        <f t="shared" si="0"/>
        <v>4564</v>
      </c>
      <c r="D41" s="50">
        <f>CENTRALA!C41</f>
        <v>730</v>
      </c>
      <c r="E41" s="49">
        <f t="shared" si="1"/>
        <v>3834</v>
      </c>
      <c r="F41" s="50">
        <f>Dolnośląski!C41</f>
        <v>346</v>
      </c>
      <c r="G41" s="50">
        <f>KujawskoPomorski!C41</f>
        <v>233</v>
      </c>
      <c r="H41" s="50">
        <f>Lubelski!C41</f>
        <v>221</v>
      </c>
      <c r="I41" s="50">
        <f>Lubuski!C41</f>
        <v>83</v>
      </c>
      <c r="J41" s="50">
        <f>Łódzki!C41</f>
        <v>251</v>
      </c>
      <c r="K41" s="50">
        <f>Małopolski!C41</f>
        <v>286</v>
      </c>
      <c r="L41" s="50">
        <f>Mazowiecki!C41</f>
        <v>230</v>
      </c>
      <c r="M41" s="50">
        <f>Opolski!C41</f>
        <v>164</v>
      </c>
      <c r="N41" s="50">
        <f>Podkarpacki!C41</f>
        <v>118</v>
      </c>
      <c r="O41" s="50">
        <f>Podlaski!C41</f>
        <v>243</v>
      </c>
      <c r="P41" s="50">
        <f>Pomorski!C41</f>
        <v>138</v>
      </c>
      <c r="Q41" s="50">
        <f>Śląski!C41</f>
        <v>605</v>
      </c>
      <c r="R41" s="50">
        <f>Świętokrzyski!C41</f>
        <v>61</v>
      </c>
      <c r="S41" s="50">
        <f>WarmińskoMazurski!C41</f>
        <v>95</v>
      </c>
      <c r="T41" s="50">
        <f>Wielkopolski!C41</f>
        <v>547</v>
      </c>
      <c r="U41" s="50">
        <f>Zachodniopomorski!C41</f>
        <v>213</v>
      </c>
    </row>
    <row r="42" spans="1:21" ht="23.25" x14ac:dyDescent="0.2">
      <c r="A42" s="88" t="s">
        <v>39</v>
      </c>
      <c r="B42" s="79" t="s">
        <v>32</v>
      </c>
      <c r="C42" s="49">
        <f t="shared" si="0"/>
        <v>620</v>
      </c>
      <c r="D42" s="50">
        <f>CENTRALA!C42</f>
        <v>100</v>
      </c>
      <c r="E42" s="49">
        <f t="shared" si="1"/>
        <v>520</v>
      </c>
      <c r="F42" s="50">
        <f>Dolnośląski!C42</f>
        <v>53</v>
      </c>
      <c r="G42" s="50">
        <f>KujawskoPomorski!C42</f>
        <v>43</v>
      </c>
      <c r="H42" s="50">
        <f>Lubelski!C42</f>
        <v>31</v>
      </c>
      <c r="I42" s="50">
        <f>Lubuski!C42</f>
        <v>14</v>
      </c>
      <c r="J42" s="50">
        <f>Łódzki!C42</f>
        <v>11</v>
      </c>
      <c r="K42" s="50">
        <f>Małopolski!C42</f>
        <v>24</v>
      </c>
      <c r="L42" s="50">
        <f>Mazowiecki!C42</f>
        <v>20</v>
      </c>
      <c r="M42" s="50">
        <f>Opolski!C42</f>
        <v>0</v>
      </c>
      <c r="N42" s="50">
        <f>Podkarpacki!C42</f>
        <v>27</v>
      </c>
      <c r="O42" s="50">
        <f>Podlaski!C42</f>
        <v>19</v>
      </c>
      <c r="P42" s="50">
        <f>Pomorski!C42</f>
        <v>44</v>
      </c>
      <c r="Q42" s="50">
        <f>Śląski!C42</f>
        <v>120</v>
      </c>
      <c r="R42" s="50">
        <f>Świętokrzyski!C42</f>
        <v>7</v>
      </c>
      <c r="S42" s="50">
        <f>WarmińskoMazurski!C42</f>
        <v>30</v>
      </c>
      <c r="T42" s="50">
        <f>Wielkopolski!C42</f>
        <v>51</v>
      </c>
      <c r="U42" s="50">
        <f>Zachodniopomorski!C42</f>
        <v>26</v>
      </c>
    </row>
    <row r="43" spans="1:21" ht="23.25" x14ac:dyDescent="0.2">
      <c r="A43" s="88" t="s">
        <v>40</v>
      </c>
      <c r="B43" s="80" t="s">
        <v>33</v>
      </c>
      <c r="C43" s="49">
        <f t="shared" si="0"/>
        <v>617</v>
      </c>
      <c r="D43" s="50">
        <f>CENTRALA!C43</f>
        <v>100</v>
      </c>
      <c r="E43" s="49">
        <f t="shared" si="1"/>
        <v>517</v>
      </c>
      <c r="F43" s="50">
        <f>Dolnośląski!C43</f>
        <v>53</v>
      </c>
      <c r="G43" s="50">
        <f>KujawskoPomorski!C43</f>
        <v>43</v>
      </c>
      <c r="H43" s="50">
        <f>Lubelski!C43</f>
        <v>31</v>
      </c>
      <c r="I43" s="50">
        <f>Lubuski!C43</f>
        <v>14</v>
      </c>
      <c r="J43" s="50">
        <f>Łódzki!C43</f>
        <v>11</v>
      </c>
      <c r="K43" s="50">
        <f>Małopolski!C43</f>
        <v>24</v>
      </c>
      <c r="L43" s="50">
        <f>Mazowiecki!C43</f>
        <v>20</v>
      </c>
      <c r="M43" s="50">
        <f>Opolski!C43</f>
        <v>0</v>
      </c>
      <c r="N43" s="50">
        <f>Podkarpacki!C43</f>
        <v>27</v>
      </c>
      <c r="O43" s="50">
        <f>Podlaski!C43</f>
        <v>19</v>
      </c>
      <c r="P43" s="50">
        <f>Pomorski!C43</f>
        <v>44</v>
      </c>
      <c r="Q43" s="50">
        <f>Śląski!C43</f>
        <v>120</v>
      </c>
      <c r="R43" s="50">
        <f>Świętokrzyski!C43</f>
        <v>7</v>
      </c>
      <c r="S43" s="50">
        <f>WarmińskoMazurski!C43</f>
        <v>27</v>
      </c>
      <c r="T43" s="50">
        <f>Wielkopolski!C43</f>
        <v>51</v>
      </c>
      <c r="U43" s="50">
        <f>Zachodniopomorski!C43</f>
        <v>26</v>
      </c>
    </row>
    <row r="44" spans="1:21" ht="23.25" x14ac:dyDescent="0.2">
      <c r="A44" s="88" t="s">
        <v>41</v>
      </c>
      <c r="B44" s="79" t="s">
        <v>34</v>
      </c>
      <c r="C44" s="49">
        <f t="shared" si="0"/>
        <v>654</v>
      </c>
      <c r="D44" s="50">
        <f>CENTRALA!C44</f>
        <v>94</v>
      </c>
      <c r="E44" s="49">
        <f t="shared" si="1"/>
        <v>560</v>
      </c>
      <c r="F44" s="50">
        <f>Dolnośląski!C44</f>
        <v>65</v>
      </c>
      <c r="G44" s="50">
        <f>KujawskoPomorski!C44</f>
        <v>20</v>
      </c>
      <c r="H44" s="50">
        <f>Lubelski!C44</f>
        <v>0</v>
      </c>
      <c r="I44" s="50">
        <f>Lubuski!C44</f>
        <v>0</v>
      </c>
      <c r="J44" s="50">
        <f>Łódzki!C44</f>
        <v>18</v>
      </c>
      <c r="K44" s="50">
        <f>Małopolski!C44</f>
        <v>53</v>
      </c>
      <c r="L44" s="50">
        <f>Mazowiecki!C44</f>
        <v>13</v>
      </c>
      <c r="M44" s="50">
        <f>Opolski!C44</f>
        <v>8</v>
      </c>
      <c r="N44" s="50">
        <f>Podkarpacki!C44</f>
        <v>13</v>
      </c>
      <c r="O44" s="50">
        <f>Podlaski!C44</f>
        <v>53</v>
      </c>
      <c r="P44" s="50">
        <f>Pomorski!C44</f>
        <v>30</v>
      </c>
      <c r="Q44" s="50">
        <f>Śląski!C44</f>
        <v>10</v>
      </c>
      <c r="R44" s="50">
        <f>Świętokrzyski!C44</f>
        <v>17</v>
      </c>
      <c r="S44" s="50">
        <f>WarmińskoMazurski!C44</f>
        <v>5</v>
      </c>
      <c r="T44" s="50">
        <f>Wielkopolski!C44</f>
        <v>237</v>
      </c>
      <c r="U44" s="50">
        <f>Zachodniopomorski!C44</f>
        <v>18</v>
      </c>
    </row>
    <row r="45" spans="1:21" ht="23.25" x14ac:dyDescent="0.2">
      <c r="A45" s="88" t="s">
        <v>42</v>
      </c>
      <c r="B45" s="79" t="s">
        <v>35</v>
      </c>
      <c r="C45" s="49">
        <f t="shared" si="0"/>
        <v>22</v>
      </c>
      <c r="D45" s="50">
        <f>CENTRALA!C45</f>
        <v>19</v>
      </c>
      <c r="E45" s="49">
        <f t="shared" si="1"/>
        <v>3</v>
      </c>
      <c r="F45" s="50">
        <f>Dolnośląski!C45</f>
        <v>1</v>
      </c>
      <c r="G45" s="50">
        <f>KujawskoPomorski!C45</f>
        <v>0</v>
      </c>
      <c r="H45" s="50">
        <f>Lubelski!C45</f>
        <v>0</v>
      </c>
      <c r="I45" s="50">
        <f>Lubuski!C45</f>
        <v>0</v>
      </c>
      <c r="J45" s="50">
        <f>Łódzki!C45</f>
        <v>0</v>
      </c>
      <c r="K45" s="50">
        <f>Małopolski!C45</f>
        <v>0</v>
      </c>
      <c r="L45" s="50">
        <f>Mazowiecki!C45</f>
        <v>0</v>
      </c>
      <c r="M45" s="50">
        <f>Opolski!C45</f>
        <v>0</v>
      </c>
      <c r="N45" s="50">
        <f>Podkarpacki!C45</f>
        <v>0</v>
      </c>
      <c r="O45" s="50">
        <f>Podlaski!C45</f>
        <v>0</v>
      </c>
      <c r="P45" s="50">
        <f>Pomorski!C45</f>
        <v>0</v>
      </c>
      <c r="Q45" s="50">
        <f>Śląski!C45</f>
        <v>2</v>
      </c>
      <c r="R45" s="50">
        <f>Świętokrzyski!C45</f>
        <v>0</v>
      </c>
      <c r="S45" s="50">
        <f>WarmińskoMazurski!C45</f>
        <v>0</v>
      </c>
      <c r="T45" s="50">
        <f>Wielkopolski!C45</f>
        <v>0</v>
      </c>
      <c r="U45" s="50">
        <f>Zachodniopomorski!C45</f>
        <v>0</v>
      </c>
    </row>
    <row r="46" spans="1:21" ht="23.25" x14ac:dyDescent="0.2">
      <c r="A46" s="88" t="s">
        <v>43</v>
      </c>
      <c r="B46" s="79" t="s">
        <v>36</v>
      </c>
      <c r="C46" s="49">
        <f t="shared" si="0"/>
        <v>0</v>
      </c>
      <c r="D46" s="50">
        <f>CENTRALA!C46</f>
        <v>0</v>
      </c>
      <c r="E46" s="49">
        <f t="shared" si="1"/>
        <v>0</v>
      </c>
      <c r="F46" s="50">
        <f>Dolnośląski!C46</f>
        <v>0</v>
      </c>
      <c r="G46" s="50">
        <f>KujawskoPomorski!C46</f>
        <v>0</v>
      </c>
      <c r="H46" s="50">
        <f>Lubelski!C46</f>
        <v>0</v>
      </c>
      <c r="I46" s="50">
        <f>Lubuski!C46</f>
        <v>0</v>
      </c>
      <c r="J46" s="50">
        <f>Łódzki!C46</f>
        <v>0</v>
      </c>
      <c r="K46" s="50">
        <f>Małopolski!C46</f>
        <v>0</v>
      </c>
      <c r="L46" s="50">
        <f>Mazowiecki!C46</f>
        <v>0</v>
      </c>
      <c r="M46" s="50">
        <f>Opolski!C46</f>
        <v>0</v>
      </c>
      <c r="N46" s="50">
        <f>Podkarpacki!C46</f>
        <v>0</v>
      </c>
      <c r="O46" s="50">
        <f>Podlaski!C46</f>
        <v>0</v>
      </c>
      <c r="P46" s="50">
        <f>Pomorski!C46</f>
        <v>0</v>
      </c>
      <c r="Q46" s="50">
        <f>Śląski!C46</f>
        <v>0</v>
      </c>
      <c r="R46" s="50">
        <f>Świętokrzyski!C46</f>
        <v>0</v>
      </c>
      <c r="S46" s="50">
        <f>WarmińskoMazurski!C46</f>
        <v>0</v>
      </c>
      <c r="T46" s="50">
        <f>Wielkopolski!C46</f>
        <v>0</v>
      </c>
      <c r="U46" s="50">
        <f>Zachodniopomorski!C46</f>
        <v>0</v>
      </c>
    </row>
    <row r="47" spans="1:21" ht="23.25" x14ac:dyDescent="0.2">
      <c r="A47" s="88" t="s">
        <v>44</v>
      </c>
      <c r="B47" s="79" t="s">
        <v>37</v>
      </c>
      <c r="C47" s="49">
        <f t="shared" si="0"/>
        <v>2890</v>
      </c>
      <c r="D47" s="50">
        <f>CENTRALA!C47</f>
        <v>402</v>
      </c>
      <c r="E47" s="49">
        <f t="shared" si="1"/>
        <v>2488</v>
      </c>
      <c r="F47" s="50">
        <f>Dolnośląski!C47</f>
        <v>226</v>
      </c>
      <c r="G47" s="50">
        <f>KujawskoPomorski!C47</f>
        <v>160</v>
      </c>
      <c r="H47" s="50">
        <f>Lubelski!C47</f>
        <v>177</v>
      </c>
      <c r="I47" s="50">
        <f>Lubuski!C47</f>
        <v>46</v>
      </c>
      <c r="J47" s="50">
        <f>Łódzki!C47</f>
        <v>218</v>
      </c>
      <c r="K47" s="50">
        <f>Małopolski!C47</f>
        <v>150</v>
      </c>
      <c r="L47" s="50">
        <f>Mazowiecki!C47</f>
        <v>195</v>
      </c>
      <c r="M47" s="50">
        <f>Opolski!C47</f>
        <v>150</v>
      </c>
      <c r="N47" s="50">
        <f>Podkarpacki!C47</f>
        <v>42</v>
      </c>
      <c r="O47" s="50">
        <f>Podlaski!C47</f>
        <v>165</v>
      </c>
      <c r="P47" s="50">
        <f>Pomorski!C47</f>
        <v>44</v>
      </c>
      <c r="Q47" s="50">
        <f>Śląski!C47</f>
        <v>450</v>
      </c>
      <c r="R47" s="50">
        <f>Świętokrzyski!C47</f>
        <v>20</v>
      </c>
      <c r="S47" s="50">
        <f>WarmińskoMazurski!C47</f>
        <v>57</v>
      </c>
      <c r="T47" s="50">
        <f>Wielkopolski!C47</f>
        <v>253</v>
      </c>
      <c r="U47" s="50">
        <f>Zachodniopomorski!C47</f>
        <v>135</v>
      </c>
    </row>
    <row r="48" spans="1:21" ht="23.25" x14ac:dyDescent="0.2">
      <c r="A48" s="88" t="s">
        <v>45</v>
      </c>
      <c r="B48" s="79" t="s">
        <v>38</v>
      </c>
      <c r="C48" s="49">
        <f t="shared" si="0"/>
        <v>378</v>
      </c>
      <c r="D48" s="50">
        <f>CENTRALA!C48</f>
        <v>115</v>
      </c>
      <c r="E48" s="49">
        <f t="shared" si="1"/>
        <v>263</v>
      </c>
      <c r="F48" s="50">
        <f>Dolnośląski!C48</f>
        <v>1</v>
      </c>
      <c r="G48" s="50">
        <f>KujawskoPomorski!C48</f>
        <v>10</v>
      </c>
      <c r="H48" s="50">
        <f>Lubelski!C48</f>
        <v>13</v>
      </c>
      <c r="I48" s="50">
        <f>Lubuski!C48</f>
        <v>23</v>
      </c>
      <c r="J48" s="50">
        <f>Łódzki!C48</f>
        <v>4</v>
      </c>
      <c r="K48" s="50">
        <f>Małopolski!C48</f>
        <v>59</v>
      </c>
      <c r="L48" s="50">
        <f>Mazowiecki!C48</f>
        <v>2</v>
      </c>
      <c r="M48" s="50">
        <f>Opolski!C48</f>
        <v>6</v>
      </c>
      <c r="N48" s="50">
        <f>Podkarpacki!C48</f>
        <v>36</v>
      </c>
      <c r="O48" s="50">
        <f>Podlaski!C48</f>
        <v>6</v>
      </c>
      <c r="P48" s="50">
        <f>Pomorski!C48</f>
        <v>20</v>
      </c>
      <c r="Q48" s="50">
        <f>Śląski!C48</f>
        <v>23</v>
      </c>
      <c r="R48" s="50">
        <f>Świętokrzyski!C48</f>
        <v>17</v>
      </c>
      <c r="S48" s="50">
        <f>WarmińskoMazurski!C48</f>
        <v>3</v>
      </c>
      <c r="T48" s="50">
        <f>Wielkopolski!C48</f>
        <v>6</v>
      </c>
      <c r="U48" s="50">
        <f>Zachodniopomorski!C48</f>
        <v>34</v>
      </c>
    </row>
    <row r="49" spans="1:21" ht="27.75" customHeight="1" x14ac:dyDescent="0.2">
      <c r="A49" s="85" t="s">
        <v>22</v>
      </c>
      <c r="B49" s="19" t="s">
        <v>159</v>
      </c>
      <c r="C49" s="49">
        <f t="shared" si="0"/>
        <v>336604</v>
      </c>
      <c r="D49" s="50">
        <f>CENTRALA!C49</f>
        <v>35923</v>
      </c>
      <c r="E49" s="49">
        <f t="shared" si="1"/>
        <v>300681</v>
      </c>
      <c r="F49" s="50">
        <f>Dolnośląski!C49</f>
        <v>21733</v>
      </c>
      <c r="G49" s="50">
        <f>KujawskoPomorski!C49</f>
        <v>15258</v>
      </c>
      <c r="H49" s="50">
        <f>Lubelski!C49</f>
        <v>15939</v>
      </c>
      <c r="I49" s="50">
        <f>Lubuski!C49</f>
        <v>9027</v>
      </c>
      <c r="J49" s="50">
        <f>Łódzki!C49</f>
        <v>18571</v>
      </c>
      <c r="K49" s="50">
        <f>Małopolski!C49</f>
        <v>23528</v>
      </c>
      <c r="L49" s="50">
        <f>Mazowiecki!C49</f>
        <v>43137</v>
      </c>
      <c r="M49" s="50">
        <f>Opolski!C49</f>
        <v>9203</v>
      </c>
      <c r="N49" s="50">
        <f>Podkarpacki!C49</f>
        <v>14454</v>
      </c>
      <c r="O49" s="50">
        <f>Podlaski!C49</f>
        <v>10237</v>
      </c>
      <c r="P49" s="50">
        <f>Pomorski!C49</f>
        <v>19618</v>
      </c>
      <c r="Q49" s="50">
        <f>Śląski!C49</f>
        <v>39411</v>
      </c>
      <c r="R49" s="50">
        <f>Świętokrzyski!C49</f>
        <v>11078</v>
      </c>
      <c r="S49" s="50">
        <f>WarmińskoMazurski!C49</f>
        <v>11603</v>
      </c>
      <c r="T49" s="50">
        <f>Wielkopolski!C49</f>
        <v>24258</v>
      </c>
      <c r="U49" s="50">
        <f>Zachodniopomorski!C49</f>
        <v>13626</v>
      </c>
    </row>
    <row r="50" spans="1:21" ht="23.25" x14ac:dyDescent="0.2">
      <c r="A50" s="88" t="s">
        <v>160</v>
      </c>
      <c r="B50" s="79" t="s">
        <v>161</v>
      </c>
      <c r="C50" s="49">
        <f t="shared" si="0"/>
        <v>1297</v>
      </c>
      <c r="D50" s="50">
        <f>CENTRALA!C50</f>
        <v>301</v>
      </c>
      <c r="E50" s="49">
        <f t="shared" si="1"/>
        <v>996</v>
      </c>
      <c r="F50" s="50">
        <f>Dolnośląski!C50</f>
        <v>100</v>
      </c>
      <c r="G50" s="50">
        <f>KujawskoPomorski!C50</f>
        <v>0</v>
      </c>
      <c r="H50" s="50">
        <f>Lubelski!C50</f>
        <v>134</v>
      </c>
      <c r="I50" s="50">
        <f>Lubuski!C50</f>
        <v>32</v>
      </c>
      <c r="J50" s="50">
        <f>Łódzki!C50</f>
        <v>90</v>
      </c>
      <c r="K50" s="50">
        <f>Małopolski!C50</f>
        <v>24</v>
      </c>
      <c r="L50" s="50">
        <f>Mazowiecki!C50</f>
        <v>0</v>
      </c>
      <c r="M50" s="50">
        <f>Opolski!C50</f>
        <v>31</v>
      </c>
      <c r="N50" s="50">
        <f>Podkarpacki!C50</f>
        <v>10</v>
      </c>
      <c r="O50" s="50">
        <f>Podlaski!C50</f>
        <v>0</v>
      </c>
      <c r="P50" s="50">
        <f>Pomorski!C50</f>
        <v>70</v>
      </c>
      <c r="Q50" s="50">
        <f>Śląski!C50</f>
        <v>270</v>
      </c>
      <c r="R50" s="50">
        <f>Świętokrzyski!C50</f>
        <v>32</v>
      </c>
      <c r="S50" s="50">
        <f>WarmińskoMazurski!C50</f>
        <v>30</v>
      </c>
      <c r="T50" s="50">
        <f>Wielkopolski!C50</f>
        <v>123</v>
      </c>
      <c r="U50" s="50">
        <f>Zachodniopomorski!C50</f>
        <v>50</v>
      </c>
    </row>
    <row r="51" spans="1:21" ht="27.75" customHeight="1" x14ac:dyDescent="0.2">
      <c r="A51" s="85" t="s">
        <v>23</v>
      </c>
      <c r="B51" s="20" t="s">
        <v>225</v>
      </c>
      <c r="C51" s="49">
        <f t="shared" si="0"/>
        <v>76013</v>
      </c>
      <c r="D51" s="50">
        <f>CENTRALA!C51</f>
        <v>8939</v>
      </c>
      <c r="E51" s="49">
        <f t="shared" si="1"/>
        <v>67074</v>
      </c>
      <c r="F51" s="50">
        <f>Dolnośląski!C51</f>
        <v>4848</v>
      </c>
      <c r="G51" s="50">
        <f>KujawskoPomorski!C51</f>
        <v>3403</v>
      </c>
      <c r="H51" s="50">
        <f>Lubelski!C51</f>
        <v>3534</v>
      </c>
      <c r="I51" s="50">
        <f>Lubuski!C51</f>
        <v>2079</v>
      </c>
      <c r="J51" s="50">
        <f>Łódzki!C51</f>
        <v>4140</v>
      </c>
      <c r="K51" s="50">
        <f>Małopolski!C51</f>
        <v>5251</v>
      </c>
      <c r="L51" s="50">
        <f>Mazowiecki!C51</f>
        <v>9594</v>
      </c>
      <c r="M51" s="50">
        <f>Opolski!C51</f>
        <v>2053</v>
      </c>
      <c r="N51" s="50">
        <f>Podkarpacki!C51</f>
        <v>3225</v>
      </c>
      <c r="O51" s="50">
        <f>Podlaski!C51</f>
        <v>2289</v>
      </c>
      <c r="P51" s="50">
        <f>Pomorski!C51</f>
        <v>4381</v>
      </c>
      <c r="Q51" s="50">
        <f>Śląski!C51</f>
        <v>8781</v>
      </c>
      <c r="R51" s="50">
        <f>Świętokrzyski!C51</f>
        <v>2490</v>
      </c>
      <c r="S51" s="50">
        <f>WarmińskoMazurski!C51</f>
        <v>2581</v>
      </c>
      <c r="T51" s="50">
        <f>Wielkopolski!C51</f>
        <v>5402</v>
      </c>
      <c r="U51" s="50">
        <f>Zachodniopomorski!C51</f>
        <v>3023</v>
      </c>
    </row>
    <row r="52" spans="1:21" ht="23.25" x14ac:dyDescent="0.2">
      <c r="A52" s="88" t="s">
        <v>50</v>
      </c>
      <c r="B52" s="79" t="s">
        <v>46</v>
      </c>
      <c r="C52" s="49">
        <f t="shared" si="0"/>
        <v>57652</v>
      </c>
      <c r="D52" s="50">
        <f>CENTRALA!C52</f>
        <v>6179</v>
      </c>
      <c r="E52" s="49">
        <f t="shared" si="1"/>
        <v>51473</v>
      </c>
      <c r="F52" s="50">
        <f>Dolnośląski!C52</f>
        <v>3593</v>
      </c>
      <c r="G52" s="50">
        <f>KujawskoPomorski!C52</f>
        <v>2552</v>
      </c>
      <c r="H52" s="50">
        <f>Lubelski!C52</f>
        <v>2741</v>
      </c>
      <c r="I52" s="50">
        <f>Lubuski!C52</f>
        <v>1552</v>
      </c>
      <c r="J52" s="50">
        <f>Łódzki!C52</f>
        <v>3192</v>
      </c>
      <c r="K52" s="50">
        <f>Małopolski!C52</f>
        <v>4044</v>
      </c>
      <c r="L52" s="50">
        <f>Mazowiecki!C52</f>
        <v>7415</v>
      </c>
      <c r="M52" s="50">
        <f>Opolski!C52</f>
        <v>1582</v>
      </c>
      <c r="N52" s="50">
        <f>Podkarpacki!C52</f>
        <v>2484</v>
      </c>
      <c r="O52" s="50">
        <f>Podlaski!C52</f>
        <v>1760</v>
      </c>
      <c r="P52" s="50">
        <f>Pomorski!C52</f>
        <v>3372</v>
      </c>
      <c r="Q52" s="50">
        <f>Śląski!C52</f>
        <v>6775</v>
      </c>
      <c r="R52" s="50">
        <f>Świętokrzyski!C52</f>
        <v>1904</v>
      </c>
      <c r="S52" s="50">
        <f>WarmińskoMazurski!C52</f>
        <v>1995</v>
      </c>
      <c r="T52" s="50">
        <f>Wielkopolski!C52</f>
        <v>4170</v>
      </c>
      <c r="U52" s="50">
        <f>Zachodniopomorski!C52</f>
        <v>2342</v>
      </c>
    </row>
    <row r="53" spans="1:21" ht="23.25" x14ac:dyDescent="0.2">
      <c r="A53" s="88" t="s">
        <v>51</v>
      </c>
      <c r="B53" s="79" t="s">
        <v>47</v>
      </c>
      <c r="C53" s="49">
        <f t="shared" si="0"/>
        <v>8067</v>
      </c>
      <c r="D53" s="50">
        <f>CENTRALA!C53</f>
        <v>882</v>
      </c>
      <c r="E53" s="49">
        <f t="shared" si="1"/>
        <v>7185</v>
      </c>
      <c r="F53" s="50">
        <f>Dolnośląski!C53</f>
        <v>439</v>
      </c>
      <c r="G53" s="50">
        <f>KujawskoPomorski!C53</f>
        <v>292</v>
      </c>
      <c r="H53" s="50">
        <f>Lubelski!C53</f>
        <v>391</v>
      </c>
      <c r="I53" s="50">
        <f>Lubuski!C53</f>
        <v>220</v>
      </c>
      <c r="J53" s="50">
        <f>Łódzki!C53</f>
        <v>455</v>
      </c>
      <c r="K53" s="50">
        <f>Małopolski!C53</f>
        <v>576</v>
      </c>
      <c r="L53" s="50">
        <f>Mazowiecki!C53</f>
        <v>1056</v>
      </c>
      <c r="M53" s="50">
        <f>Opolski!C53</f>
        <v>225</v>
      </c>
      <c r="N53" s="50">
        <f>Podkarpacki!C53</f>
        <v>354</v>
      </c>
      <c r="O53" s="50">
        <f>Podlaski!C53</f>
        <v>251</v>
      </c>
      <c r="P53" s="50">
        <f>Pomorski!C53</f>
        <v>481</v>
      </c>
      <c r="Q53" s="50">
        <f>Śląski!C53</f>
        <v>964</v>
      </c>
      <c r="R53" s="50">
        <f>Świętokrzyski!C53</f>
        <v>271</v>
      </c>
      <c r="S53" s="50">
        <f>WarmińskoMazurski!C53</f>
        <v>283</v>
      </c>
      <c r="T53" s="50">
        <f>Wielkopolski!C53</f>
        <v>593</v>
      </c>
      <c r="U53" s="50">
        <f>Zachodniopomorski!C53</f>
        <v>334</v>
      </c>
    </row>
    <row r="54" spans="1:21" ht="23.25" x14ac:dyDescent="0.2">
      <c r="A54" s="88" t="s">
        <v>52</v>
      </c>
      <c r="B54" s="79" t="s">
        <v>48</v>
      </c>
      <c r="C54" s="49">
        <f t="shared" si="0"/>
        <v>0</v>
      </c>
      <c r="D54" s="50">
        <f>CENTRALA!C54</f>
        <v>0</v>
      </c>
      <c r="E54" s="49">
        <f t="shared" si="1"/>
        <v>0</v>
      </c>
      <c r="F54" s="50">
        <f>Dolnośląski!C54</f>
        <v>0</v>
      </c>
      <c r="G54" s="50">
        <f>KujawskoPomorski!C54</f>
        <v>0</v>
      </c>
      <c r="H54" s="50">
        <f>Lubelski!C54</f>
        <v>0</v>
      </c>
      <c r="I54" s="50">
        <f>Lubuski!C54</f>
        <v>0</v>
      </c>
      <c r="J54" s="50">
        <f>Łódzki!C54</f>
        <v>0</v>
      </c>
      <c r="K54" s="50">
        <f>Małopolski!C54</f>
        <v>0</v>
      </c>
      <c r="L54" s="50">
        <f>Mazowiecki!C54</f>
        <v>0</v>
      </c>
      <c r="M54" s="50">
        <f>Opolski!C54</f>
        <v>0</v>
      </c>
      <c r="N54" s="50">
        <f>Podkarpacki!C54</f>
        <v>0</v>
      </c>
      <c r="O54" s="50">
        <f>Podlaski!C54</f>
        <v>0</v>
      </c>
      <c r="P54" s="50">
        <f>Pomorski!C54</f>
        <v>0</v>
      </c>
      <c r="Q54" s="50">
        <f>Śląski!C54</f>
        <v>0</v>
      </c>
      <c r="R54" s="50">
        <f>Świętokrzyski!C54</f>
        <v>0</v>
      </c>
      <c r="S54" s="50">
        <f>WarmińskoMazurski!C54</f>
        <v>0</v>
      </c>
      <c r="T54" s="50">
        <f>Wielkopolski!C54</f>
        <v>0</v>
      </c>
      <c r="U54" s="50">
        <f>Zachodniopomorski!C54</f>
        <v>0</v>
      </c>
    </row>
    <row r="55" spans="1:21" ht="23.25" x14ac:dyDescent="0.2">
      <c r="A55" s="88" t="s">
        <v>53</v>
      </c>
      <c r="B55" s="79" t="s">
        <v>49</v>
      </c>
      <c r="C55" s="49">
        <f t="shared" si="0"/>
        <v>10294</v>
      </c>
      <c r="D55" s="50">
        <f>CENTRALA!C55</f>
        <v>1878</v>
      </c>
      <c r="E55" s="49">
        <f t="shared" si="1"/>
        <v>8416</v>
      </c>
      <c r="F55" s="50">
        <f>Dolnośląski!C55</f>
        <v>816</v>
      </c>
      <c r="G55" s="50">
        <f>KujawskoPomorski!C55</f>
        <v>559</v>
      </c>
      <c r="H55" s="50">
        <f>Lubelski!C55</f>
        <v>402</v>
      </c>
      <c r="I55" s="50">
        <f>Lubuski!C55</f>
        <v>307</v>
      </c>
      <c r="J55" s="50">
        <f>Łódzki!C55</f>
        <v>493</v>
      </c>
      <c r="K55" s="50">
        <f>Małopolski!C55</f>
        <v>631</v>
      </c>
      <c r="L55" s="50">
        <f>Mazowiecki!C55</f>
        <v>1123</v>
      </c>
      <c r="M55" s="50">
        <f>Opolski!C55</f>
        <v>246</v>
      </c>
      <c r="N55" s="50">
        <f>Podkarpacki!C55</f>
        <v>387</v>
      </c>
      <c r="O55" s="50">
        <f>Podlaski!C55</f>
        <v>278</v>
      </c>
      <c r="P55" s="50">
        <f>Pomorski!C55</f>
        <v>528</v>
      </c>
      <c r="Q55" s="50">
        <f>Śląski!C55</f>
        <v>1042</v>
      </c>
      <c r="R55" s="50">
        <f>Świętokrzyski!C55</f>
        <v>315</v>
      </c>
      <c r="S55" s="50">
        <f>WarmińskoMazurski!C55</f>
        <v>303</v>
      </c>
      <c r="T55" s="50">
        <f>Wielkopolski!C55</f>
        <v>639</v>
      </c>
      <c r="U55" s="50">
        <f>Zachodniopomorski!C55</f>
        <v>347</v>
      </c>
    </row>
    <row r="56" spans="1:21" ht="27.75" customHeight="1" x14ac:dyDescent="0.2">
      <c r="A56" s="85" t="s">
        <v>24</v>
      </c>
      <c r="B56" s="19" t="s">
        <v>25</v>
      </c>
      <c r="C56" s="49">
        <f t="shared" si="0"/>
        <v>50</v>
      </c>
      <c r="D56" s="50">
        <f>CENTRALA!C56</f>
        <v>50</v>
      </c>
      <c r="E56" s="49">
        <f t="shared" si="1"/>
        <v>0</v>
      </c>
      <c r="F56" s="50">
        <f>Dolnośląski!C56</f>
        <v>0</v>
      </c>
      <c r="G56" s="50">
        <f>KujawskoPomorski!C56</f>
        <v>0</v>
      </c>
      <c r="H56" s="50">
        <f>Lubelski!C56</f>
        <v>0</v>
      </c>
      <c r="I56" s="50">
        <f>Lubuski!C56</f>
        <v>0</v>
      </c>
      <c r="J56" s="50">
        <f>Łódzki!C56</f>
        <v>0</v>
      </c>
      <c r="K56" s="50">
        <f>Małopolski!C56</f>
        <v>0</v>
      </c>
      <c r="L56" s="50">
        <f>Mazowiecki!C56</f>
        <v>0</v>
      </c>
      <c r="M56" s="50">
        <f>Opolski!C56</f>
        <v>0</v>
      </c>
      <c r="N56" s="50">
        <f>Podkarpacki!C56</f>
        <v>0</v>
      </c>
      <c r="O56" s="50">
        <f>Podlaski!C56</f>
        <v>0</v>
      </c>
      <c r="P56" s="50">
        <f>Pomorski!C56</f>
        <v>0</v>
      </c>
      <c r="Q56" s="50">
        <f>Śląski!C56</f>
        <v>0</v>
      </c>
      <c r="R56" s="50">
        <f>Świętokrzyski!C56</f>
        <v>0</v>
      </c>
      <c r="S56" s="50">
        <f>WarmińskoMazurski!C56</f>
        <v>0</v>
      </c>
      <c r="T56" s="50">
        <f>Wielkopolski!C56</f>
        <v>0</v>
      </c>
      <c r="U56" s="50">
        <f>Zachodniopomorski!C56</f>
        <v>0</v>
      </c>
    </row>
    <row r="57" spans="1:21" ht="51.75" customHeight="1" x14ac:dyDescent="0.2">
      <c r="A57" s="85" t="s">
        <v>26</v>
      </c>
      <c r="B57" s="19" t="s">
        <v>162</v>
      </c>
      <c r="C57" s="49">
        <f t="shared" si="0"/>
        <v>113971</v>
      </c>
      <c r="D57" s="50">
        <f>CENTRALA!C57</f>
        <v>60022</v>
      </c>
      <c r="E57" s="49">
        <f>SUM(F57:U57)</f>
        <v>53949</v>
      </c>
      <c r="F57" s="50">
        <f>Dolnośląski!C57</f>
        <v>4925</v>
      </c>
      <c r="G57" s="50">
        <f>KujawskoPomorski!C57</f>
        <v>5005</v>
      </c>
      <c r="H57" s="50">
        <f>Lubelski!C57</f>
        <v>1780</v>
      </c>
      <c r="I57" s="50">
        <f>Lubuski!C57</f>
        <v>3600</v>
      </c>
      <c r="J57" s="50">
        <f>Łódzki!C57</f>
        <v>1442</v>
      </c>
      <c r="K57" s="50">
        <f>Małopolski!C57</f>
        <v>6950</v>
      </c>
      <c r="L57" s="50">
        <f>Mazowiecki!C57</f>
        <v>1067</v>
      </c>
      <c r="M57" s="50">
        <f>Opolski!C57</f>
        <v>2120</v>
      </c>
      <c r="N57" s="50">
        <f>Podkarpacki!C57</f>
        <v>3900</v>
      </c>
      <c r="O57" s="50">
        <f>Podlaski!C57</f>
        <v>2331</v>
      </c>
      <c r="P57" s="50">
        <f>Pomorski!C57</f>
        <v>4425</v>
      </c>
      <c r="Q57" s="50">
        <f>Śląski!C57</f>
        <v>5773</v>
      </c>
      <c r="R57" s="50">
        <f>Świętokrzyski!C57</f>
        <v>2050</v>
      </c>
      <c r="S57" s="50">
        <f>WarmińskoMazurski!C57</f>
        <v>2333</v>
      </c>
      <c r="T57" s="50">
        <f>Wielkopolski!C57</f>
        <v>5048</v>
      </c>
      <c r="U57" s="50">
        <f>Zachodniopomorski!C57</f>
        <v>1200</v>
      </c>
    </row>
    <row r="58" spans="1:21" ht="27.75" customHeight="1" x14ac:dyDescent="0.2">
      <c r="A58" s="85" t="s">
        <v>27</v>
      </c>
      <c r="B58" s="19" t="s">
        <v>28</v>
      </c>
      <c r="C58" s="49">
        <f t="shared" si="0"/>
        <v>6550</v>
      </c>
      <c r="D58" s="50">
        <f>CENTRALA!C58</f>
        <v>2295</v>
      </c>
      <c r="E58" s="49">
        <f t="shared" si="1"/>
        <v>4255</v>
      </c>
      <c r="F58" s="50">
        <f>Dolnośląski!C58</f>
        <v>242</v>
      </c>
      <c r="G58" s="50">
        <f>KujawskoPomorski!C58</f>
        <v>325</v>
      </c>
      <c r="H58" s="50">
        <f>Lubelski!C58</f>
        <v>190</v>
      </c>
      <c r="I58" s="50">
        <f>Lubuski!C58</f>
        <v>303</v>
      </c>
      <c r="J58" s="50">
        <f>Łódzki!C58</f>
        <v>286</v>
      </c>
      <c r="K58" s="50">
        <f>Małopolski!C58</f>
        <v>305</v>
      </c>
      <c r="L58" s="50">
        <f>Mazowiecki!C58</f>
        <v>390</v>
      </c>
      <c r="M58" s="50">
        <f>Opolski!C58</f>
        <v>183</v>
      </c>
      <c r="N58" s="50">
        <f>Podkarpacki!C58</f>
        <v>264</v>
      </c>
      <c r="O58" s="50">
        <f>Podlaski!C58</f>
        <v>212</v>
      </c>
      <c r="P58" s="50">
        <f>Pomorski!C58</f>
        <v>262</v>
      </c>
      <c r="Q58" s="50">
        <f>Śląski!C58</f>
        <v>265</v>
      </c>
      <c r="R58" s="50">
        <f>Świętokrzyski!C58</f>
        <v>179</v>
      </c>
      <c r="S58" s="50">
        <f>WarmińskoMazurski!C58</f>
        <v>163</v>
      </c>
      <c r="T58" s="50">
        <f>Wielkopolski!C58</f>
        <v>511</v>
      </c>
      <c r="U58" s="50">
        <f>Zachodniopomorski!C58</f>
        <v>175</v>
      </c>
    </row>
    <row r="59" spans="1:21" ht="30" customHeight="1" x14ac:dyDescent="0.2">
      <c r="A59" s="89" t="s">
        <v>29</v>
      </c>
      <c r="B59" s="21" t="s">
        <v>163</v>
      </c>
      <c r="C59" s="58">
        <f t="shared" si="0"/>
        <v>377461</v>
      </c>
      <c r="D59" s="58">
        <f>CENTRALA!C59</f>
        <v>81147</v>
      </c>
      <c r="E59" s="58">
        <f>SUM(F59:U59)</f>
        <v>296314</v>
      </c>
      <c r="F59" s="58">
        <f>Dolnośląski!C59</f>
        <v>7879</v>
      </c>
      <c r="G59" s="58">
        <f>KujawskoPomorski!C59</f>
        <v>79532</v>
      </c>
      <c r="H59" s="58">
        <f>Lubelski!C59</f>
        <v>46505</v>
      </c>
      <c r="I59" s="58">
        <f>Lubuski!C59</f>
        <v>1300</v>
      </c>
      <c r="J59" s="58">
        <f>Łódzki!C59</f>
        <v>11250</v>
      </c>
      <c r="K59" s="58">
        <f>Małopolski!C59</f>
        <v>12765</v>
      </c>
      <c r="L59" s="58">
        <f>Mazowiecki!C59</f>
        <v>78165</v>
      </c>
      <c r="M59" s="58">
        <f>Opolski!C59</f>
        <v>6540</v>
      </c>
      <c r="N59" s="58">
        <f>Podkarpacki!C59</f>
        <v>2194</v>
      </c>
      <c r="O59" s="58">
        <f>Podlaski!C59</f>
        <v>2440</v>
      </c>
      <c r="P59" s="58">
        <f>Pomorski!C59</f>
        <v>8863</v>
      </c>
      <c r="Q59" s="58">
        <f>Śląski!C59</f>
        <v>10225</v>
      </c>
      <c r="R59" s="58">
        <f>Świętokrzyski!C59</f>
        <v>9100</v>
      </c>
      <c r="S59" s="58">
        <f>WarmińskoMazurski!C59</f>
        <v>1365</v>
      </c>
      <c r="T59" s="58">
        <f>Wielkopolski!C59</f>
        <v>16578</v>
      </c>
      <c r="U59" s="58">
        <f>Zachodniopomorski!C59</f>
        <v>1613</v>
      </c>
    </row>
    <row r="60" spans="1:21" ht="40.5" x14ac:dyDescent="0.2">
      <c r="A60" s="85" t="s">
        <v>101</v>
      </c>
      <c r="B60" s="19" t="s">
        <v>115</v>
      </c>
      <c r="C60" s="49">
        <f t="shared" si="0"/>
        <v>795</v>
      </c>
      <c r="D60" s="50">
        <f>CENTRALA!C60</f>
        <v>463</v>
      </c>
      <c r="E60" s="49">
        <f t="shared" si="1"/>
        <v>332</v>
      </c>
      <c r="F60" s="50">
        <f>Dolnośląski!C60</f>
        <v>0</v>
      </c>
      <c r="G60" s="50">
        <f>KujawskoPomorski!C60</f>
        <v>0</v>
      </c>
      <c r="H60" s="50">
        <f>Lubelski!C60</f>
        <v>0</v>
      </c>
      <c r="I60" s="50">
        <f>Lubuski!C60</f>
        <v>0</v>
      </c>
      <c r="J60" s="50">
        <f>Łódzki!C60</f>
        <v>0</v>
      </c>
      <c r="K60" s="50">
        <f>Małopolski!C60</f>
        <v>0</v>
      </c>
      <c r="L60" s="50">
        <f>Mazowiecki!C60</f>
        <v>0</v>
      </c>
      <c r="M60" s="50">
        <f>Opolski!C60</f>
        <v>0</v>
      </c>
      <c r="N60" s="50">
        <f>Podkarpacki!C60</f>
        <v>0</v>
      </c>
      <c r="O60" s="50">
        <f>Podlaski!C60</f>
        <v>0</v>
      </c>
      <c r="P60" s="50">
        <f>Pomorski!C60</f>
        <v>37</v>
      </c>
      <c r="Q60" s="50">
        <f>Śląski!C60</f>
        <v>245</v>
      </c>
      <c r="R60" s="50">
        <f>Świętokrzyski!C60</f>
        <v>0</v>
      </c>
      <c r="S60" s="50">
        <f>WarmińskoMazurski!C60</f>
        <v>0</v>
      </c>
      <c r="T60" s="50">
        <f>Wielkopolski!C60</f>
        <v>50</v>
      </c>
      <c r="U60" s="50">
        <f>Zachodniopomorski!C60</f>
        <v>0</v>
      </c>
    </row>
    <row r="61" spans="1:21" ht="30" customHeight="1" x14ac:dyDescent="0.2">
      <c r="A61" s="85" t="s">
        <v>30</v>
      </c>
      <c r="B61" s="19" t="s">
        <v>55</v>
      </c>
      <c r="C61" s="49">
        <f t="shared" si="0"/>
        <v>262343</v>
      </c>
      <c r="D61" s="50">
        <f>CENTRALA!C61</f>
        <v>1182</v>
      </c>
      <c r="E61" s="49">
        <f t="shared" si="1"/>
        <v>261161</v>
      </c>
      <c r="F61" s="50">
        <f>Dolnośląski!C61</f>
        <v>3911</v>
      </c>
      <c r="G61" s="50">
        <f>KujawskoPomorski!C61</f>
        <v>79032</v>
      </c>
      <c r="H61" s="50">
        <f>Lubelski!C61</f>
        <v>46005</v>
      </c>
      <c r="I61" s="50">
        <f>Lubuski!C61</f>
        <v>100</v>
      </c>
      <c r="J61" s="50">
        <f>Łódzki!C61</f>
        <v>9930</v>
      </c>
      <c r="K61" s="50">
        <f>Małopolski!C61</f>
        <v>9500</v>
      </c>
      <c r="L61" s="50">
        <f>Mazowiecki!C61</f>
        <v>68504</v>
      </c>
      <c r="M61" s="50">
        <f>Opolski!C61</f>
        <v>5590</v>
      </c>
      <c r="N61" s="50">
        <f>Podkarpacki!C61</f>
        <v>1394</v>
      </c>
      <c r="O61" s="50">
        <f>Podlaski!C61</f>
        <v>1200</v>
      </c>
      <c r="P61" s="50">
        <f>Pomorski!C61</f>
        <v>7682</v>
      </c>
      <c r="Q61" s="50">
        <f>Śląski!C61</f>
        <v>7920</v>
      </c>
      <c r="R61" s="50">
        <f>Świętokrzyski!C61</f>
        <v>3500</v>
      </c>
      <c r="S61" s="50">
        <f>WarmińskoMazurski!C61</f>
        <v>765</v>
      </c>
      <c r="T61" s="50">
        <f>Wielkopolski!C61</f>
        <v>15328</v>
      </c>
      <c r="U61" s="50">
        <f>Zachodniopomorski!C61</f>
        <v>800</v>
      </c>
    </row>
    <row r="62" spans="1:21" ht="30" customHeight="1" x14ac:dyDescent="0.2">
      <c r="A62" s="85" t="s">
        <v>31</v>
      </c>
      <c r="B62" s="19" t="s">
        <v>103</v>
      </c>
      <c r="C62" s="49">
        <f t="shared" si="0"/>
        <v>0</v>
      </c>
      <c r="D62" s="50">
        <f>CENTRALA!C62</f>
        <v>0</v>
      </c>
      <c r="E62" s="49">
        <f t="shared" si="1"/>
        <v>0</v>
      </c>
      <c r="F62" s="50">
        <f>Dolnośląski!C62</f>
        <v>0</v>
      </c>
      <c r="G62" s="50">
        <f>KujawskoPomorski!C62</f>
        <v>0</v>
      </c>
      <c r="H62" s="50">
        <f>Lubelski!C62</f>
        <v>0</v>
      </c>
      <c r="I62" s="50">
        <f>Lubuski!C62</f>
        <v>0</v>
      </c>
      <c r="J62" s="50">
        <f>Łódzki!C62</f>
        <v>0</v>
      </c>
      <c r="K62" s="50">
        <f>Małopolski!C62</f>
        <v>0</v>
      </c>
      <c r="L62" s="50">
        <f>Mazowiecki!C62</f>
        <v>0</v>
      </c>
      <c r="M62" s="50">
        <f>Opolski!C62</f>
        <v>0</v>
      </c>
      <c r="N62" s="50">
        <f>Podkarpacki!C62</f>
        <v>0</v>
      </c>
      <c r="O62" s="50">
        <f>Podlaski!C62</f>
        <v>0</v>
      </c>
      <c r="P62" s="50">
        <f>Pomorski!C62</f>
        <v>0</v>
      </c>
      <c r="Q62" s="50">
        <f>Śląski!C62</f>
        <v>0</v>
      </c>
      <c r="R62" s="50">
        <f>Świętokrzyski!C62</f>
        <v>0</v>
      </c>
      <c r="S62" s="50">
        <f>WarmińskoMazurski!C62</f>
        <v>0</v>
      </c>
      <c r="T62" s="50">
        <f>Wielkopolski!C62</f>
        <v>0</v>
      </c>
      <c r="U62" s="50">
        <f>Zachodniopomorski!C62</f>
        <v>0</v>
      </c>
    </row>
    <row r="63" spans="1:21" ht="30" customHeight="1" x14ac:dyDescent="0.2">
      <c r="A63" s="85" t="s">
        <v>102</v>
      </c>
      <c r="B63" s="19" t="s">
        <v>104</v>
      </c>
      <c r="C63" s="49">
        <f t="shared" si="0"/>
        <v>114323</v>
      </c>
      <c r="D63" s="50">
        <f>CENTRALA!C63</f>
        <v>79502</v>
      </c>
      <c r="E63" s="49">
        <f t="shared" si="1"/>
        <v>34821</v>
      </c>
      <c r="F63" s="50">
        <f>Dolnośląski!C63</f>
        <v>3968</v>
      </c>
      <c r="G63" s="50">
        <f>KujawskoPomorski!C63</f>
        <v>500</v>
      </c>
      <c r="H63" s="50">
        <f>Lubelski!C63</f>
        <v>500</v>
      </c>
      <c r="I63" s="50">
        <f>Lubuski!C63</f>
        <v>1200</v>
      </c>
      <c r="J63" s="50">
        <f>Łódzki!C63</f>
        <v>1320</v>
      </c>
      <c r="K63" s="50">
        <f>Małopolski!C63</f>
        <v>3265</v>
      </c>
      <c r="L63" s="50">
        <f>Mazowiecki!C63</f>
        <v>9661</v>
      </c>
      <c r="M63" s="50">
        <f>Opolski!C63</f>
        <v>950</v>
      </c>
      <c r="N63" s="50">
        <f>Podkarpacki!C63</f>
        <v>800</v>
      </c>
      <c r="O63" s="50">
        <f>Podlaski!C63</f>
        <v>1240</v>
      </c>
      <c r="P63" s="50">
        <f>Pomorski!C63</f>
        <v>1144</v>
      </c>
      <c r="Q63" s="50">
        <f>Śląski!C63</f>
        <v>2060</v>
      </c>
      <c r="R63" s="50">
        <f>Świętokrzyski!C63</f>
        <v>5600</v>
      </c>
      <c r="S63" s="50">
        <f>WarmińskoMazurski!C63</f>
        <v>600</v>
      </c>
      <c r="T63" s="50">
        <f>Wielkopolski!C63</f>
        <v>1200</v>
      </c>
      <c r="U63" s="50">
        <f>Zachodniopomorski!C63</f>
        <v>813</v>
      </c>
    </row>
    <row r="64" spans="1:21" ht="30" customHeight="1" x14ac:dyDescent="0.2">
      <c r="A64" s="89" t="s">
        <v>109</v>
      </c>
      <c r="B64" s="21" t="s">
        <v>116</v>
      </c>
      <c r="C64" s="51">
        <f t="shared" si="0"/>
        <v>110424</v>
      </c>
      <c r="D64" s="51">
        <f>CENTRALA!C64</f>
        <v>20182</v>
      </c>
      <c r="E64" s="51">
        <f t="shared" si="1"/>
        <v>90242</v>
      </c>
      <c r="F64" s="51">
        <f>Dolnośląski!C64</f>
        <v>2848</v>
      </c>
      <c r="G64" s="51">
        <f>KujawskoPomorski!C64</f>
        <v>35083</v>
      </c>
      <c r="H64" s="51">
        <f>Lubelski!C64</f>
        <v>200</v>
      </c>
      <c r="I64" s="51">
        <f>Lubuski!C64</f>
        <v>1600</v>
      </c>
      <c r="J64" s="51">
        <f>Łódzki!C64</f>
        <v>3300</v>
      </c>
      <c r="K64" s="51">
        <f>Małopolski!C64</f>
        <v>6895</v>
      </c>
      <c r="L64" s="51">
        <f>Mazowiecki!C64</f>
        <v>24472</v>
      </c>
      <c r="M64" s="51">
        <f>Opolski!C64</f>
        <v>2146</v>
      </c>
      <c r="N64" s="51">
        <f>Podkarpacki!C64</f>
        <v>810</v>
      </c>
      <c r="O64" s="51">
        <f>Podlaski!C64</f>
        <v>270</v>
      </c>
      <c r="P64" s="51">
        <f>Pomorski!C64</f>
        <v>4575</v>
      </c>
      <c r="Q64" s="51">
        <f>Śląski!C64</f>
        <v>1994</v>
      </c>
      <c r="R64" s="51">
        <f>Świętokrzyski!C64</f>
        <v>300</v>
      </c>
      <c r="S64" s="51">
        <f>WarmińskoMazurski!C64</f>
        <v>158</v>
      </c>
      <c r="T64" s="51">
        <f>Wielkopolski!C64</f>
        <v>5510</v>
      </c>
      <c r="U64" s="51">
        <f>Zachodniopomorski!C64</f>
        <v>81</v>
      </c>
    </row>
    <row r="70" spans="2:21" ht="42.75" hidden="1" customHeight="1" x14ac:dyDescent="0.35">
      <c r="B70" s="69" t="s">
        <v>211</v>
      </c>
      <c r="C70" s="70">
        <v>113871</v>
      </c>
      <c r="P70" s="53"/>
      <c r="Q70" s="53"/>
      <c r="R70" s="53"/>
      <c r="S70" s="53"/>
      <c r="T70" s="53"/>
      <c r="U70" s="53"/>
    </row>
    <row r="71" spans="2:21" ht="24.75" hidden="1" customHeight="1" x14ac:dyDescent="0.35">
      <c r="B71" s="67" t="s">
        <v>173</v>
      </c>
      <c r="C71" s="68">
        <v>60011</v>
      </c>
      <c r="Q71" s="53"/>
      <c r="R71" s="53"/>
      <c r="S71" s="53"/>
    </row>
    <row r="72" spans="2:21" ht="24.75" hidden="1" customHeight="1" x14ac:dyDescent="0.35">
      <c r="B72" s="67" t="s">
        <v>174</v>
      </c>
      <c r="C72" s="68">
        <v>53860</v>
      </c>
      <c r="Q72" s="53"/>
      <c r="R72" s="53"/>
      <c r="S72" s="53"/>
    </row>
    <row r="73" spans="2:21" ht="24.75" hidden="1" customHeight="1" x14ac:dyDescent="0.35">
      <c r="B73" s="67" t="s">
        <v>175</v>
      </c>
      <c r="C73" s="68">
        <v>5846</v>
      </c>
      <c r="Q73" s="53"/>
      <c r="R73" s="53"/>
      <c r="S73" s="53"/>
    </row>
    <row r="74" spans="2:21" ht="24.75" hidden="1" customHeight="1" x14ac:dyDescent="0.35">
      <c r="B74" s="67" t="s">
        <v>176</v>
      </c>
      <c r="C74" s="68">
        <v>3751</v>
      </c>
      <c r="Q74" s="53"/>
      <c r="R74" s="53"/>
      <c r="S74" s="53"/>
      <c r="T74" s="53"/>
    </row>
    <row r="75" spans="2:21" ht="24.75" hidden="1" customHeight="1" x14ac:dyDescent="0.35">
      <c r="B75" s="67" t="s">
        <v>177</v>
      </c>
      <c r="C75" s="68">
        <v>1560</v>
      </c>
      <c r="Q75" s="53"/>
      <c r="R75" s="53"/>
      <c r="S75" s="53"/>
    </row>
    <row r="76" spans="2:21" ht="24.75" hidden="1" customHeight="1" x14ac:dyDescent="0.35">
      <c r="B76" s="67" t="s">
        <v>178</v>
      </c>
      <c r="C76" s="68">
        <v>2750</v>
      </c>
      <c r="Q76" s="53"/>
      <c r="R76" s="53"/>
      <c r="S76" s="53"/>
    </row>
    <row r="77" spans="2:21" ht="24.75" hidden="1" customHeight="1" x14ac:dyDescent="0.35">
      <c r="B77" s="67" t="s">
        <v>179</v>
      </c>
      <c r="C77" s="68">
        <v>1429</v>
      </c>
      <c r="Q77" s="53"/>
      <c r="R77" s="53"/>
      <c r="S77" s="53"/>
    </row>
    <row r="78" spans="2:21" ht="24.75" hidden="1" customHeight="1" x14ac:dyDescent="0.35">
      <c r="B78" s="67" t="s">
        <v>180</v>
      </c>
      <c r="C78" s="68">
        <v>7900</v>
      </c>
      <c r="Q78" s="53"/>
      <c r="R78" s="53"/>
      <c r="S78" s="53"/>
    </row>
    <row r="79" spans="2:21" ht="24.75" hidden="1" customHeight="1" x14ac:dyDescent="0.35">
      <c r="B79" s="67" t="s">
        <v>181</v>
      </c>
      <c r="C79" s="68">
        <v>2241</v>
      </c>
      <c r="Q79" s="53"/>
      <c r="R79" s="53"/>
      <c r="S79" s="53"/>
    </row>
    <row r="80" spans="2:21" ht="24.75" hidden="1" customHeight="1" x14ac:dyDescent="0.35">
      <c r="B80" s="67" t="s">
        <v>182</v>
      </c>
      <c r="C80" s="68">
        <v>3560</v>
      </c>
      <c r="Q80" s="53"/>
      <c r="R80" s="53"/>
      <c r="S80" s="53"/>
    </row>
    <row r="81" spans="2:19" ht="24.75" hidden="1" customHeight="1" x14ac:dyDescent="0.35">
      <c r="B81" s="67" t="s">
        <v>183</v>
      </c>
      <c r="C81" s="68">
        <v>3900</v>
      </c>
      <c r="Q81" s="53"/>
      <c r="R81" s="53"/>
      <c r="S81" s="53"/>
    </row>
    <row r="82" spans="2:19" ht="24.75" hidden="1" customHeight="1" x14ac:dyDescent="0.35">
      <c r="B82" s="67" t="s">
        <v>184</v>
      </c>
      <c r="C82" s="68">
        <v>1166</v>
      </c>
      <c r="Q82" s="53"/>
      <c r="R82" s="53"/>
      <c r="S82" s="53"/>
    </row>
    <row r="83" spans="2:19" ht="24.75" hidden="1" customHeight="1" x14ac:dyDescent="0.35">
      <c r="B83" s="67" t="s">
        <v>185</v>
      </c>
      <c r="C83" s="68">
        <v>4866</v>
      </c>
      <c r="Q83" s="53"/>
      <c r="R83" s="53"/>
      <c r="S83" s="53"/>
    </row>
    <row r="84" spans="2:19" ht="24.75" hidden="1" customHeight="1" x14ac:dyDescent="0.35">
      <c r="B84" s="67" t="s">
        <v>186</v>
      </c>
      <c r="C84" s="68">
        <v>5394</v>
      </c>
      <c r="Q84" s="53"/>
      <c r="R84" s="53"/>
      <c r="S84" s="53"/>
    </row>
    <row r="85" spans="2:19" ht="24.75" hidden="1" customHeight="1" x14ac:dyDescent="0.35">
      <c r="B85" s="67" t="s">
        <v>187</v>
      </c>
      <c r="C85" s="68">
        <v>1234</v>
      </c>
      <c r="Q85" s="53"/>
      <c r="R85" s="53"/>
      <c r="S85" s="53"/>
    </row>
    <row r="86" spans="2:19" ht="24.75" hidden="1" customHeight="1" x14ac:dyDescent="0.35">
      <c r="B86" s="67" t="s">
        <v>188</v>
      </c>
      <c r="C86" s="68">
        <v>2018</v>
      </c>
      <c r="Q86" s="53"/>
      <c r="R86" s="53"/>
      <c r="S86" s="53"/>
    </row>
    <row r="87" spans="2:19" ht="24.75" hidden="1" customHeight="1" x14ac:dyDescent="0.35">
      <c r="B87" s="67" t="s">
        <v>189</v>
      </c>
      <c r="C87" s="68">
        <v>4880</v>
      </c>
      <c r="Q87" s="53"/>
      <c r="R87" s="53"/>
      <c r="S87" s="53"/>
    </row>
    <row r="88" spans="2:19" ht="24.75" hidden="1" customHeight="1" x14ac:dyDescent="0.2">
      <c r="B88" s="67" t="s">
        <v>190</v>
      </c>
      <c r="C88" s="68">
        <v>1365</v>
      </c>
    </row>
    <row r="89" spans="2:19" ht="24.75" hidden="1" customHeight="1" x14ac:dyDescent="0.2"/>
  </sheetData>
  <pageMargins left="0.23622047244094491" right="0.23622047244094491" top="0.74803149606299213" bottom="0.74803149606299213" header="0.31496062992125984" footer="0.31496062992125984"/>
  <pageSetup paperSize="9" scale="40" orientation="portrait" r:id="rId1"/>
  <colBreaks count="2" manualBreakCount="2">
    <brk id="8" min="1" max="61" man="1"/>
    <brk id="15" min="1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170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6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70793207</v>
      </c>
    </row>
    <row r="7" spans="1:3" ht="33" customHeight="1" x14ac:dyDescent="0.2">
      <c r="A7" s="82" t="s">
        <v>1</v>
      </c>
      <c r="B7" s="14" t="s">
        <v>119</v>
      </c>
      <c r="C7" s="13">
        <v>9470049</v>
      </c>
    </row>
    <row r="8" spans="1:3" ht="33" customHeight="1" x14ac:dyDescent="0.2">
      <c r="A8" s="82" t="s">
        <v>2</v>
      </c>
      <c r="B8" s="14" t="s">
        <v>120</v>
      </c>
      <c r="C8" s="13">
        <v>5834694</v>
      </c>
    </row>
    <row r="9" spans="1:3" ht="33" customHeight="1" x14ac:dyDescent="0.2">
      <c r="A9" s="82" t="s">
        <v>3</v>
      </c>
      <c r="B9" s="14" t="s">
        <v>117</v>
      </c>
      <c r="C9" s="13">
        <v>35173159</v>
      </c>
    </row>
    <row r="10" spans="1:3" ht="31.5" customHeight="1" x14ac:dyDescent="0.2">
      <c r="A10" s="83" t="s">
        <v>56</v>
      </c>
      <c r="B10" s="78" t="s">
        <v>142</v>
      </c>
      <c r="C10" s="13">
        <v>3215494</v>
      </c>
    </row>
    <row r="11" spans="1:3" ht="31.5" customHeight="1" x14ac:dyDescent="0.2">
      <c r="A11" s="83" t="s">
        <v>143</v>
      </c>
      <c r="B11" s="78" t="s">
        <v>146</v>
      </c>
      <c r="C11" s="13">
        <v>2934063</v>
      </c>
    </row>
    <row r="12" spans="1:3" ht="31.5" customHeight="1" x14ac:dyDescent="0.2">
      <c r="A12" s="83" t="s">
        <v>144</v>
      </c>
      <c r="B12" s="78" t="s">
        <v>147</v>
      </c>
      <c r="C12" s="13">
        <v>1392129</v>
      </c>
    </row>
    <row r="13" spans="1:3" ht="31.5" customHeight="1" x14ac:dyDescent="0.2">
      <c r="A13" s="83" t="s">
        <v>145</v>
      </c>
      <c r="B13" s="78" t="s">
        <v>148</v>
      </c>
      <c r="C13" s="13">
        <v>643530</v>
      </c>
    </row>
    <row r="14" spans="1:3" ht="33" customHeight="1" x14ac:dyDescent="0.2">
      <c r="A14" s="82" t="s">
        <v>4</v>
      </c>
      <c r="B14" s="14" t="s">
        <v>125</v>
      </c>
      <c r="C14" s="13">
        <v>2481315</v>
      </c>
    </row>
    <row r="15" spans="1:3" ht="33" customHeight="1" x14ac:dyDescent="0.2">
      <c r="A15" s="82" t="s">
        <v>5</v>
      </c>
      <c r="B15" s="14" t="s">
        <v>121</v>
      </c>
      <c r="C15" s="13">
        <v>2246878</v>
      </c>
    </row>
    <row r="16" spans="1:3" ht="33" customHeight="1" x14ac:dyDescent="0.2">
      <c r="A16" s="82" t="s">
        <v>6</v>
      </c>
      <c r="B16" s="14" t="s">
        <v>127</v>
      </c>
      <c r="C16" s="13">
        <v>1301211</v>
      </c>
    </row>
    <row r="17" spans="1:3" ht="33" customHeight="1" x14ac:dyDescent="0.2">
      <c r="A17" s="82" t="s">
        <v>7</v>
      </c>
      <c r="B17" s="14" t="s">
        <v>126</v>
      </c>
      <c r="C17" s="13">
        <v>461063</v>
      </c>
    </row>
    <row r="18" spans="1:3" ht="33" customHeight="1" x14ac:dyDescent="0.2">
      <c r="A18" s="82" t="s">
        <v>8</v>
      </c>
      <c r="B18" s="14" t="s">
        <v>122</v>
      </c>
      <c r="C18" s="13">
        <v>1781603</v>
      </c>
    </row>
    <row r="19" spans="1:3" ht="33" customHeight="1" x14ac:dyDescent="0.2">
      <c r="A19" s="82" t="s">
        <v>9</v>
      </c>
      <c r="B19" s="14" t="s">
        <v>123</v>
      </c>
      <c r="C19" s="13">
        <v>632552</v>
      </c>
    </row>
    <row r="20" spans="1:3" ht="33" customHeight="1" x14ac:dyDescent="0.2">
      <c r="A20" s="82" t="s">
        <v>10</v>
      </c>
      <c r="B20" s="14" t="s">
        <v>128</v>
      </c>
      <c r="C20" s="13">
        <v>45564</v>
      </c>
    </row>
    <row r="21" spans="1:3" ht="46.5" customHeight="1" x14ac:dyDescent="0.2">
      <c r="A21" s="82" t="s">
        <v>11</v>
      </c>
      <c r="B21" s="14" t="s">
        <v>124</v>
      </c>
      <c r="C21" s="13">
        <v>168661</v>
      </c>
    </row>
    <row r="22" spans="1:3" ht="33" customHeight="1" x14ac:dyDescent="0.2">
      <c r="A22" s="82" t="s">
        <v>12</v>
      </c>
      <c r="B22" s="14" t="s">
        <v>165</v>
      </c>
      <c r="C22" s="13">
        <v>1955670</v>
      </c>
    </row>
    <row r="23" spans="1:3" ht="33" customHeight="1" x14ac:dyDescent="0.2">
      <c r="A23" s="82" t="s">
        <v>13</v>
      </c>
      <c r="B23" s="14" t="s">
        <v>149</v>
      </c>
      <c r="C23" s="13">
        <v>953254</v>
      </c>
    </row>
    <row r="24" spans="1:3" ht="33" customHeight="1" x14ac:dyDescent="0.2">
      <c r="A24" s="84" t="s">
        <v>14</v>
      </c>
      <c r="B24" s="34" t="s">
        <v>220</v>
      </c>
      <c r="C24" s="35">
        <v>8151136</v>
      </c>
    </row>
    <row r="25" spans="1:3" ht="37.5" x14ac:dyDescent="0.2">
      <c r="A25" s="83" t="s">
        <v>129</v>
      </c>
      <c r="B25" s="78" t="s">
        <v>151</v>
      </c>
      <c r="C25" s="13">
        <v>8120585</v>
      </c>
    </row>
    <row r="26" spans="1:3" ht="31.5" customHeight="1" x14ac:dyDescent="0.2">
      <c r="A26" s="83" t="s">
        <v>150</v>
      </c>
      <c r="B26" s="78" t="s">
        <v>153</v>
      </c>
      <c r="C26" s="13">
        <v>18944</v>
      </c>
    </row>
    <row r="27" spans="1:3" ht="37.5" x14ac:dyDescent="0.2">
      <c r="A27" s="83" t="s">
        <v>154</v>
      </c>
      <c r="B27" s="78" t="s">
        <v>152</v>
      </c>
      <c r="C27" s="13">
        <v>11607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136398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1870949</v>
      </c>
    </row>
    <row r="36" spans="1:3" s="3" customFormat="1" ht="60.75" x14ac:dyDescent="0.2">
      <c r="A36" s="86" t="s">
        <v>229</v>
      </c>
      <c r="B36" s="17" t="s">
        <v>230</v>
      </c>
      <c r="C36" s="39">
        <v>125000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11728729</v>
      </c>
    </row>
    <row r="38" spans="1:3" ht="30" customHeight="1" x14ac:dyDescent="0.2">
      <c r="A38" s="132" t="s">
        <v>16</v>
      </c>
      <c r="B38" s="133" t="s">
        <v>226</v>
      </c>
      <c r="C38" s="120">
        <v>517355</v>
      </c>
    </row>
    <row r="39" spans="1:3" ht="28.5" customHeight="1" x14ac:dyDescent="0.2">
      <c r="A39" s="85" t="s">
        <v>17</v>
      </c>
      <c r="B39" s="19" t="s">
        <v>18</v>
      </c>
      <c r="C39" s="37">
        <v>21098</v>
      </c>
    </row>
    <row r="40" spans="1:3" ht="28.5" customHeight="1" x14ac:dyDescent="0.2">
      <c r="A40" s="85" t="s">
        <v>19</v>
      </c>
      <c r="B40" s="19" t="s">
        <v>20</v>
      </c>
      <c r="C40" s="37">
        <v>66464</v>
      </c>
    </row>
    <row r="41" spans="1:3" ht="28.5" customHeight="1" x14ac:dyDescent="0.2">
      <c r="A41" s="85" t="s">
        <v>21</v>
      </c>
      <c r="B41" s="20" t="s">
        <v>227</v>
      </c>
      <c r="C41" s="37">
        <v>3834</v>
      </c>
    </row>
    <row r="42" spans="1:3" ht="28.5" customHeight="1" x14ac:dyDescent="0.2">
      <c r="A42" s="88" t="s">
        <v>39</v>
      </c>
      <c r="B42" s="79" t="s">
        <v>32</v>
      </c>
      <c r="C42" s="37">
        <v>520</v>
      </c>
    </row>
    <row r="43" spans="1:3" ht="28.5" customHeight="1" x14ac:dyDescent="0.2">
      <c r="A43" s="88" t="s">
        <v>40</v>
      </c>
      <c r="B43" s="80" t="s">
        <v>33</v>
      </c>
      <c r="C43" s="37">
        <v>517</v>
      </c>
    </row>
    <row r="44" spans="1:3" ht="28.5" customHeight="1" x14ac:dyDescent="0.2">
      <c r="A44" s="88" t="s">
        <v>41</v>
      </c>
      <c r="B44" s="79" t="s">
        <v>34</v>
      </c>
      <c r="C44" s="37">
        <v>560</v>
      </c>
    </row>
    <row r="45" spans="1:3" ht="28.5" customHeight="1" x14ac:dyDescent="0.2">
      <c r="A45" s="88" t="s">
        <v>42</v>
      </c>
      <c r="B45" s="79" t="s">
        <v>35</v>
      </c>
      <c r="C45" s="37">
        <v>3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2488</v>
      </c>
    </row>
    <row r="48" spans="1:3" ht="28.5" customHeight="1" x14ac:dyDescent="0.2">
      <c r="A48" s="88" t="s">
        <v>45</v>
      </c>
      <c r="B48" s="79" t="s">
        <v>38</v>
      </c>
      <c r="C48" s="37">
        <v>263</v>
      </c>
    </row>
    <row r="49" spans="1:3" ht="28.5" customHeight="1" x14ac:dyDescent="0.2">
      <c r="A49" s="85" t="s">
        <v>22</v>
      </c>
      <c r="B49" s="19" t="s">
        <v>159</v>
      </c>
      <c r="C49" s="37">
        <v>300681</v>
      </c>
    </row>
    <row r="50" spans="1:3" ht="28.5" customHeight="1" x14ac:dyDescent="0.2">
      <c r="A50" s="88" t="s">
        <v>160</v>
      </c>
      <c r="B50" s="79" t="s">
        <v>161</v>
      </c>
      <c r="C50" s="37">
        <v>996</v>
      </c>
    </row>
    <row r="51" spans="1:3" ht="28.5" customHeight="1" x14ac:dyDescent="0.2">
      <c r="A51" s="85" t="s">
        <v>23</v>
      </c>
      <c r="B51" s="20" t="s">
        <v>225</v>
      </c>
      <c r="C51" s="33">
        <v>67074</v>
      </c>
    </row>
    <row r="52" spans="1:3" ht="28.5" customHeight="1" x14ac:dyDescent="0.2">
      <c r="A52" s="88" t="s">
        <v>50</v>
      </c>
      <c r="B52" s="79" t="s">
        <v>46</v>
      </c>
      <c r="C52" s="37">
        <v>51473</v>
      </c>
    </row>
    <row r="53" spans="1:3" ht="28.5" customHeight="1" x14ac:dyDescent="0.2">
      <c r="A53" s="88" t="s">
        <v>51</v>
      </c>
      <c r="B53" s="79" t="s">
        <v>47</v>
      </c>
      <c r="C53" s="37">
        <v>7185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8416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53949</v>
      </c>
    </row>
    <row r="58" spans="1:3" ht="28.5" customHeight="1" x14ac:dyDescent="0.2">
      <c r="A58" s="85" t="s">
        <v>27</v>
      </c>
      <c r="B58" s="19" t="s">
        <v>28</v>
      </c>
      <c r="C58" s="37">
        <v>4255</v>
      </c>
    </row>
    <row r="59" spans="1:3" ht="30" customHeight="1" x14ac:dyDescent="0.2">
      <c r="A59" s="124" t="s">
        <v>135</v>
      </c>
      <c r="B59" s="125" t="s">
        <v>163</v>
      </c>
      <c r="C59" s="134">
        <v>296314</v>
      </c>
    </row>
    <row r="60" spans="1:3" ht="42" customHeight="1" x14ac:dyDescent="0.2">
      <c r="A60" s="85" t="s">
        <v>101</v>
      </c>
      <c r="B60" s="19" t="s">
        <v>115</v>
      </c>
      <c r="C60" s="37">
        <v>332</v>
      </c>
    </row>
    <row r="61" spans="1:3" ht="31.5" customHeight="1" x14ac:dyDescent="0.2">
      <c r="A61" s="85" t="s">
        <v>30</v>
      </c>
      <c r="B61" s="19" t="s">
        <v>55</v>
      </c>
      <c r="C61" s="37">
        <v>261161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34821</v>
      </c>
    </row>
    <row r="64" spans="1:3" ht="32.25" customHeight="1" x14ac:dyDescent="0.2">
      <c r="A64" s="124" t="s">
        <v>137</v>
      </c>
      <c r="B64" s="125" t="s">
        <v>116</v>
      </c>
      <c r="C64" s="134">
        <v>90242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C64"/>
  <sheetViews>
    <sheetView showGridLines="0" view="pageBreakPreview" zoomScale="55" zoomScaleNormal="70" zoomScaleSheetLayoutView="55" workbookViewId="0">
      <pane ySplit="6" topLeftCell="A7" activePane="bottomLeft" state="frozen"/>
      <selection activeCell="F9" sqref="F9"/>
      <selection pane="bottomLef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61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9.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5316027</v>
      </c>
    </row>
    <row r="7" spans="1:3" ht="33" customHeight="1" x14ac:dyDescent="0.2">
      <c r="A7" s="82" t="s">
        <v>1</v>
      </c>
      <c r="B7" s="14" t="s">
        <v>119</v>
      </c>
      <c r="C7" s="13">
        <v>704600</v>
      </c>
    </row>
    <row r="8" spans="1:3" ht="33" customHeight="1" x14ac:dyDescent="0.2">
      <c r="A8" s="82" t="s">
        <v>2</v>
      </c>
      <c r="B8" s="14" t="s">
        <v>120</v>
      </c>
      <c r="C8" s="13">
        <v>434394</v>
      </c>
    </row>
    <row r="9" spans="1:3" ht="33" customHeight="1" x14ac:dyDescent="0.2">
      <c r="A9" s="82" t="s">
        <v>3</v>
      </c>
      <c r="B9" s="14" t="s">
        <v>117</v>
      </c>
      <c r="C9" s="13">
        <v>2625702</v>
      </c>
    </row>
    <row r="10" spans="1:3" ht="31.5" customHeight="1" x14ac:dyDescent="0.2">
      <c r="A10" s="83" t="s">
        <v>56</v>
      </c>
      <c r="B10" s="78" t="s">
        <v>142</v>
      </c>
      <c r="C10" s="13">
        <v>257185</v>
      </c>
    </row>
    <row r="11" spans="1:3" ht="31.5" customHeight="1" x14ac:dyDescent="0.2">
      <c r="A11" s="83" t="s">
        <v>143</v>
      </c>
      <c r="B11" s="78" t="s">
        <v>146</v>
      </c>
      <c r="C11" s="13">
        <v>232754</v>
      </c>
    </row>
    <row r="12" spans="1:3" ht="31.5" customHeight="1" x14ac:dyDescent="0.2">
      <c r="A12" s="83" t="s">
        <v>144</v>
      </c>
      <c r="B12" s="78" t="s">
        <v>147</v>
      </c>
      <c r="C12" s="13">
        <v>107245</v>
      </c>
    </row>
    <row r="13" spans="1:3" ht="31.5" customHeight="1" x14ac:dyDescent="0.2">
      <c r="A13" s="83" t="s">
        <v>145</v>
      </c>
      <c r="B13" s="78" t="s">
        <v>148</v>
      </c>
      <c r="C13" s="13">
        <v>51219</v>
      </c>
    </row>
    <row r="14" spans="1:3" ht="33" customHeight="1" x14ac:dyDescent="0.2">
      <c r="A14" s="82" t="s">
        <v>4</v>
      </c>
      <c r="B14" s="14" t="s">
        <v>125</v>
      </c>
      <c r="C14" s="13">
        <v>196618</v>
      </c>
    </row>
    <row r="15" spans="1:3" ht="33" customHeight="1" x14ac:dyDescent="0.2">
      <c r="A15" s="82" t="s">
        <v>5</v>
      </c>
      <c r="B15" s="14" t="s">
        <v>121</v>
      </c>
      <c r="C15" s="13">
        <v>174893</v>
      </c>
    </row>
    <row r="16" spans="1:3" ht="33" customHeight="1" x14ac:dyDescent="0.2">
      <c r="A16" s="82" t="s">
        <v>6</v>
      </c>
      <c r="B16" s="14" t="s">
        <v>127</v>
      </c>
      <c r="C16" s="13">
        <v>107868</v>
      </c>
    </row>
    <row r="17" spans="1:3" ht="33" customHeight="1" x14ac:dyDescent="0.2">
      <c r="A17" s="82" t="s">
        <v>7</v>
      </c>
      <c r="B17" s="14" t="s">
        <v>126</v>
      </c>
      <c r="C17" s="13">
        <v>41365</v>
      </c>
    </row>
    <row r="18" spans="1:3" ht="33" customHeight="1" x14ac:dyDescent="0.2">
      <c r="A18" s="82" t="s">
        <v>8</v>
      </c>
      <c r="B18" s="14" t="s">
        <v>122</v>
      </c>
      <c r="C18" s="13">
        <v>120337</v>
      </c>
    </row>
    <row r="19" spans="1:3" ht="33" customHeight="1" x14ac:dyDescent="0.2">
      <c r="A19" s="82" t="s">
        <v>9</v>
      </c>
      <c r="B19" s="14" t="s">
        <v>123</v>
      </c>
      <c r="C19" s="13">
        <v>60879</v>
      </c>
    </row>
    <row r="20" spans="1:3" ht="33" customHeight="1" x14ac:dyDescent="0.2">
      <c r="A20" s="82" t="s">
        <v>10</v>
      </c>
      <c r="B20" s="14" t="s">
        <v>128</v>
      </c>
      <c r="C20" s="13">
        <v>4526</v>
      </c>
    </row>
    <row r="21" spans="1:3" ht="46.5" customHeight="1" x14ac:dyDescent="0.2">
      <c r="A21" s="82" t="s">
        <v>11</v>
      </c>
      <c r="B21" s="14" t="s">
        <v>124</v>
      </c>
      <c r="C21" s="13">
        <v>14285</v>
      </c>
    </row>
    <row r="22" spans="1:3" ht="33" customHeight="1" x14ac:dyDescent="0.2">
      <c r="A22" s="82" t="s">
        <v>12</v>
      </c>
      <c r="B22" s="14" t="s">
        <v>165</v>
      </c>
      <c r="C22" s="13">
        <v>143530</v>
      </c>
    </row>
    <row r="23" spans="1:3" ht="33" customHeight="1" x14ac:dyDescent="0.2">
      <c r="A23" s="82" t="s">
        <v>13</v>
      </c>
      <c r="B23" s="14" t="s">
        <v>149</v>
      </c>
      <c r="C23" s="13">
        <v>74300</v>
      </c>
    </row>
    <row r="24" spans="1:3" ht="33" customHeight="1" x14ac:dyDescent="0.2">
      <c r="A24" s="84" t="s">
        <v>14</v>
      </c>
      <c r="B24" s="34" t="s">
        <v>220</v>
      </c>
      <c r="C24" s="35">
        <v>610020</v>
      </c>
    </row>
    <row r="25" spans="1:3" ht="37.5" x14ac:dyDescent="0.2">
      <c r="A25" s="83" t="s">
        <v>129</v>
      </c>
      <c r="B25" s="78" t="s">
        <v>151</v>
      </c>
      <c r="C25" s="13">
        <v>608570</v>
      </c>
    </row>
    <row r="26" spans="1:3" ht="31.5" customHeight="1" x14ac:dyDescent="0.2">
      <c r="A26" s="83" t="s">
        <v>150</v>
      </c>
      <c r="B26" s="78" t="s">
        <v>153</v>
      </c>
      <c r="C26" s="13">
        <v>850</v>
      </c>
    </row>
    <row r="27" spans="1:3" ht="37.5" x14ac:dyDescent="0.2">
      <c r="A27" s="83" t="s">
        <v>154</v>
      </c>
      <c r="B27" s="78" t="s">
        <v>152</v>
      </c>
      <c r="C27" s="13">
        <v>600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2710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141685</v>
      </c>
    </row>
    <row r="36" spans="1:3" s="3" customFormat="1" ht="60.75" x14ac:dyDescent="0.2">
      <c r="A36" s="86" t="s">
        <v>229</v>
      </c>
      <c r="B36" s="17" t="s">
        <v>230</v>
      </c>
      <c r="C36" s="39">
        <v>9576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893993</v>
      </c>
    </row>
    <row r="38" spans="1:3" ht="30" customHeight="1" x14ac:dyDescent="0.2">
      <c r="A38" s="132" t="s">
        <v>16</v>
      </c>
      <c r="B38" s="133" t="s">
        <v>226</v>
      </c>
      <c r="C38" s="120">
        <v>37585</v>
      </c>
    </row>
    <row r="39" spans="1:3" ht="28.5" customHeight="1" x14ac:dyDescent="0.2">
      <c r="A39" s="85" t="s">
        <v>17</v>
      </c>
      <c r="B39" s="19" t="s">
        <v>18</v>
      </c>
      <c r="C39" s="37">
        <v>1572</v>
      </c>
    </row>
    <row r="40" spans="1:3" ht="28.5" customHeight="1" x14ac:dyDescent="0.2">
      <c r="A40" s="85" t="s">
        <v>19</v>
      </c>
      <c r="B40" s="19" t="s">
        <v>20</v>
      </c>
      <c r="C40" s="37">
        <v>3919</v>
      </c>
    </row>
    <row r="41" spans="1:3" ht="28.5" customHeight="1" x14ac:dyDescent="0.2">
      <c r="A41" s="85" t="s">
        <v>21</v>
      </c>
      <c r="B41" s="20" t="s">
        <v>227</v>
      </c>
      <c r="C41" s="37">
        <v>346</v>
      </c>
    </row>
    <row r="42" spans="1:3" ht="28.5" customHeight="1" x14ac:dyDescent="0.2">
      <c r="A42" s="88" t="s">
        <v>39</v>
      </c>
      <c r="B42" s="79" t="s">
        <v>32</v>
      </c>
      <c r="C42" s="37">
        <v>53</v>
      </c>
    </row>
    <row r="43" spans="1:3" ht="28.5" customHeight="1" x14ac:dyDescent="0.2">
      <c r="A43" s="88" t="s">
        <v>40</v>
      </c>
      <c r="B43" s="80" t="s">
        <v>33</v>
      </c>
      <c r="C43" s="37">
        <v>53</v>
      </c>
    </row>
    <row r="44" spans="1:3" ht="28.5" customHeight="1" x14ac:dyDescent="0.2">
      <c r="A44" s="88" t="s">
        <v>41</v>
      </c>
      <c r="B44" s="79" t="s">
        <v>34</v>
      </c>
      <c r="C44" s="37">
        <v>65</v>
      </c>
    </row>
    <row r="45" spans="1:3" ht="28.5" customHeight="1" x14ac:dyDescent="0.2">
      <c r="A45" s="88" t="s">
        <v>42</v>
      </c>
      <c r="B45" s="79" t="s">
        <v>35</v>
      </c>
      <c r="C45" s="37">
        <v>1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226</v>
      </c>
    </row>
    <row r="48" spans="1:3" ht="28.5" customHeight="1" x14ac:dyDescent="0.2">
      <c r="A48" s="88" t="s">
        <v>45</v>
      </c>
      <c r="B48" s="79" t="s">
        <v>38</v>
      </c>
      <c r="C48" s="37">
        <v>1</v>
      </c>
    </row>
    <row r="49" spans="1:3" ht="28.5" customHeight="1" x14ac:dyDescent="0.2">
      <c r="A49" s="85" t="s">
        <v>22</v>
      </c>
      <c r="B49" s="19" t="s">
        <v>159</v>
      </c>
      <c r="C49" s="37">
        <v>21733</v>
      </c>
    </row>
    <row r="50" spans="1:3" ht="28.5" customHeight="1" x14ac:dyDescent="0.2">
      <c r="A50" s="88" t="s">
        <v>160</v>
      </c>
      <c r="B50" s="79" t="s">
        <v>161</v>
      </c>
      <c r="C50" s="37">
        <v>100</v>
      </c>
    </row>
    <row r="51" spans="1:3" ht="28.5" customHeight="1" x14ac:dyDescent="0.2">
      <c r="A51" s="85" t="s">
        <v>23</v>
      </c>
      <c r="B51" s="20" t="s">
        <v>225</v>
      </c>
      <c r="C51" s="33">
        <v>4848</v>
      </c>
    </row>
    <row r="52" spans="1:3" ht="28.5" customHeight="1" x14ac:dyDescent="0.2">
      <c r="A52" s="88" t="s">
        <v>50</v>
      </c>
      <c r="B52" s="79" t="s">
        <v>46</v>
      </c>
      <c r="C52" s="37">
        <v>3593</v>
      </c>
    </row>
    <row r="53" spans="1:3" ht="28.5" customHeight="1" x14ac:dyDescent="0.2">
      <c r="A53" s="88" t="s">
        <v>51</v>
      </c>
      <c r="B53" s="79" t="s">
        <v>47</v>
      </c>
      <c r="C53" s="37">
        <v>439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816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4925</v>
      </c>
    </row>
    <row r="58" spans="1:3" ht="28.5" customHeight="1" x14ac:dyDescent="0.2">
      <c r="A58" s="85" t="s">
        <v>27</v>
      </c>
      <c r="B58" s="19" t="s">
        <v>28</v>
      </c>
      <c r="C58" s="37">
        <v>242</v>
      </c>
    </row>
    <row r="59" spans="1:3" ht="30" customHeight="1" x14ac:dyDescent="0.2">
      <c r="A59" s="124" t="s">
        <v>135</v>
      </c>
      <c r="B59" s="125" t="s">
        <v>163</v>
      </c>
      <c r="C59" s="134">
        <v>7879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3911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3968</v>
      </c>
    </row>
    <row r="64" spans="1:3" ht="32.25" customHeight="1" x14ac:dyDescent="0.2">
      <c r="A64" s="124" t="s">
        <v>137</v>
      </c>
      <c r="B64" s="125" t="s">
        <v>116</v>
      </c>
      <c r="C64" s="134">
        <v>2848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62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23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3805656</v>
      </c>
    </row>
    <row r="7" spans="1:3" ht="33" customHeight="1" x14ac:dyDescent="0.2">
      <c r="A7" s="82" t="s">
        <v>1</v>
      </c>
      <c r="B7" s="14" t="s">
        <v>119</v>
      </c>
      <c r="C7" s="13">
        <v>513245</v>
      </c>
    </row>
    <row r="8" spans="1:3" ht="33" customHeight="1" x14ac:dyDescent="0.2">
      <c r="A8" s="82" t="s">
        <v>2</v>
      </c>
      <c r="B8" s="14" t="s">
        <v>120</v>
      </c>
      <c r="C8" s="13">
        <v>298429</v>
      </c>
    </row>
    <row r="9" spans="1:3" ht="33" customHeight="1" x14ac:dyDescent="0.2">
      <c r="A9" s="82" t="s">
        <v>3</v>
      </c>
      <c r="B9" s="14" t="s">
        <v>117</v>
      </c>
      <c r="C9" s="13">
        <v>1892990</v>
      </c>
    </row>
    <row r="10" spans="1:3" ht="31.5" customHeight="1" x14ac:dyDescent="0.2">
      <c r="A10" s="83" t="s">
        <v>56</v>
      </c>
      <c r="B10" s="78" t="s">
        <v>142</v>
      </c>
      <c r="C10" s="13">
        <v>162954</v>
      </c>
    </row>
    <row r="11" spans="1:3" ht="31.5" customHeight="1" x14ac:dyDescent="0.2">
      <c r="A11" s="83" t="s">
        <v>143</v>
      </c>
      <c r="B11" s="78" t="s">
        <v>146</v>
      </c>
      <c r="C11" s="13">
        <v>147512</v>
      </c>
    </row>
    <row r="12" spans="1:3" ht="31.5" customHeight="1" x14ac:dyDescent="0.2">
      <c r="A12" s="83" t="s">
        <v>144</v>
      </c>
      <c r="B12" s="78" t="s">
        <v>147</v>
      </c>
      <c r="C12" s="13">
        <v>69793</v>
      </c>
    </row>
    <row r="13" spans="1:3" ht="31.5" customHeight="1" x14ac:dyDescent="0.2">
      <c r="A13" s="83" t="s">
        <v>145</v>
      </c>
      <c r="B13" s="78" t="s">
        <v>148</v>
      </c>
      <c r="C13" s="13">
        <v>34731</v>
      </c>
    </row>
    <row r="14" spans="1:3" ht="33" customHeight="1" x14ac:dyDescent="0.2">
      <c r="A14" s="82" t="s">
        <v>4</v>
      </c>
      <c r="B14" s="14" t="s">
        <v>125</v>
      </c>
      <c r="C14" s="13">
        <v>130407</v>
      </c>
    </row>
    <row r="15" spans="1:3" ht="33" customHeight="1" x14ac:dyDescent="0.2">
      <c r="A15" s="82" t="s">
        <v>5</v>
      </c>
      <c r="B15" s="14" t="s">
        <v>121</v>
      </c>
      <c r="C15" s="13">
        <v>100828</v>
      </c>
    </row>
    <row r="16" spans="1:3" ht="33" customHeight="1" x14ac:dyDescent="0.2">
      <c r="A16" s="82" t="s">
        <v>6</v>
      </c>
      <c r="B16" s="14" t="s">
        <v>127</v>
      </c>
      <c r="C16" s="13">
        <v>62038</v>
      </c>
    </row>
    <row r="17" spans="1:3" ht="33" customHeight="1" x14ac:dyDescent="0.2">
      <c r="A17" s="82" t="s">
        <v>7</v>
      </c>
      <c r="B17" s="14" t="s">
        <v>126</v>
      </c>
      <c r="C17" s="13">
        <v>32047</v>
      </c>
    </row>
    <row r="18" spans="1:3" ht="33" customHeight="1" x14ac:dyDescent="0.2">
      <c r="A18" s="82" t="s">
        <v>8</v>
      </c>
      <c r="B18" s="14" t="s">
        <v>122</v>
      </c>
      <c r="C18" s="13">
        <v>97054</v>
      </c>
    </row>
    <row r="19" spans="1:3" ht="33" customHeight="1" x14ac:dyDescent="0.2">
      <c r="A19" s="82" t="s">
        <v>9</v>
      </c>
      <c r="B19" s="14" t="s">
        <v>123</v>
      </c>
      <c r="C19" s="13">
        <v>33322</v>
      </c>
    </row>
    <row r="20" spans="1:3" ht="33" customHeight="1" x14ac:dyDescent="0.2">
      <c r="A20" s="82" t="s">
        <v>10</v>
      </c>
      <c r="B20" s="14" t="s">
        <v>128</v>
      </c>
      <c r="C20" s="13">
        <v>2640</v>
      </c>
    </row>
    <row r="21" spans="1:3" ht="46.5" customHeight="1" x14ac:dyDescent="0.2">
      <c r="A21" s="82" t="s">
        <v>11</v>
      </c>
      <c r="B21" s="14" t="s">
        <v>124</v>
      </c>
      <c r="C21" s="13">
        <v>9727</v>
      </c>
    </row>
    <row r="22" spans="1:3" ht="33" customHeight="1" x14ac:dyDescent="0.2">
      <c r="A22" s="82" t="s">
        <v>12</v>
      </c>
      <c r="B22" s="14" t="s">
        <v>165</v>
      </c>
      <c r="C22" s="13">
        <v>114465</v>
      </c>
    </row>
    <row r="23" spans="1:3" ht="33" customHeight="1" x14ac:dyDescent="0.2">
      <c r="A23" s="82" t="s">
        <v>13</v>
      </c>
      <c r="B23" s="14" t="s">
        <v>149</v>
      </c>
      <c r="C23" s="13">
        <v>51573</v>
      </c>
    </row>
    <row r="24" spans="1:3" ht="33" customHeight="1" x14ac:dyDescent="0.2">
      <c r="A24" s="84" t="s">
        <v>14</v>
      </c>
      <c r="B24" s="34" t="s">
        <v>220</v>
      </c>
      <c r="C24" s="35">
        <v>466889</v>
      </c>
    </row>
    <row r="25" spans="1:3" ht="37.5" x14ac:dyDescent="0.2">
      <c r="A25" s="83" t="s">
        <v>129</v>
      </c>
      <c r="B25" s="78" t="s">
        <v>151</v>
      </c>
      <c r="C25" s="13">
        <v>465763</v>
      </c>
    </row>
    <row r="26" spans="1:3" ht="31.5" customHeight="1" x14ac:dyDescent="0.2">
      <c r="A26" s="83" t="s">
        <v>150</v>
      </c>
      <c r="B26" s="78" t="s">
        <v>153</v>
      </c>
      <c r="C26" s="13">
        <v>659</v>
      </c>
    </row>
    <row r="27" spans="1:3" ht="37.5" x14ac:dyDescent="0.2">
      <c r="A27" s="83" t="s">
        <v>154</v>
      </c>
      <c r="B27" s="78" t="s">
        <v>152</v>
      </c>
      <c r="C27" s="13">
        <v>467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111000</v>
      </c>
    </row>
    <row r="36" spans="1:3" s="3" customFormat="1" ht="60.75" x14ac:dyDescent="0.2">
      <c r="A36" s="86" t="s">
        <v>229</v>
      </c>
      <c r="B36" s="17" t="s">
        <v>230</v>
      </c>
      <c r="C36" s="39">
        <v>6690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649132</v>
      </c>
    </row>
    <row r="38" spans="1:3" ht="30" customHeight="1" x14ac:dyDescent="0.2">
      <c r="A38" s="132" t="s">
        <v>16</v>
      </c>
      <c r="B38" s="133" t="s">
        <v>226</v>
      </c>
      <c r="C38" s="120">
        <v>29370</v>
      </c>
    </row>
    <row r="39" spans="1:3" ht="28.5" customHeight="1" x14ac:dyDescent="0.2">
      <c r="A39" s="85" t="s">
        <v>17</v>
      </c>
      <c r="B39" s="19" t="s">
        <v>18</v>
      </c>
      <c r="C39" s="37">
        <v>1151</v>
      </c>
    </row>
    <row r="40" spans="1:3" ht="28.5" customHeight="1" x14ac:dyDescent="0.2">
      <c r="A40" s="85" t="s">
        <v>19</v>
      </c>
      <c r="B40" s="19" t="s">
        <v>20</v>
      </c>
      <c r="C40" s="37">
        <v>3995</v>
      </c>
    </row>
    <row r="41" spans="1:3" ht="28.5" customHeight="1" x14ac:dyDescent="0.2">
      <c r="A41" s="85" t="s">
        <v>21</v>
      </c>
      <c r="B41" s="20" t="s">
        <v>227</v>
      </c>
      <c r="C41" s="37">
        <v>233</v>
      </c>
    </row>
    <row r="42" spans="1:3" ht="28.5" customHeight="1" x14ac:dyDescent="0.2">
      <c r="A42" s="88" t="s">
        <v>39</v>
      </c>
      <c r="B42" s="79" t="s">
        <v>32</v>
      </c>
      <c r="C42" s="37">
        <v>43</v>
      </c>
    </row>
    <row r="43" spans="1:3" ht="28.5" customHeight="1" x14ac:dyDescent="0.2">
      <c r="A43" s="88" t="s">
        <v>40</v>
      </c>
      <c r="B43" s="80" t="s">
        <v>33</v>
      </c>
      <c r="C43" s="37">
        <v>43</v>
      </c>
    </row>
    <row r="44" spans="1:3" ht="28.5" customHeight="1" x14ac:dyDescent="0.2">
      <c r="A44" s="88" t="s">
        <v>41</v>
      </c>
      <c r="B44" s="79" t="s">
        <v>34</v>
      </c>
      <c r="C44" s="37">
        <v>20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160</v>
      </c>
    </row>
    <row r="48" spans="1:3" ht="28.5" customHeight="1" x14ac:dyDescent="0.2">
      <c r="A48" s="88" t="s">
        <v>45</v>
      </c>
      <c r="B48" s="79" t="s">
        <v>38</v>
      </c>
      <c r="C48" s="37">
        <v>10</v>
      </c>
    </row>
    <row r="49" spans="1:3" ht="28.5" customHeight="1" x14ac:dyDescent="0.2">
      <c r="A49" s="85" t="s">
        <v>22</v>
      </c>
      <c r="B49" s="19" t="s">
        <v>159</v>
      </c>
      <c r="C49" s="37">
        <v>15258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3403</v>
      </c>
    </row>
    <row r="52" spans="1:3" ht="28.5" customHeight="1" x14ac:dyDescent="0.2">
      <c r="A52" s="88" t="s">
        <v>50</v>
      </c>
      <c r="B52" s="79" t="s">
        <v>46</v>
      </c>
      <c r="C52" s="37">
        <v>2552</v>
      </c>
    </row>
    <row r="53" spans="1:3" ht="28.5" customHeight="1" x14ac:dyDescent="0.2">
      <c r="A53" s="88" t="s">
        <v>51</v>
      </c>
      <c r="B53" s="79" t="s">
        <v>47</v>
      </c>
      <c r="C53" s="37">
        <v>292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559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5005</v>
      </c>
    </row>
    <row r="58" spans="1:3" ht="28.5" customHeight="1" x14ac:dyDescent="0.2">
      <c r="A58" s="85" t="s">
        <v>27</v>
      </c>
      <c r="B58" s="19" t="s">
        <v>28</v>
      </c>
      <c r="C58" s="37">
        <v>325</v>
      </c>
    </row>
    <row r="59" spans="1:3" ht="30" customHeight="1" x14ac:dyDescent="0.2">
      <c r="A59" s="124" t="s">
        <v>135</v>
      </c>
      <c r="B59" s="125" t="s">
        <v>163</v>
      </c>
      <c r="C59" s="134">
        <v>79532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79032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500</v>
      </c>
    </row>
    <row r="64" spans="1:3" ht="32.25" customHeight="1" x14ac:dyDescent="0.2">
      <c r="A64" s="124" t="s">
        <v>137</v>
      </c>
      <c r="B64" s="125" t="s">
        <v>116</v>
      </c>
      <c r="C64" s="134">
        <v>35083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63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5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3992856</v>
      </c>
    </row>
    <row r="7" spans="1:3" ht="33" customHeight="1" x14ac:dyDescent="0.2">
      <c r="A7" s="82" t="s">
        <v>1</v>
      </c>
      <c r="B7" s="14" t="s">
        <v>119</v>
      </c>
      <c r="C7" s="13">
        <v>529200</v>
      </c>
    </row>
    <row r="8" spans="1:3" ht="33" customHeight="1" x14ac:dyDescent="0.2">
      <c r="A8" s="82" t="s">
        <v>2</v>
      </c>
      <c r="B8" s="14" t="s">
        <v>120</v>
      </c>
      <c r="C8" s="13">
        <v>307319</v>
      </c>
    </row>
    <row r="9" spans="1:3" ht="33" customHeight="1" x14ac:dyDescent="0.2">
      <c r="A9" s="82" t="s">
        <v>3</v>
      </c>
      <c r="B9" s="14" t="s">
        <v>117</v>
      </c>
      <c r="C9" s="13">
        <v>2007972</v>
      </c>
    </row>
    <row r="10" spans="1:3" ht="31.5" customHeight="1" x14ac:dyDescent="0.2">
      <c r="A10" s="83" t="s">
        <v>56</v>
      </c>
      <c r="B10" s="78" t="s">
        <v>142</v>
      </c>
      <c r="C10" s="13">
        <v>166063</v>
      </c>
    </row>
    <row r="11" spans="1:3" ht="31.5" customHeight="1" x14ac:dyDescent="0.2">
      <c r="A11" s="83" t="s">
        <v>143</v>
      </c>
      <c r="B11" s="78" t="s">
        <v>146</v>
      </c>
      <c r="C11" s="13">
        <v>151436</v>
      </c>
    </row>
    <row r="12" spans="1:3" ht="31.5" customHeight="1" x14ac:dyDescent="0.2">
      <c r="A12" s="83" t="s">
        <v>144</v>
      </c>
      <c r="B12" s="78" t="s">
        <v>147</v>
      </c>
      <c r="C12" s="13">
        <v>89623</v>
      </c>
    </row>
    <row r="13" spans="1:3" ht="31.5" customHeight="1" x14ac:dyDescent="0.2">
      <c r="A13" s="83" t="s">
        <v>145</v>
      </c>
      <c r="B13" s="78" t="s">
        <v>148</v>
      </c>
      <c r="C13" s="13">
        <v>38541</v>
      </c>
    </row>
    <row r="14" spans="1:3" ht="33" customHeight="1" x14ac:dyDescent="0.2">
      <c r="A14" s="82" t="s">
        <v>4</v>
      </c>
      <c r="B14" s="14" t="s">
        <v>125</v>
      </c>
      <c r="C14" s="13">
        <v>143138</v>
      </c>
    </row>
    <row r="15" spans="1:3" ht="33" customHeight="1" x14ac:dyDescent="0.2">
      <c r="A15" s="82" t="s">
        <v>5</v>
      </c>
      <c r="B15" s="14" t="s">
        <v>121</v>
      </c>
      <c r="C15" s="13">
        <v>121202</v>
      </c>
    </row>
    <row r="16" spans="1:3" ht="33" customHeight="1" x14ac:dyDescent="0.2">
      <c r="A16" s="82" t="s">
        <v>6</v>
      </c>
      <c r="B16" s="14" t="s">
        <v>127</v>
      </c>
      <c r="C16" s="13">
        <v>71633</v>
      </c>
    </row>
    <row r="17" spans="1:3" ht="33" customHeight="1" x14ac:dyDescent="0.2">
      <c r="A17" s="82" t="s">
        <v>7</v>
      </c>
      <c r="B17" s="14" t="s">
        <v>126</v>
      </c>
      <c r="C17" s="13">
        <v>18803</v>
      </c>
    </row>
    <row r="18" spans="1:3" ht="33" customHeight="1" x14ac:dyDescent="0.2">
      <c r="A18" s="82" t="s">
        <v>8</v>
      </c>
      <c r="B18" s="14" t="s">
        <v>122</v>
      </c>
      <c r="C18" s="13">
        <v>123059</v>
      </c>
    </row>
    <row r="19" spans="1:3" ht="33" customHeight="1" x14ac:dyDescent="0.2">
      <c r="A19" s="82" t="s">
        <v>9</v>
      </c>
      <c r="B19" s="14" t="s">
        <v>123</v>
      </c>
      <c r="C19" s="13">
        <v>40802</v>
      </c>
    </row>
    <row r="20" spans="1:3" ht="33" customHeight="1" x14ac:dyDescent="0.2">
      <c r="A20" s="82" t="s">
        <v>10</v>
      </c>
      <c r="B20" s="14" t="s">
        <v>128</v>
      </c>
      <c r="C20" s="13">
        <v>3000</v>
      </c>
    </row>
    <row r="21" spans="1:3" ht="46.5" customHeight="1" x14ac:dyDescent="0.2">
      <c r="A21" s="82" t="s">
        <v>11</v>
      </c>
      <c r="B21" s="14" t="s">
        <v>124</v>
      </c>
      <c r="C21" s="13">
        <v>7879</v>
      </c>
    </row>
    <row r="22" spans="1:3" ht="33" customHeight="1" x14ac:dyDescent="0.2">
      <c r="A22" s="82" t="s">
        <v>12</v>
      </c>
      <c r="B22" s="14" t="s">
        <v>165</v>
      </c>
      <c r="C22" s="13">
        <v>109895</v>
      </c>
    </row>
    <row r="23" spans="1:3" ht="33" customHeight="1" x14ac:dyDescent="0.2">
      <c r="A23" s="82" t="s">
        <v>13</v>
      </c>
      <c r="B23" s="14" t="s">
        <v>149</v>
      </c>
      <c r="C23" s="13">
        <v>51200</v>
      </c>
    </row>
    <row r="24" spans="1:3" ht="33" customHeight="1" x14ac:dyDescent="0.2">
      <c r="A24" s="84" t="s">
        <v>14</v>
      </c>
      <c r="B24" s="34" t="s">
        <v>220</v>
      </c>
      <c r="C24" s="35">
        <v>446482</v>
      </c>
    </row>
    <row r="25" spans="1:3" ht="37.5" x14ac:dyDescent="0.2">
      <c r="A25" s="83" t="s">
        <v>129</v>
      </c>
      <c r="B25" s="78" t="s">
        <v>151</v>
      </c>
      <c r="C25" s="13">
        <v>445682</v>
      </c>
    </row>
    <row r="26" spans="1:3" ht="31.5" customHeight="1" x14ac:dyDescent="0.2">
      <c r="A26" s="83" t="s">
        <v>150</v>
      </c>
      <c r="B26" s="78" t="s">
        <v>153</v>
      </c>
      <c r="C26" s="13">
        <v>400</v>
      </c>
    </row>
    <row r="27" spans="1:3" ht="37.5" x14ac:dyDescent="0.2">
      <c r="A27" s="83" t="s">
        <v>154</v>
      </c>
      <c r="B27" s="78" t="s">
        <v>152</v>
      </c>
      <c r="C27" s="13">
        <v>400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11272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114605</v>
      </c>
    </row>
    <row r="36" spans="1:3" s="3" customFormat="1" ht="60.75" x14ac:dyDescent="0.2">
      <c r="A36" s="86" t="s">
        <v>229</v>
      </c>
      <c r="B36" s="17" t="s">
        <v>230</v>
      </c>
      <c r="C36" s="39">
        <v>7505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636459</v>
      </c>
    </row>
    <row r="38" spans="1:3" ht="30" customHeight="1" x14ac:dyDescent="0.2">
      <c r="A38" s="132" t="s">
        <v>16</v>
      </c>
      <c r="B38" s="133" t="s">
        <v>226</v>
      </c>
      <c r="C38" s="120">
        <v>25424</v>
      </c>
    </row>
    <row r="39" spans="1:3" ht="28.5" customHeight="1" x14ac:dyDescent="0.2">
      <c r="A39" s="85" t="s">
        <v>17</v>
      </c>
      <c r="B39" s="19" t="s">
        <v>18</v>
      </c>
      <c r="C39" s="37">
        <v>987</v>
      </c>
    </row>
    <row r="40" spans="1:3" ht="28.5" customHeight="1" x14ac:dyDescent="0.2">
      <c r="A40" s="85" t="s">
        <v>19</v>
      </c>
      <c r="B40" s="19" t="s">
        <v>20</v>
      </c>
      <c r="C40" s="37">
        <v>2773</v>
      </c>
    </row>
    <row r="41" spans="1:3" ht="28.5" customHeight="1" x14ac:dyDescent="0.2">
      <c r="A41" s="85" t="s">
        <v>21</v>
      </c>
      <c r="B41" s="20" t="s">
        <v>227</v>
      </c>
      <c r="C41" s="37">
        <v>221</v>
      </c>
    </row>
    <row r="42" spans="1:3" ht="28.5" customHeight="1" x14ac:dyDescent="0.2">
      <c r="A42" s="88" t="s">
        <v>39</v>
      </c>
      <c r="B42" s="79" t="s">
        <v>32</v>
      </c>
      <c r="C42" s="37">
        <v>31</v>
      </c>
    </row>
    <row r="43" spans="1:3" ht="28.5" customHeight="1" x14ac:dyDescent="0.2">
      <c r="A43" s="88" t="s">
        <v>40</v>
      </c>
      <c r="B43" s="80" t="s">
        <v>33</v>
      </c>
      <c r="C43" s="37">
        <v>31</v>
      </c>
    </row>
    <row r="44" spans="1:3" ht="28.5" customHeight="1" x14ac:dyDescent="0.2">
      <c r="A44" s="88" t="s">
        <v>41</v>
      </c>
      <c r="B44" s="79" t="s">
        <v>34</v>
      </c>
      <c r="C44" s="37">
        <v>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177</v>
      </c>
    </row>
    <row r="48" spans="1:3" ht="28.5" customHeight="1" x14ac:dyDescent="0.2">
      <c r="A48" s="88" t="s">
        <v>45</v>
      </c>
      <c r="B48" s="79" t="s">
        <v>38</v>
      </c>
      <c r="C48" s="37">
        <v>13</v>
      </c>
    </row>
    <row r="49" spans="1:3" ht="28.5" customHeight="1" x14ac:dyDescent="0.2">
      <c r="A49" s="85" t="s">
        <v>22</v>
      </c>
      <c r="B49" s="19" t="s">
        <v>159</v>
      </c>
      <c r="C49" s="37">
        <v>15939</v>
      </c>
    </row>
    <row r="50" spans="1:3" ht="28.5" customHeight="1" x14ac:dyDescent="0.2">
      <c r="A50" s="88" t="s">
        <v>160</v>
      </c>
      <c r="B50" s="79" t="s">
        <v>161</v>
      </c>
      <c r="C50" s="37">
        <v>134</v>
      </c>
    </row>
    <row r="51" spans="1:3" ht="28.5" customHeight="1" x14ac:dyDescent="0.2">
      <c r="A51" s="85" t="s">
        <v>23</v>
      </c>
      <c r="B51" s="20" t="s">
        <v>225</v>
      </c>
      <c r="C51" s="33">
        <v>3534</v>
      </c>
    </row>
    <row r="52" spans="1:3" ht="28.5" customHeight="1" x14ac:dyDescent="0.2">
      <c r="A52" s="88" t="s">
        <v>50</v>
      </c>
      <c r="B52" s="79" t="s">
        <v>46</v>
      </c>
      <c r="C52" s="37">
        <v>2741</v>
      </c>
    </row>
    <row r="53" spans="1:3" ht="28.5" customHeight="1" x14ac:dyDescent="0.2">
      <c r="A53" s="88" t="s">
        <v>51</v>
      </c>
      <c r="B53" s="79" t="s">
        <v>47</v>
      </c>
      <c r="C53" s="37">
        <v>391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402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1780</v>
      </c>
    </row>
    <row r="58" spans="1:3" ht="28.5" customHeight="1" x14ac:dyDescent="0.2">
      <c r="A58" s="85" t="s">
        <v>27</v>
      </c>
      <c r="B58" s="19" t="s">
        <v>28</v>
      </c>
      <c r="C58" s="37">
        <v>190</v>
      </c>
    </row>
    <row r="59" spans="1:3" ht="30" customHeight="1" x14ac:dyDescent="0.2">
      <c r="A59" s="124" t="s">
        <v>135</v>
      </c>
      <c r="B59" s="125" t="s">
        <v>163</v>
      </c>
      <c r="C59" s="134">
        <v>46505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46005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500</v>
      </c>
    </row>
    <row r="64" spans="1:3" ht="32.25" customHeight="1" x14ac:dyDescent="0.2">
      <c r="A64" s="124" t="s">
        <v>137</v>
      </c>
      <c r="B64" s="125" t="s">
        <v>116</v>
      </c>
      <c r="C64" s="134">
        <v>200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64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6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1829789</v>
      </c>
    </row>
    <row r="7" spans="1:3" ht="33" customHeight="1" x14ac:dyDescent="0.2">
      <c r="A7" s="82" t="s">
        <v>1</v>
      </c>
      <c r="B7" s="14" t="s">
        <v>119</v>
      </c>
      <c r="C7" s="13">
        <v>246200</v>
      </c>
    </row>
    <row r="8" spans="1:3" ht="33" customHeight="1" x14ac:dyDescent="0.2">
      <c r="A8" s="82" t="s">
        <v>2</v>
      </c>
      <c r="B8" s="14" t="s">
        <v>120</v>
      </c>
      <c r="C8" s="13">
        <v>157804</v>
      </c>
    </row>
    <row r="9" spans="1:3" ht="33" customHeight="1" x14ac:dyDescent="0.2">
      <c r="A9" s="82" t="s">
        <v>3</v>
      </c>
      <c r="B9" s="14" t="s">
        <v>117</v>
      </c>
      <c r="C9" s="13">
        <v>883598</v>
      </c>
    </row>
    <row r="10" spans="1:3" ht="31.5" customHeight="1" x14ac:dyDescent="0.2">
      <c r="A10" s="83" t="s">
        <v>56</v>
      </c>
      <c r="B10" s="78" t="s">
        <v>142</v>
      </c>
      <c r="C10" s="13">
        <v>72614</v>
      </c>
    </row>
    <row r="11" spans="1:3" ht="31.5" customHeight="1" x14ac:dyDescent="0.2">
      <c r="A11" s="83" t="s">
        <v>143</v>
      </c>
      <c r="B11" s="78" t="s">
        <v>146</v>
      </c>
      <c r="C11" s="13">
        <v>67171</v>
      </c>
    </row>
    <row r="12" spans="1:3" ht="31.5" customHeight="1" x14ac:dyDescent="0.2">
      <c r="A12" s="83" t="s">
        <v>144</v>
      </c>
      <c r="B12" s="78" t="s">
        <v>147</v>
      </c>
      <c r="C12" s="13">
        <v>34178</v>
      </c>
    </row>
    <row r="13" spans="1:3" ht="31.5" customHeight="1" x14ac:dyDescent="0.2">
      <c r="A13" s="83" t="s">
        <v>145</v>
      </c>
      <c r="B13" s="78" t="s">
        <v>148</v>
      </c>
      <c r="C13" s="13">
        <v>12918</v>
      </c>
    </row>
    <row r="14" spans="1:3" ht="33" customHeight="1" x14ac:dyDescent="0.2">
      <c r="A14" s="82" t="s">
        <v>4</v>
      </c>
      <c r="B14" s="14" t="s">
        <v>125</v>
      </c>
      <c r="C14" s="13">
        <v>91681</v>
      </c>
    </row>
    <row r="15" spans="1:3" ht="33" customHeight="1" x14ac:dyDescent="0.2">
      <c r="A15" s="82" t="s">
        <v>5</v>
      </c>
      <c r="B15" s="14" t="s">
        <v>121</v>
      </c>
      <c r="C15" s="13">
        <v>57132</v>
      </c>
    </row>
    <row r="16" spans="1:3" ht="33" customHeight="1" x14ac:dyDescent="0.2">
      <c r="A16" s="82" t="s">
        <v>6</v>
      </c>
      <c r="B16" s="14" t="s">
        <v>127</v>
      </c>
      <c r="C16" s="13">
        <v>26528</v>
      </c>
    </row>
    <row r="17" spans="1:3" ht="33" customHeight="1" x14ac:dyDescent="0.2">
      <c r="A17" s="82" t="s">
        <v>7</v>
      </c>
      <c r="B17" s="14" t="s">
        <v>126</v>
      </c>
      <c r="C17" s="13">
        <v>12624</v>
      </c>
    </row>
    <row r="18" spans="1:3" ht="33" customHeight="1" x14ac:dyDescent="0.2">
      <c r="A18" s="82" t="s">
        <v>8</v>
      </c>
      <c r="B18" s="14" t="s">
        <v>122</v>
      </c>
      <c r="C18" s="13">
        <v>42286</v>
      </c>
    </row>
    <row r="19" spans="1:3" ht="33" customHeight="1" x14ac:dyDescent="0.2">
      <c r="A19" s="82" t="s">
        <v>9</v>
      </c>
      <c r="B19" s="14" t="s">
        <v>123</v>
      </c>
      <c r="C19" s="13">
        <v>14060</v>
      </c>
    </row>
    <row r="20" spans="1:3" ht="33" customHeight="1" x14ac:dyDescent="0.2">
      <c r="A20" s="82" t="s">
        <v>10</v>
      </c>
      <c r="B20" s="14" t="s">
        <v>128</v>
      </c>
      <c r="C20" s="13">
        <v>1634</v>
      </c>
    </row>
    <row r="21" spans="1:3" ht="46.5" customHeight="1" x14ac:dyDescent="0.2">
      <c r="A21" s="82" t="s">
        <v>11</v>
      </c>
      <c r="B21" s="14" t="s">
        <v>124</v>
      </c>
      <c r="C21" s="13">
        <v>6339</v>
      </c>
    </row>
    <row r="22" spans="1:3" ht="33" customHeight="1" x14ac:dyDescent="0.2">
      <c r="A22" s="82" t="s">
        <v>12</v>
      </c>
      <c r="B22" s="14" t="s">
        <v>165</v>
      </c>
      <c r="C22" s="13">
        <v>53871</v>
      </c>
    </row>
    <row r="23" spans="1:3" ht="33" customHeight="1" x14ac:dyDescent="0.2">
      <c r="A23" s="82" t="s">
        <v>13</v>
      </c>
      <c r="B23" s="14" t="s">
        <v>149</v>
      </c>
      <c r="C23" s="13">
        <v>26000</v>
      </c>
    </row>
    <row r="24" spans="1:3" ht="33" customHeight="1" x14ac:dyDescent="0.2">
      <c r="A24" s="84" t="s">
        <v>14</v>
      </c>
      <c r="B24" s="34" t="s">
        <v>220</v>
      </c>
      <c r="C24" s="35">
        <v>202201</v>
      </c>
    </row>
    <row r="25" spans="1:3" ht="37.5" x14ac:dyDescent="0.2">
      <c r="A25" s="83" t="s">
        <v>129</v>
      </c>
      <c r="B25" s="78" t="s">
        <v>151</v>
      </c>
      <c r="C25" s="13">
        <v>201651</v>
      </c>
    </row>
    <row r="26" spans="1:3" ht="31.5" customHeight="1" x14ac:dyDescent="0.2">
      <c r="A26" s="83" t="s">
        <v>150</v>
      </c>
      <c r="B26" s="78" t="s">
        <v>153</v>
      </c>
      <c r="C26" s="13">
        <v>350</v>
      </c>
    </row>
    <row r="27" spans="1:3" ht="37.5" x14ac:dyDescent="0.2">
      <c r="A27" s="83" t="s">
        <v>154</v>
      </c>
      <c r="B27" s="78" t="s">
        <v>152</v>
      </c>
      <c r="C27" s="13">
        <v>200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7831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66486</v>
      </c>
    </row>
    <row r="36" spans="1:3" s="3" customFormat="1" ht="60.75" x14ac:dyDescent="0.2">
      <c r="A36" s="86" t="s">
        <v>229</v>
      </c>
      <c r="B36" s="17" t="s">
        <v>230</v>
      </c>
      <c r="C36" s="39">
        <v>2892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282290</v>
      </c>
    </row>
    <row r="38" spans="1:3" ht="30" customHeight="1" x14ac:dyDescent="0.2">
      <c r="A38" s="132" t="s">
        <v>16</v>
      </c>
      <c r="B38" s="133" t="s">
        <v>226</v>
      </c>
      <c r="C38" s="120">
        <v>18027</v>
      </c>
    </row>
    <row r="39" spans="1:3" ht="28.5" customHeight="1" x14ac:dyDescent="0.2">
      <c r="A39" s="85" t="s">
        <v>17</v>
      </c>
      <c r="B39" s="19" t="s">
        <v>18</v>
      </c>
      <c r="C39" s="37">
        <v>750</v>
      </c>
    </row>
    <row r="40" spans="1:3" ht="28.5" customHeight="1" x14ac:dyDescent="0.2">
      <c r="A40" s="85" t="s">
        <v>19</v>
      </c>
      <c r="B40" s="19" t="s">
        <v>20</v>
      </c>
      <c r="C40" s="37">
        <v>2185</v>
      </c>
    </row>
    <row r="41" spans="1:3" ht="28.5" customHeight="1" x14ac:dyDescent="0.2">
      <c r="A41" s="85" t="s">
        <v>21</v>
      </c>
      <c r="B41" s="20" t="s">
        <v>227</v>
      </c>
      <c r="C41" s="37">
        <v>83</v>
      </c>
    </row>
    <row r="42" spans="1:3" ht="28.5" customHeight="1" x14ac:dyDescent="0.2">
      <c r="A42" s="88" t="s">
        <v>39</v>
      </c>
      <c r="B42" s="79" t="s">
        <v>32</v>
      </c>
      <c r="C42" s="37">
        <v>14</v>
      </c>
    </row>
    <row r="43" spans="1:3" ht="28.5" customHeight="1" x14ac:dyDescent="0.2">
      <c r="A43" s="88" t="s">
        <v>40</v>
      </c>
      <c r="B43" s="80" t="s">
        <v>33</v>
      </c>
      <c r="C43" s="37">
        <v>14</v>
      </c>
    </row>
    <row r="44" spans="1:3" ht="28.5" customHeight="1" x14ac:dyDescent="0.2">
      <c r="A44" s="88" t="s">
        <v>41</v>
      </c>
      <c r="B44" s="79" t="s">
        <v>34</v>
      </c>
      <c r="C44" s="37">
        <v>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46</v>
      </c>
    </row>
    <row r="48" spans="1:3" ht="28.5" customHeight="1" x14ac:dyDescent="0.2">
      <c r="A48" s="88" t="s">
        <v>45</v>
      </c>
      <c r="B48" s="79" t="s">
        <v>38</v>
      </c>
      <c r="C48" s="37">
        <v>23</v>
      </c>
    </row>
    <row r="49" spans="1:3" ht="28.5" customHeight="1" x14ac:dyDescent="0.2">
      <c r="A49" s="85" t="s">
        <v>22</v>
      </c>
      <c r="B49" s="19" t="s">
        <v>159</v>
      </c>
      <c r="C49" s="37">
        <v>9027</v>
      </c>
    </row>
    <row r="50" spans="1:3" ht="28.5" customHeight="1" x14ac:dyDescent="0.2">
      <c r="A50" s="88" t="s">
        <v>160</v>
      </c>
      <c r="B50" s="79" t="s">
        <v>161</v>
      </c>
      <c r="C50" s="37">
        <v>32</v>
      </c>
    </row>
    <row r="51" spans="1:3" ht="28.5" customHeight="1" x14ac:dyDescent="0.2">
      <c r="A51" s="85" t="s">
        <v>23</v>
      </c>
      <c r="B51" s="20" t="s">
        <v>225</v>
      </c>
      <c r="C51" s="33">
        <v>2079</v>
      </c>
    </row>
    <row r="52" spans="1:3" ht="28.5" customHeight="1" x14ac:dyDescent="0.2">
      <c r="A52" s="88" t="s">
        <v>50</v>
      </c>
      <c r="B52" s="79" t="s">
        <v>46</v>
      </c>
      <c r="C52" s="37">
        <v>1552</v>
      </c>
    </row>
    <row r="53" spans="1:3" ht="28.5" customHeight="1" x14ac:dyDescent="0.2">
      <c r="A53" s="88" t="s">
        <v>51</v>
      </c>
      <c r="B53" s="79" t="s">
        <v>47</v>
      </c>
      <c r="C53" s="37">
        <v>220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307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3600</v>
      </c>
    </row>
    <row r="58" spans="1:3" ht="28.5" customHeight="1" x14ac:dyDescent="0.2">
      <c r="A58" s="85" t="s">
        <v>27</v>
      </c>
      <c r="B58" s="19" t="s">
        <v>28</v>
      </c>
      <c r="C58" s="37">
        <v>303</v>
      </c>
    </row>
    <row r="59" spans="1:3" ht="30" customHeight="1" x14ac:dyDescent="0.2">
      <c r="A59" s="124" t="s">
        <v>135</v>
      </c>
      <c r="B59" s="125" t="s">
        <v>163</v>
      </c>
      <c r="C59" s="134">
        <v>1300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1200</v>
      </c>
    </row>
    <row r="64" spans="1:3" ht="32.25" customHeight="1" x14ac:dyDescent="0.2">
      <c r="A64" s="124" t="s">
        <v>137</v>
      </c>
      <c r="B64" s="125" t="s">
        <v>116</v>
      </c>
      <c r="C64" s="134">
        <v>1600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C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65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9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4832298</v>
      </c>
    </row>
    <row r="7" spans="1:3" ht="33" customHeight="1" x14ac:dyDescent="0.2">
      <c r="A7" s="82" t="s">
        <v>1</v>
      </c>
      <c r="B7" s="14" t="s">
        <v>119</v>
      </c>
      <c r="C7" s="13">
        <v>628753</v>
      </c>
    </row>
    <row r="8" spans="1:3" ht="33" customHeight="1" x14ac:dyDescent="0.2">
      <c r="A8" s="82" t="s">
        <v>2</v>
      </c>
      <c r="B8" s="14" t="s">
        <v>120</v>
      </c>
      <c r="C8" s="13">
        <v>363502</v>
      </c>
    </row>
    <row r="9" spans="1:3" ht="33" customHeight="1" x14ac:dyDescent="0.2">
      <c r="A9" s="82" t="s">
        <v>3</v>
      </c>
      <c r="B9" s="14" t="s">
        <v>117</v>
      </c>
      <c r="C9" s="13">
        <v>2442168</v>
      </c>
    </row>
    <row r="10" spans="1:3" ht="31.5" customHeight="1" x14ac:dyDescent="0.2">
      <c r="A10" s="83" t="s">
        <v>56</v>
      </c>
      <c r="B10" s="78" t="s">
        <v>142</v>
      </c>
      <c r="C10" s="13">
        <v>220191</v>
      </c>
    </row>
    <row r="11" spans="1:3" ht="31.5" customHeight="1" x14ac:dyDescent="0.2">
      <c r="A11" s="83" t="s">
        <v>143</v>
      </c>
      <c r="B11" s="78" t="s">
        <v>146</v>
      </c>
      <c r="C11" s="13">
        <v>198571</v>
      </c>
    </row>
    <row r="12" spans="1:3" ht="31.5" customHeight="1" x14ac:dyDescent="0.2">
      <c r="A12" s="83" t="s">
        <v>144</v>
      </c>
      <c r="B12" s="78" t="s">
        <v>147</v>
      </c>
      <c r="C12" s="13">
        <v>86159</v>
      </c>
    </row>
    <row r="13" spans="1:3" ht="31.5" customHeight="1" x14ac:dyDescent="0.2">
      <c r="A13" s="83" t="s">
        <v>145</v>
      </c>
      <c r="B13" s="78" t="s">
        <v>148</v>
      </c>
      <c r="C13" s="13">
        <v>34344</v>
      </c>
    </row>
    <row r="14" spans="1:3" ht="33" customHeight="1" x14ac:dyDescent="0.2">
      <c r="A14" s="82" t="s">
        <v>4</v>
      </c>
      <c r="B14" s="14" t="s">
        <v>125</v>
      </c>
      <c r="C14" s="13">
        <v>170925</v>
      </c>
    </row>
    <row r="15" spans="1:3" ht="33" customHeight="1" x14ac:dyDescent="0.2">
      <c r="A15" s="82" t="s">
        <v>5</v>
      </c>
      <c r="B15" s="14" t="s">
        <v>121</v>
      </c>
      <c r="C15" s="13">
        <v>135646</v>
      </c>
    </row>
    <row r="16" spans="1:3" ht="33" customHeight="1" x14ac:dyDescent="0.2">
      <c r="A16" s="82" t="s">
        <v>6</v>
      </c>
      <c r="B16" s="14" t="s">
        <v>127</v>
      </c>
      <c r="C16" s="13">
        <v>61684</v>
      </c>
    </row>
    <row r="17" spans="1:3" ht="33" customHeight="1" x14ac:dyDescent="0.2">
      <c r="A17" s="82" t="s">
        <v>7</v>
      </c>
      <c r="B17" s="14" t="s">
        <v>126</v>
      </c>
      <c r="C17" s="13">
        <v>25217</v>
      </c>
    </row>
    <row r="18" spans="1:3" ht="33" customHeight="1" x14ac:dyDescent="0.2">
      <c r="A18" s="82" t="s">
        <v>8</v>
      </c>
      <c r="B18" s="14" t="s">
        <v>122</v>
      </c>
      <c r="C18" s="13">
        <v>116156</v>
      </c>
    </row>
    <row r="19" spans="1:3" ht="33" customHeight="1" x14ac:dyDescent="0.2">
      <c r="A19" s="82" t="s">
        <v>9</v>
      </c>
      <c r="B19" s="14" t="s">
        <v>123</v>
      </c>
      <c r="C19" s="13">
        <v>42606</v>
      </c>
    </row>
    <row r="20" spans="1:3" ht="33" customHeight="1" x14ac:dyDescent="0.2">
      <c r="A20" s="82" t="s">
        <v>10</v>
      </c>
      <c r="B20" s="14" t="s">
        <v>128</v>
      </c>
      <c r="C20" s="13">
        <v>2320</v>
      </c>
    </row>
    <row r="21" spans="1:3" ht="46.5" customHeight="1" x14ac:dyDescent="0.2">
      <c r="A21" s="82" t="s">
        <v>11</v>
      </c>
      <c r="B21" s="14" t="s">
        <v>124</v>
      </c>
      <c r="C21" s="13">
        <v>10974</v>
      </c>
    </row>
    <row r="22" spans="1:3" ht="33" customHeight="1" x14ac:dyDescent="0.2">
      <c r="A22" s="82" t="s">
        <v>12</v>
      </c>
      <c r="B22" s="14" t="s">
        <v>165</v>
      </c>
      <c r="C22" s="13">
        <v>135011</v>
      </c>
    </row>
    <row r="23" spans="1:3" ht="33" customHeight="1" x14ac:dyDescent="0.2">
      <c r="A23" s="82" t="s">
        <v>13</v>
      </c>
      <c r="B23" s="14" t="s">
        <v>149</v>
      </c>
      <c r="C23" s="13">
        <v>64291</v>
      </c>
    </row>
    <row r="24" spans="1:3" ht="33" customHeight="1" x14ac:dyDescent="0.2">
      <c r="A24" s="84" t="s">
        <v>14</v>
      </c>
      <c r="B24" s="34" t="s">
        <v>220</v>
      </c>
      <c r="C24" s="35">
        <v>602423</v>
      </c>
    </row>
    <row r="25" spans="1:3" ht="37.5" x14ac:dyDescent="0.2">
      <c r="A25" s="83" t="s">
        <v>129</v>
      </c>
      <c r="B25" s="78" t="s">
        <v>151</v>
      </c>
      <c r="C25" s="13">
        <v>600920</v>
      </c>
    </row>
    <row r="26" spans="1:3" ht="31.5" customHeight="1" x14ac:dyDescent="0.2">
      <c r="A26" s="83" t="s">
        <v>150</v>
      </c>
      <c r="B26" s="78" t="s">
        <v>153</v>
      </c>
      <c r="C26" s="13">
        <v>945</v>
      </c>
    </row>
    <row r="27" spans="1:3" ht="37.5" x14ac:dyDescent="0.2">
      <c r="A27" s="83" t="s">
        <v>154</v>
      </c>
      <c r="B27" s="78" t="s">
        <v>152</v>
      </c>
      <c r="C27" s="13">
        <v>558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30622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122746</v>
      </c>
    </row>
    <row r="36" spans="1:3" s="3" customFormat="1" ht="60.75" x14ac:dyDescent="0.2">
      <c r="A36" s="86" t="s">
        <v>229</v>
      </c>
      <c r="B36" s="17" t="s">
        <v>230</v>
      </c>
      <c r="C36" s="39">
        <v>8930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835338</v>
      </c>
    </row>
    <row r="38" spans="1:3" ht="30" customHeight="1" x14ac:dyDescent="0.2">
      <c r="A38" s="132" t="s">
        <v>16</v>
      </c>
      <c r="B38" s="133" t="s">
        <v>226</v>
      </c>
      <c r="C38" s="120">
        <v>31129</v>
      </c>
    </row>
    <row r="39" spans="1:3" ht="28.5" customHeight="1" x14ac:dyDescent="0.2">
      <c r="A39" s="85" t="s">
        <v>17</v>
      </c>
      <c r="B39" s="19" t="s">
        <v>18</v>
      </c>
      <c r="C39" s="37">
        <v>1216</v>
      </c>
    </row>
    <row r="40" spans="1:3" ht="28.5" customHeight="1" x14ac:dyDescent="0.2">
      <c r="A40" s="85" t="s">
        <v>19</v>
      </c>
      <c r="B40" s="19" t="s">
        <v>20</v>
      </c>
      <c r="C40" s="37">
        <v>5223</v>
      </c>
    </row>
    <row r="41" spans="1:3" ht="28.5" customHeight="1" x14ac:dyDescent="0.2">
      <c r="A41" s="85" t="s">
        <v>21</v>
      </c>
      <c r="B41" s="20" t="s">
        <v>227</v>
      </c>
      <c r="C41" s="37">
        <v>251</v>
      </c>
    </row>
    <row r="42" spans="1:3" ht="28.5" customHeight="1" x14ac:dyDescent="0.2">
      <c r="A42" s="88" t="s">
        <v>39</v>
      </c>
      <c r="B42" s="79" t="s">
        <v>32</v>
      </c>
      <c r="C42" s="37">
        <v>11</v>
      </c>
    </row>
    <row r="43" spans="1:3" ht="28.5" customHeight="1" x14ac:dyDescent="0.2">
      <c r="A43" s="88" t="s">
        <v>40</v>
      </c>
      <c r="B43" s="80" t="s">
        <v>33</v>
      </c>
      <c r="C43" s="37">
        <v>11</v>
      </c>
    </row>
    <row r="44" spans="1:3" ht="28.5" customHeight="1" x14ac:dyDescent="0.2">
      <c r="A44" s="88" t="s">
        <v>41</v>
      </c>
      <c r="B44" s="79" t="s">
        <v>34</v>
      </c>
      <c r="C44" s="37">
        <v>18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218</v>
      </c>
    </row>
    <row r="48" spans="1:3" ht="28.5" customHeight="1" x14ac:dyDescent="0.2">
      <c r="A48" s="88" t="s">
        <v>45</v>
      </c>
      <c r="B48" s="79" t="s">
        <v>38</v>
      </c>
      <c r="C48" s="37">
        <v>4</v>
      </c>
    </row>
    <row r="49" spans="1:3" ht="28.5" customHeight="1" x14ac:dyDescent="0.2">
      <c r="A49" s="85" t="s">
        <v>22</v>
      </c>
      <c r="B49" s="19" t="s">
        <v>159</v>
      </c>
      <c r="C49" s="37">
        <v>18571</v>
      </c>
    </row>
    <row r="50" spans="1:3" ht="28.5" customHeight="1" x14ac:dyDescent="0.2">
      <c r="A50" s="88" t="s">
        <v>160</v>
      </c>
      <c r="B50" s="79" t="s">
        <v>161</v>
      </c>
      <c r="C50" s="37">
        <v>90</v>
      </c>
    </row>
    <row r="51" spans="1:3" ht="28.5" customHeight="1" x14ac:dyDescent="0.2">
      <c r="A51" s="85" t="s">
        <v>23</v>
      </c>
      <c r="B51" s="20" t="s">
        <v>225</v>
      </c>
      <c r="C51" s="33">
        <v>4140</v>
      </c>
    </row>
    <row r="52" spans="1:3" ht="28.5" customHeight="1" x14ac:dyDescent="0.2">
      <c r="A52" s="88" t="s">
        <v>50</v>
      </c>
      <c r="B52" s="79" t="s">
        <v>46</v>
      </c>
      <c r="C52" s="37">
        <v>3192</v>
      </c>
    </row>
    <row r="53" spans="1:3" ht="28.5" customHeight="1" x14ac:dyDescent="0.2">
      <c r="A53" s="88" t="s">
        <v>51</v>
      </c>
      <c r="B53" s="79" t="s">
        <v>47</v>
      </c>
      <c r="C53" s="37">
        <v>455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493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1442</v>
      </c>
    </row>
    <row r="58" spans="1:3" ht="28.5" customHeight="1" x14ac:dyDescent="0.2">
      <c r="A58" s="85" t="s">
        <v>27</v>
      </c>
      <c r="B58" s="19" t="s">
        <v>28</v>
      </c>
      <c r="C58" s="37">
        <v>286</v>
      </c>
    </row>
    <row r="59" spans="1:3" ht="30" customHeight="1" x14ac:dyDescent="0.2">
      <c r="A59" s="124" t="s">
        <v>135</v>
      </c>
      <c r="B59" s="125" t="s">
        <v>163</v>
      </c>
      <c r="C59" s="134">
        <v>11250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9930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1320</v>
      </c>
    </row>
    <row r="64" spans="1:3" ht="32.25" customHeight="1" x14ac:dyDescent="0.2">
      <c r="A64" s="124" t="s">
        <v>137</v>
      </c>
      <c r="B64" s="125" t="s">
        <v>116</v>
      </c>
      <c r="C64" s="134">
        <v>3300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C64"/>
  <sheetViews>
    <sheetView showGridLines="0" view="pageBreakPreview" zoomScale="55" zoomScaleNormal="70" zoomScaleSheetLayoutView="55" workbookViewId="0">
      <pane xSplit="1" ySplit="6" topLeftCell="B13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66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24.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6075277</v>
      </c>
    </row>
    <row r="7" spans="1:3" ht="33" customHeight="1" x14ac:dyDescent="0.2">
      <c r="A7" s="82" t="s">
        <v>1</v>
      </c>
      <c r="B7" s="14" t="s">
        <v>119</v>
      </c>
      <c r="C7" s="13">
        <v>834902</v>
      </c>
    </row>
    <row r="8" spans="1:3" ht="33" customHeight="1" x14ac:dyDescent="0.2">
      <c r="A8" s="82" t="s">
        <v>2</v>
      </c>
      <c r="B8" s="14" t="s">
        <v>120</v>
      </c>
      <c r="C8" s="13">
        <v>506547</v>
      </c>
    </row>
    <row r="9" spans="1:3" ht="33" customHeight="1" x14ac:dyDescent="0.2">
      <c r="A9" s="82" t="s">
        <v>3</v>
      </c>
      <c r="B9" s="14" t="s">
        <v>117</v>
      </c>
      <c r="C9" s="13">
        <v>3009059</v>
      </c>
    </row>
    <row r="10" spans="1:3" ht="31.5" customHeight="1" x14ac:dyDescent="0.2">
      <c r="A10" s="83" t="s">
        <v>56</v>
      </c>
      <c r="B10" s="78" t="s">
        <v>142</v>
      </c>
      <c r="C10" s="13">
        <v>308651</v>
      </c>
    </row>
    <row r="11" spans="1:3" ht="31.5" customHeight="1" x14ac:dyDescent="0.2">
      <c r="A11" s="83" t="s">
        <v>143</v>
      </c>
      <c r="B11" s="78" t="s">
        <v>146</v>
      </c>
      <c r="C11" s="13">
        <v>283169</v>
      </c>
    </row>
    <row r="12" spans="1:3" ht="31.5" customHeight="1" x14ac:dyDescent="0.2">
      <c r="A12" s="83" t="s">
        <v>144</v>
      </c>
      <c r="B12" s="78" t="s">
        <v>147</v>
      </c>
      <c r="C12" s="13">
        <v>101143</v>
      </c>
    </row>
    <row r="13" spans="1:3" ht="31.5" customHeight="1" x14ac:dyDescent="0.2">
      <c r="A13" s="83" t="s">
        <v>145</v>
      </c>
      <c r="B13" s="78" t="s">
        <v>148</v>
      </c>
      <c r="C13" s="13">
        <v>47969</v>
      </c>
    </row>
    <row r="14" spans="1:3" ht="33" customHeight="1" x14ac:dyDescent="0.2">
      <c r="A14" s="82" t="s">
        <v>4</v>
      </c>
      <c r="B14" s="14" t="s">
        <v>125</v>
      </c>
      <c r="C14" s="13">
        <v>179215</v>
      </c>
    </row>
    <row r="15" spans="1:3" ht="33" customHeight="1" x14ac:dyDescent="0.2">
      <c r="A15" s="82" t="s">
        <v>5</v>
      </c>
      <c r="B15" s="14" t="s">
        <v>121</v>
      </c>
      <c r="C15" s="13">
        <v>190400</v>
      </c>
    </row>
    <row r="16" spans="1:3" ht="33" customHeight="1" x14ac:dyDescent="0.2">
      <c r="A16" s="82" t="s">
        <v>6</v>
      </c>
      <c r="B16" s="14" t="s">
        <v>127</v>
      </c>
      <c r="C16" s="13">
        <v>136000</v>
      </c>
    </row>
    <row r="17" spans="1:3" ht="33" customHeight="1" x14ac:dyDescent="0.2">
      <c r="A17" s="82" t="s">
        <v>7</v>
      </c>
      <c r="B17" s="14" t="s">
        <v>126</v>
      </c>
      <c r="C17" s="13">
        <v>40158</v>
      </c>
    </row>
    <row r="18" spans="1:3" ht="33" customHeight="1" x14ac:dyDescent="0.2">
      <c r="A18" s="82" t="s">
        <v>8</v>
      </c>
      <c r="B18" s="14" t="s">
        <v>122</v>
      </c>
      <c r="C18" s="13">
        <v>188485</v>
      </c>
    </row>
    <row r="19" spans="1:3" ht="33" customHeight="1" x14ac:dyDescent="0.2">
      <c r="A19" s="82" t="s">
        <v>9</v>
      </c>
      <c r="B19" s="14" t="s">
        <v>123</v>
      </c>
      <c r="C19" s="13">
        <v>50025</v>
      </c>
    </row>
    <row r="20" spans="1:3" ht="33" customHeight="1" x14ac:dyDescent="0.2">
      <c r="A20" s="82" t="s">
        <v>10</v>
      </c>
      <c r="B20" s="14" t="s">
        <v>128</v>
      </c>
      <c r="C20" s="13">
        <v>1621</v>
      </c>
    </row>
    <row r="21" spans="1:3" ht="46.5" customHeight="1" x14ac:dyDescent="0.2">
      <c r="A21" s="82" t="s">
        <v>11</v>
      </c>
      <c r="B21" s="14" t="s">
        <v>124</v>
      </c>
      <c r="C21" s="13">
        <v>12003</v>
      </c>
    </row>
    <row r="22" spans="1:3" ht="33" customHeight="1" x14ac:dyDescent="0.2">
      <c r="A22" s="82" t="s">
        <v>12</v>
      </c>
      <c r="B22" s="14" t="s">
        <v>165</v>
      </c>
      <c r="C22" s="13">
        <v>159162</v>
      </c>
    </row>
    <row r="23" spans="1:3" ht="33" customHeight="1" x14ac:dyDescent="0.2">
      <c r="A23" s="82" t="s">
        <v>13</v>
      </c>
      <c r="B23" s="14" t="s">
        <v>149</v>
      </c>
      <c r="C23" s="13">
        <v>80400</v>
      </c>
    </row>
    <row r="24" spans="1:3" ht="33" customHeight="1" x14ac:dyDescent="0.2">
      <c r="A24" s="84" t="s">
        <v>14</v>
      </c>
      <c r="B24" s="34" t="s">
        <v>220</v>
      </c>
      <c r="C24" s="35">
        <v>687300</v>
      </c>
    </row>
    <row r="25" spans="1:3" ht="37.5" x14ac:dyDescent="0.2">
      <c r="A25" s="83" t="s">
        <v>129</v>
      </c>
      <c r="B25" s="78" t="s">
        <v>151</v>
      </c>
      <c r="C25" s="13">
        <v>684300</v>
      </c>
    </row>
    <row r="26" spans="1:3" ht="31.5" customHeight="1" x14ac:dyDescent="0.2">
      <c r="A26" s="83" t="s">
        <v>150</v>
      </c>
      <c r="B26" s="78" t="s">
        <v>153</v>
      </c>
      <c r="C26" s="13">
        <v>2000</v>
      </c>
    </row>
    <row r="27" spans="1:3" ht="37.5" x14ac:dyDescent="0.2">
      <c r="A27" s="83" t="s">
        <v>154</v>
      </c>
      <c r="B27" s="78" t="s">
        <v>152</v>
      </c>
      <c r="C27" s="13">
        <v>1000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146114</v>
      </c>
    </row>
    <row r="36" spans="1:3" s="3" customFormat="1" ht="60.75" x14ac:dyDescent="0.2">
      <c r="A36" s="86" t="s">
        <v>229</v>
      </c>
      <c r="B36" s="17" t="s">
        <v>230</v>
      </c>
      <c r="C36" s="39">
        <v>11131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1018438</v>
      </c>
    </row>
    <row r="38" spans="1:3" ht="30" customHeight="1" x14ac:dyDescent="0.2">
      <c r="A38" s="132" t="s">
        <v>16</v>
      </c>
      <c r="B38" s="133" t="s">
        <v>226</v>
      </c>
      <c r="C38" s="120">
        <v>43721</v>
      </c>
    </row>
    <row r="39" spans="1:3" ht="28.5" customHeight="1" x14ac:dyDescent="0.2">
      <c r="A39" s="85" t="s">
        <v>17</v>
      </c>
      <c r="B39" s="19" t="s">
        <v>18</v>
      </c>
      <c r="C39" s="37">
        <v>1728</v>
      </c>
    </row>
    <row r="40" spans="1:3" ht="28.5" customHeight="1" x14ac:dyDescent="0.2">
      <c r="A40" s="85" t="s">
        <v>19</v>
      </c>
      <c r="B40" s="19" t="s">
        <v>20</v>
      </c>
      <c r="C40" s="37">
        <v>5673</v>
      </c>
    </row>
    <row r="41" spans="1:3" ht="28.5" customHeight="1" x14ac:dyDescent="0.2">
      <c r="A41" s="85" t="s">
        <v>21</v>
      </c>
      <c r="B41" s="20" t="s">
        <v>227</v>
      </c>
      <c r="C41" s="37">
        <v>286</v>
      </c>
    </row>
    <row r="42" spans="1:3" ht="28.5" customHeight="1" x14ac:dyDescent="0.2">
      <c r="A42" s="88" t="s">
        <v>39</v>
      </c>
      <c r="B42" s="79" t="s">
        <v>32</v>
      </c>
      <c r="C42" s="37">
        <v>24</v>
      </c>
    </row>
    <row r="43" spans="1:3" ht="28.5" customHeight="1" x14ac:dyDescent="0.2">
      <c r="A43" s="88" t="s">
        <v>40</v>
      </c>
      <c r="B43" s="80" t="s">
        <v>33</v>
      </c>
      <c r="C43" s="37">
        <v>24</v>
      </c>
    </row>
    <row r="44" spans="1:3" ht="28.5" customHeight="1" x14ac:dyDescent="0.2">
      <c r="A44" s="88" t="s">
        <v>41</v>
      </c>
      <c r="B44" s="79" t="s">
        <v>34</v>
      </c>
      <c r="C44" s="37">
        <v>53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150</v>
      </c>
    </row>
    <row r="48" spans="1:3" ht="28.5" customHeight="1" x14ac:dyDescent="0.2">
      <c r="A48" s="88" t="s">
        <v>45</v>
      </c>
      <c r="B48" s="79" t="s">
        <v>38</v>
      </c>
      <c r="C48" s="37">
        <v>59</v>
      </c>
    </row>
    <row r="49" spans="1:3" ht="28.5" customHeight="1" x14ac:dyDescent="0.2">
      <c r="A49" s="85" t="s">
        <v>22</v>
      </c>
      <c r="B49" s="19" t="s">
        <v>159</v>
      </c>
      <c r="C49" s="37">
        <v>23528</v>
      </c>
    </row>
    <row r="50" spans="1:3" ht="28.5" customHeight="1" x14ac:dyDescent="0.2">
      <c r="A50" s="88" t="s">
        <v>160</v>
      </c>
      <c r="B50" s="79" t="s">
        <v>161</v>
      </c>
      <c r="C50" s="37">
        <v>24</v>
      </c>
    </row>
    <row r="51" spans="1:3" ht="28.5" customHeight="1" x14ac:dyDescent="0.2">
      <c r="A51" s="85" t="s">
        <v>23</v>
      </c>
      <c r="B51" s="20" t="s">
        <v>225</v>
      </c>
      <c r="C51" s="33">
        <v>5251</v>
      </c>
    </row>
    <row r="52" spans="1:3" ht="28.5" customHeight="1" x14ac:dyDescent="0.2">
      <c r="A52" s="88" t="s">
        <v>50</v>
      </c>
      <c r="B52" s="79" t="s">
        <v>46</v>
      </c>
      <c r="C52" s="37">
        <v>4044</v>
      </c>
    </row>
    <row r="53" spans="1:3" ht="28.5" customHeight="1" x14ac:dyDescent="0.2">
      <c r="A53" s="88" t="s">
        <v>51</v>
      </c>
      <c r="B53" s="79" t="s">
        <v>47</v>
      </c>
      <c r="C53" s="37">
        <v>576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631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6950</v>
      </c>
    </row>
    <row r="58" spans="1:3" ht="28.5" customHeight="1" x14ac:dyDescent="0.2">
      <c r="A58" s="85" t="s">
        <v>27</v>
      </c>
      <c r="B58" s="19" t="s">
        <v>28</v>
      </c>
      <c r="C58" s="37">
        <v>305</v>
      </c>
    </row>
    <row r="59" spans="1:3" ht="30" customHeight="1" x14ac:dyDescent="0.2">
      <c r="A59" s="124" t="s">
        <v>135</v>
      </c>
      <c r="B59" s="125" t="s">
        <v>163</v>
      </c>
      <c r="C59" s="134">
        <v>12765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9500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3265</v>
      </c>
    </row>
    <row r="64" spans="1:3" ht="32.25" customHeight="1" x14ac:dyDescent="0.2">
      <c r="A64" s="124" t="s">
        <v>137</v>
      </c>
      <c r="B64" s="125" t="s">
        <v>116</v>
      </c>
      <c r="C64" s="134">
        <v>6895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Łącznie</vt:lpstr>
      <vt:lpstr>Plan po zm. łącznie  NFZ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Łącznie!Obszar_wydruku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'Plan po zm. łącznie  NFZ'!Obszar_wydruku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  <vt:lpstr>'Plan po zm. łącznie  NFZ'!Tytuły_wydruku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Agnieszka Karolina</dc:creator>
  <cp:lastModifiedBy>Wodzynska Ewelina</cp:lastModifiedBy>
  <cp:lastPrinted>2017-01-03T08:18:59Z</cp:lastPrinted>
  <dcterms:created xsi:type="dcterms:W3CDTF">2005-07-21T09:51:05Z</dcterms:created>
  <dcterms:modified xsi:type="dcterms:W3CDTF">2017-10-24T10:47:53Z</dcterms:modified>
</cp:coreProperties>
</file>