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W:\DSF III\NMF_2014_2021\Instrukcje i wzory\Podręcznik Beneficjenta z załącznikami\"/>
    </mc:Choice>
  </mc:AlternateContent>
  <xr:revisionPtr revIDLastSave="0" documentId="13_ncr:1_{A9D5F5EE-499A-41D3-9BD0-E3D4686F26FD}" xr6:coauthVersionLast="45" xr6:coauthVersionMax="45" xr10:uidLastSave="{00000000-0000-0000-0000-000000000000}"/>
  <bookViews>
    <workbookView xWindow="-120" yWindow="-120" windowWidth="20730" windowHeight="11310" firstSheet="3" activeTab="3" xr2:uid="{00000000-000D-0000-FFFF-FFFF00000000}"/>
  </bookViews>
  <sheets>
    <sheet name="List" sheetId="3" state="hidden" r:id="rId1"/>
    <sheet name="Verification" sheetId="2" state="hidden" r:id="rId2"/>
    <sheet name="Definitions" sheetId="1" state="hidden" r:id="rId3"/>
    <sheet name="ośw. VAT" sheetId="6" r:id="rId4"/>
  </sheets>
  <definedNames>
    <definedName name="act_adv_offs">#REF!</definedName>
    <definedName name="act_ccf_last_pir">#REF!</definedName>
    <definedName name="act_pcr_offs">#REF!</definedName>
    <definedName name="activity_actual_start_date_0">#REF!</definedName>
    <definedName name="activity_actual_start_date_1">#REF!</definedName>
    <definedName name="activity_actual_start_date_2">#REF!</definedName>
    <definedName name="activity_actual_start_date_3">#REF!</definedName>
    <definedName name="activity_actual_start_date_4">#REF!</definedName>
    <definedName name="activity_actual_start_date_month_0">#REF!</definedName>
    <definedName name="activity_actual_start_date_month_1">#REF!</definedName>
    <definedName name="activity_actual_start_date_month_2">#REF!</definedName>
    <definedName name="activity_actual_start_date_month_3">#REF!</definedName>
    <definedName name="activity_actual_start_date_month_4">#REF!</definedName>
    <definedName name="activity_actual_start_date_year_0">#REF!</definedName>
    <definedName name="activity_actual_start_date_year_1">#REF!</definedName>
    <definedName name="activity_actual_start_date_year_2">#REF!</definedName>
    <definedName name="activity_actual_start_date_year_3">#REF!</definedName>
    <definedName name="activity_actual_start_date_year_4">#REF!</definedName>
    <definedName name="activity_ca_el_ex_eur_0">#REF!</definedName>
    <definedName name="activity_ca_el_ex_eur_0_0">#REF!</definedName>
    <definedName name="activity_ca_el_ex_eur_0_1">#REF!</definedName>
    <definedName name="activity_ca_el_ex_eur_0_2">#REF!</definedName>
    <definedName name="activity_ca_el_ex_eur_0_3">#REF!</definedName>
    <definedName name="activity_ca_el_ex_eur_0_4">#REF!</definedName>
    <definedName name="activity_ca_el_ex_eur_0_5">#REF!</definedName>
    <definedName name="activity_ca_el_ex_eur_1">#REF!</definedName>
    <definedName name="activity_ca_el_ex_eur_1_0">#REF!</definedName>
    <definedName name="activity_ca_el_ex_eur_1_1">#REF!</definedName>
    <definedName name="activity_ca_el_ex_eur_1_2">#REF!</definedName>
    <definedName name="activity_ca_el_ex_eur_1_3">#REF!</definedName>
    <definedName name="activity_ca_el_ex_eur_1_4">#REF!</definedName>
    <definedName name="activity_ca_el_ex_eur_1_5">#REF!</definedName>
    <definedName name="activity_ca_el_ex_eur_2">#REF!</definedName>
    <definedName name="activity_ca_el_ex_eur_2_0">#REF!</definedName>
    <definedName name="activity_ca_el_ex_eur_2_1">#REF!</definedName>
    <definedName name="activity_ca_el_ex_eur_2_2">#REF!</definedName>
    <definedName name="activity_ca_el_ex_eur_2_3">#REF!</definedName>
    <definedName name="activity_ca_el_ex_eur_2_4">#REF!</definedName>
    <definedName name="activity_ca_el_ex_eur_2_5">#REF!</definedName>
    <definedName name="activity_ca_el_ex_eur_3">#REF!</definedName>
    <definedName name="activity_ca_el_ex_eur_3_0">#REF!</definedName>
    <definedName name="activity_ca_el_ex_eur_3_1">#REF!</definedName>
    <definedName name="activity_ca_el_ex_eur_3_2">#REF!</definedName>
    <definedName name="activity_ca_el_ex_eur_3_3">#REF!</definedName>
    <definedName name="activity_ca_el_ex_eur_3_4">#REF!</definedName>
    <definedName name="activity_ca_el_ex_eur_3_5">#REF!</definedName>
    <definedName name="activity_ca_el_ex_eur_4">#REF!</definedName>
    <definedName name="activity_ca_el_ex_eur_4_0">#REF!</definedName>
    <definedName name="activity_ca_el_ex_eur_4_1">#REF!</definedName>
    <definedName name="activity_ca_el_ex_eur_4_2">#REF!</definedName>
    <definedName name="activity_ca_el_ex_eur_4_3">#REF!</definedName>
    <definedName name="activity_ca_el_ex_eur_4_4">#REF!</definedName>
    <definedName name="activity_ca_el_ex_eur_4_5">#REF!</definedName>
    <definedName name="activity_ca_el_ex_local_0">#REF!</definedName>
    <definedName name="activity_ca_el_ex_local_0_0">#REF!</definedName>
    <definedName name="activity_ca_el_ex_local_0_1">#REF!</definedName>
    <definedName name="activity_ca_el_ex_local_0_2">#REF!</definedName>
    <definedName name="activity_ca_el_ex_local_0_3">#REF!</definedName>
    <definedName name="activity_ca_el_ex_local_0_4">#REF!</definedName>
    <definedName name="activity_ca_el_ex_local_0_5">#REF!</definedName>
    <definedName name="activity_ca_el_ex_local_1">#REF!</definedName>
    <definedName name="activity_ca_el_ex_local_1_0">#REF!</definedName>
    <definedName name="activity_ca_el_ex_local_1_1">#REF!</definedName>
    <definedName name="activity_ca_el_ex_local_1_2">#REF!</definedName>
    <definedName name="activity_ca_el_ex_local_1_3">#REF!</definedName>
    <definedName name="activity_ca_el_ex_local_1_4">#REF!</definedName>
    <definedName name="activity_ca_el_ex_local_1_5">#REF!</definedName>
    <definedName name="activity_ca_el_ex_local_2">#REF!</definedName>
    <definedName name="activity_ca_el_ex_local_2_0">#REF!</definedName>
    <definedName name="activity_ca_el_ex_local_2_1">#REF!</definedName>
    <definedName name="activity_ca_el_ex_local_2_2">#REF!</definedName>
    <definedName name="activity_ca_el_ex_local_2_3">#REF!</definedName>
    <definedName name="activity_ca_el_ex_local_2_4">#REF!</definedName>
    <definedName name="activity_ca_el_ex_local_2_5">#REF!</definedName>
    <definedName name="activity_ca_el_ex_local_3">#REF!</definedName>
    <definedName name="activity_ca_el_ex_local_3_0">#REF!</definedName>
    <definedName name="activity_ca_el_ex_local_3_1">#REF!</definedName>
    <definedName name="activity_ca_el_ex_local_3_2">#REF!</definedName>
    <definedName name="activity_ca_el_ex_local_3_3">#REF!</definedName>
    <definedName name="activity_ca_el_ex_local_3_4">#REF!</definedName>
    <definedName name="activity_ca_el_ex_local_3_5">#REF!</definedName>
    <definedName name="activity_ca_el_ex_local_4">#REF!</definedName>
    <definedName name="activity_ca_el_ex_local_4_0">#REF!</definedName>
    <definedName name="activity_ca_el_ex_local_4_1">#REF!</definedName>
    <definedName name="activity_ca_el_ex_local_4_2">#REF!</definedName>
    <definedName name="activity_ca_el_ex_local_4_3">#REF!</definedName>
    <definedName name="activity_ca_el_ex_local_4_4">#REF!</definedName>
    <definedName name="activity_ca_el_ex_local_4_5">#REF!</definedName>
    <definedName name="activity_crlb_ik_el_ex_eur_0">#REF!</definedName>
    <definedName name="activity_crlb_ik_el_ex_eur_0_0">#REF!</definedName>
    <definedName name="activity_crlb_ik_el_ex_eur_0_1">#REF!</definedName>
    <definedName name="activity_crlb_ik_el_ex_eur_0_2">#REF!</definedName>
    <definedName name="activity_crlb_ik_el_ex_eur_0_3">#REF!</definedName>
    <definedName name="activity_crlb_ik_el_ex_eur_0_4">#REF!</definedName>
    <definedName name="activity_crlb_ik_el_ex_eur_0_5">#REF!</definedName>
    <definedName name="activity_crlb_ik_el_ex_eur_1">#REF!</definedName>
    <definedName name="activity_crlb_ik_el_ex_eur_1_0">#REF!</definedName>
    <definedName name="activity_crlb_ik_el_ex_eur_1_1">#REF!</definedName>
    <definedName name="activity_crlb_ik_el_ex_eur_1_2">#REF!</definedName>
    <definedName name="activity_crlb_ik_el_ex_eur_1_3">#REF!</definedName>
    <definedName name="activity_crlb_ik_el_ex_eur_1_4">#REF!</definedName>
    <definedName name="activity_crlb_ik_el_ex_eur_1_5">#REF!</definedName>
    <definedName name="activity_crlb_ik_el_ex_eur_2">#REF!</definedName>
    <definedName name="activity_crlb_ik_el_ex_eur_2_0">#REF!</definedName>
    <definedName name="activity_crlb_ik_el_ex_eur_2_1">#REF!</definedName>
    <definedName name="activity_crlb_ik_el_ex_eur_2_2">#REF!</definedName>
    <definedName name="activity_crlb_ik_el_ex_eur_2_3">#REF!</definedName>
    <definedName name="activity_crlb_ik_el_ex_eur_2_4">#REF!</definedName>
    <definedName name="activity_crlb_ik_el_ex_eur_2_5">#REF!</definedName>
    <definedName name="activity_crlb_ik_el_ex_eur_3">#REF!</definedName>
    <definedName name="activity_crlb_ik_el_ex_eur_3_0">#REF!</definedName>
    <definedName name="activity_crlb_ik_el_ex_eur_3_1">#REF!</definedName>
    <definedName name="activity_crlb_ik_el_ex_eur_3_2">#REF!</definedName>
    <definedName name="activity_crlb_ik_el_ex_eur_3_3">#REF!</definedName>
    <definedName name="activity_crlb_ik_el_ex_eur_3_4">#REF!</definedName>
    <definedName name="activity_crlb_ik_el_ex_eur_3_5">#REF!</definedName>
    <definedName name="activity_crlb_ik_el_ex_eur_4">#REF!</definedName>
    <definedName name="activity_crlb_ik_el_ex_eur_4_0">#REF!</definedName>
    <definedName name="activity_crlb_ik_el_ex_eur_4_1">#REF!</definedName>
    <definedName name="activity_crlb_ik_el_ex_eur_4_2">#REF!</definedName>
    <definedName name="activity_crlb_ik_el_ex_eur_4_3">#REF!</definedName>
    <definedName name="activity_crlb_ik_el_ex_eur_4_4">#REF!</definedName>
    <definedName name="activity_crlb_ik_el_ex_eur_4_5">#REF!</definedName>
    <definedName name="activity_crlb_ik_el_ex_local_0">#REF!</definedName>
    <definedName name="activity_crlb_ik_el_ex_local_0_0">#REF!</definedName>
    <definedName name="activity_crlb_ik_el_ex_local_0_1">#REF!</definedName>
    <definedName name="activity_crlb_ik_el_ex_local_0_2">#REF!</definedName>
    <definedName name="activity_crlb_ik_el_ex_local_0_3">#REF!</definedName>
    <definedName name="activity_crlb_ik_el_ex_local_0_4">#REF!</definedName>
    <definedName name="activity_crlb_ik_el_ex_local_0_5">#REF!</definedName>
    <definedName name="activity_crlb_ik_el_ex_local_1">#REF!</definedName>
    <definedName name="activity_crlb_ik_el_ex_local_1_0">#REF!</definedName>
    <definedName name="activity_crlb_ik_el_ex_local_1_1">#REF!</definedName>
    <definedName name="activity_crlb_ik_el_ex_local_1_2">#REF!</definedName>
    <definedName name="activity_crlb_ik_el_ex_local_1_3">#REF!</definedName>
    <definedName name="activity_crlb_ik_el_ex_local_1_4">#REF!</definedName>
    <definedName name="activity_crlb_ik_el_ex_local_1_5">#REF!</definedName>
    <definedName name="activity_crlb_ik_el_ex_local_2">#REF!</definedName>
    <definedName name="activity_crlb_ik_el_ex_local_2_0">#REF!</definedName>
    <definedName name="activity_crlb_ik_el_ex_local_2_1">#REF!</definedName>
    <definedName name="activity_crlb_ik_el_ex_local_2_2">#REF!</definedName>
    <definedName name="activity_crlb_ik_el_ex_local_2_3">#REF!</definedName>
    <definedName name="activity_crlb_ik_el_ex_local_2_4">#REF!</definedName>
    <definedName name="activity_crlb_ik_el_ex_local_2_5">#REF!</definedName>
    <definedName name="activity_crlb_ik_el_ex_local_3">#REF!</definedName>
    <definedName name="activity_crlb_ik_el_ex_local_3_0">#REF!</definedName>
    <definedName name="activity_crlb_ik_el_ex_local_3_1">#REF!</definedName>
    <definedName name="activity_crlb_ik_el_ex_local_3_2">#REF!</definedName>
    <definedName name="activity_crlb_ik_el_ex_local_3_3">#REF!</definedName>
    <definedName name="activity_crlb_ik_el_ex_local_3_4">#REF!</definedName>
    <definedName name="activity_crlb_ik_el_ex_local_3_5">#REF!</definedName>
    <definedName name="activity_crlb_ik_el_ex_local_4">#REF!</definedName>
    <definedName name="activity_crlb_ik_el_ex_local_4_0">#REF!</definedName>
    <definedName name="activity_crlb_ik_el_ex_local_4_1">#REF!</definedName>
    <definedName name="activity_crlb_ik_el_ex_local_4_2">#REF!</definedName>
    <definedName name="activity_crlb_ik_el_ex_local_4_3">#REF!</definedName>
    <definedName name="activity_crlb_ik_el_ex_local_4_4">#REF!</definedName>
    <definedName name="activity_crlb_ik_el_ex_local_4_5">#REF!</definedName>
    <definedName name="activity_estimated_completion_date_0">#REF!</definedName>
    <definedName name="activity_estimated_completion_date_1">#REF!</definedName>
    <definedName name="activity_estimated_completion_date_2">#REF!</definedName>
    <definedName name="activity_estimated_completion_date_3">#REF!</definedName>
    <definedName name="activity_estimated_completion_date_4">#REF!</definedName>
    <definedName name="activity_estimated_completion_date_month_0">#REF!</definedName>
    <definedName name="activity_estimated_completion_date_month_1">#REF!</definedName>
    <definedName name="activity_estimated_completion_date_month_2">#REF!</definedName>
    <definedName name="activity_estimated_completion_date_month_3">#REF!</definedName>
    <definedName name="activity_estimated_completion_date_month_4">#REF!</definedName>
    <definedName name="activity_estimated_completion_date_year_0">#REF!</definedName>
    <definedName name="activity_estimated_completion_date_year_1">#REF!</definedName>
    <definedName name="activity_estimated_completion_date_year_2">#REF!</definedName>
    <definedName name="activity_estimated_completion_date_year_3">#REF!</definedName>
    <definedName name="activity_estimated_completion_date_year_4">#REF!</definedName>
    <definedName name="activity_estimated_pct_complete_0">#REF!</definedName>
    <definedName name="activity_estimated_pct_complete_1">#REF!</definedName>
    <definedName name="activity_estimated_pct_complete_2">#REF!</definedName>
    <definedName name="activity_estimated_pct_complete_3">#REF!</definedName>
    <definedName name="activity_estimated_pct_complete_4">#REF!</definedName>
    <definedName name="activity_estimated_pct_complete_raw_0">#REF!</definedName>
    <definedName name="activity_estimated_pct_complete_raw_1">#REF!</definedName>
    <definedName name="activity_estimated_pct_complete_raw_2">#REF!</definedName>
    <definedName name="activity_estimated_pct_complete_raw_3">#REF!</definedName>
    <definedName name="activity_estimated_pct_complete_raw_4">#REF!</definedName>
    <definedName name="activity_ex_rate_0">#REF!</definedName>
    <definedName name="activity_ex_rate_0_0">#REF!</definedName>
    <definedName name="activity_ex_rate_0_1">#REF!</definedName>
    <definedName name="activity_ex_rate_0_2">#REF!</definedName>
    <definedName name="activity_ex_rate_0_3">#REF!</definedName>
    <definedName name="activity_ex_rate_0_4">#REF!</definedName>
    <definedName name="activity_ex_rate_0_5">#REF!</definedName>
    <definedName name="activity_ex_rate_1">#REF!</definedName>
    <definedName name="activity_ex_rate_1_0">#REF!</definedName>
    <definedName name="activity_ex_rate_1_1">#REF!</definedName>
    <definedName name="activity_ex_rate_1_2">#REF!</definedName>
    <definedName name="activity_ex_rate_1_3">#REF!</definedName>
    <definedName name="activity_ex_rate_1_4">#REF!</definedName>
    <definedName name="activity_ex_rate_1_5">#REF!</definedName>
    <definedName name="activity_ex_rate_2">#REF!</definedName>
    <definedName name="activity_ex_rate_2_0">#REF!</definedName>
    <definedName name="activity_ex_rate_2_1">#REF!</definedName>
    <definedName name="activity_ex_rate_2_2">#REF!</definedName>
    <definedName name="activity_ex_rate_2_3">#REF!</definedName>
    <definedName name="activity_ex_rate_2_4">#REF!</definedName>
    <definedName name="activity_ex_rate_2_5">#REF!</definedName>
    <definedName name="activity_ex_rate_3">#REF!</definedName>
    <definedName name="activity_ex_rate_3_0">#REF!</definedName>
    <definedName name="activity_ex_rate_3_1">#REF!</definedName>
    <definedName name="activity_ex_rate_3_2">#REF!</definedName>
    <definedName name="activity_ex_rate_3_3">#REF!</definedName>
    <definedName name="activity_ex_rate_3_4">#REF!</definedName>
    <definedName name="activity_ex_rate_3_5">#REF!</definedName>
    <definedName name="activity_ex_rate_4">#REF!</definedName>
    <definedName name="activity_ex_rate_4_0">#REF!</definedName>
    <definedName name="activity_ex_rate_4_1">#REF!</definedName>
    <definedName name="activity_ex_rate_4_2">#REF!</definedName>
    <definedName name="activity_ex_rate_4_3">#REF!</definedName>
    <definedName name="activity_ex_rate_4_4">#REF!</definedName>
    <definedName name="activity_ex_rate_4_5">#REF!</definedName>
    <definedName name="activity_non_el_ex_eur_0">#REF!</definedName>
    <definedName name="activity_non_el_ex_eur_0_0">#REF!</definedName>
    <definedName name="activity_non_el_ex_eur_0_1">#REF!</definedName>
    <definedName name="activity_non_el_ex_eur_0_2">#REF!</definedName>
    <definedName name="activity_non_el_ex_eur_0_3">#REF!</definedName>
    <definedName name="activity_non_el_ex_eur_0_4">#REF!</definedName>
    <definedName name="activity_non_el_ex_eur_0_5">#REF!</definedName>
    <definedName name="activity_non_el_ex_eur_1">#REF!</definedName>
    <definedName name="activity_non_el_ex_eur_1_0">#REF!</definedName>
    <definedName name="activity_non_el_ex_eur_1_1">#REF!</definedName>
    <definedName name="activity_non_el_ex_eur_1_2">#REF!</definedName>
    <definedName name="activity_non_el_ex_eur_1_3">#REF!</definedName>
    <definedName name="activity_non_el_ex_eur_1_4">#REF!</definedName>
    <definedName name="activity_non_el_ex_eur_1_5">#REF!</definedName>
    <definedName name="activity_non_el_ex_eur_2">#REF!</definedName>
    <definedName name="activity_non_el_ex_eur_2_0">#REF!</definedName>
    <definedName name="activity_non_el_ex_eur_2_1">#REF!</definedName>
    <definedName name="activity_non_el_ex_eur_2_2">#REF!</definedName>
    <definedName name="activity_non_el_ex_eur_2_3">#REF!</definedName>
    <definedName name="activity_non_el_ex_eur_2_4">#REF!</definedName>
    <definedName name="activity_non_el_ex_eur_2_5">#REF!</definedName>
    <definedName name="activity_non_el_ex_eur_3">#REF!</definedName>
    <definedName name="activity_non_el_ex_eur_3_0">#REF!</definedName>
    <definedName name="activity_non_el_ex_eur_3_1">#REF!</definedName>
    <definedName name="activity_non_el_ex_eur_3_2">#REF!</definedName>
    <definedName name="activity_non_el_ex_eur_3_3">#REF!</definedName>
    <definedName name="activity_non_el_ex_eur_3_4">#REF!</definedName>
    <definedName name="activity_non_el_ex_eur_3_5">#REF!</definedName>
    <definedName name="activity_non_el_ex_eur_4">#REF!</definedName>
    <definedName name="activity_non_el_ex_eur_4_0">#REF!</definedName>
    <definedName name="activity_non_el_ex_eur_4_1">#REF!</definedName>
    <definedName name="activity_non_el_ex_eur_4_2">#REF!</definedName>
    <definedName name="activity_non_el_ex_eur_4_3">#REF!</definedName>
    <definedName name="activity_non_el_ex_eur_4_4">#REF!</definedName>
    <definedName name="activity_non_el_ex_eur_4_5">#REF!</definedName>
    <definedName name="activity_non_el_ex_local_0">#REF!</definedName>
    <definedName name="activity_non_el_ex_local_0_0">#REF!</definedName>
    <definedName name="activity_non_el_ex_local_0_1">#REF!</definedName>
    <definedName name="activity_non_el_ex_local_0_2">#REF!</definedName>
    <definedName name="activity_non_el_ex_local_0_3">#REF!</definedName>
    <definedName name="activity_non_el_ex_local_0_4">#REF!</definedName>
    <definedName name="activity_non_el_ex_local_0_5">#REF!</definedName>
    <definedName name="activity_non_el_ex_local_1">#REF!</definedName>
    <definedName name="activity_non_el_ex_local_1_0">#REF!</definedName>
    <definedName name="activity_non_el_ex_local_1_1">#REF!</definedName>
    <definedName name="activity_non_el_ex_local_1_2">#REF!</definedName>
    <definedName name="activity_non_el_ex_local_1_3">#REF!</definedName>
    <definedName name="activity_non_el_ex_local_1_4">#REF!</definedName>
    <definedName name="activity_non_el_ex_local_1_5">#REF!</definedName>
    <definedName name="activity_non_el_ex_local_2">#REF!</definedName>
    <definedName name="activity_non_el_ex_local_2_0">#REF!</definedName>
    <definedName name="activity_non_el_ex_local_2_1">#REF!</definedName>
    <definedName name="activity_non_el_ex_local_2_2">#REF!</definedName>
    <definedName name="activity_non_el_ex_local_2_3">#REF!</definedName>
    <definedName name="activity_non_el_ex_local_2_4">#REF!</definedName>
    <definedName name="activity_non_el_ex_local_2_5">#REF!</definedName>
    <definedName name="activity_non_el_ex_local_3">#REF!</definedName>
    <definedName name="activity_non_el_ex_local_3_0">#REF!</definedName>
    <definedName name="activity_non_el_ex_local_3_1">#REF!</definedName>
    <definedName name="activity_non_el_ex_local_3_2">#REF!</definedName>
    <definedName name="activity_non_el_ex_local_3_3">#REF!</definedName>
    <definedName name="activity_non_el_ex_local_3_4">#REF!</definedName>
    <definedName name="activity_non_el_ex_local_3_5">#REF!</definedName>
    <definedName name="activity_non_el_ex_local_4">#REF!</definedName>
    <definedName name="activity_non_el_ex_local_4_0">#REF!</definedName>
    <definedName name="activity_non_el_ex_local_4_1">#REF!</definedName>
    <definedName name="activity_non_el_ex_local_4_2">#REF!</definedName>
    <definedName name="activity_non_el_ex_local_4_3">#REF!</definedName>
    <definedName name="activity_non_el_ex_local_4_4">#REF!</definedName>
    <definedName name="activity_non_el_ex_local_4_5">#REF!</definedName>
    <definedName name="activity_np_ik_el_ex_eur_0">#REF!</definedName>
    <definedName name="activity_np_ik_el_ex_eur_0_0">#REF!</definedName>
    <definedName name="activity_np_ik_el_ex_eur_0_1">#REF!</definedName>
    <definedName name="activity_np_ik_el_ex_eur_0_2">#REF!</definedName>
    <definedName name="activity_np_ik_el_ex_eur_0_3">#REF!</definedName>
    <definedName name="activity_np_ik_el_ex_eur_0_4">#REF!</definedName>
    <definedName name="activity_np_ik_el_ex_eur_0_5">#REF!</definedName>
    <definedName name="activity_np_ik_el_ex_eur_1">#REF!</definedName>
    <definedName name="activity_np_ik_el_ex_eur_1_0">#REF!</definedName>
    <definedName name="activity_np_ik_el_ex_eur_1_1">#REF!</definedName>
    <definedName name="activity_np_ik_el_ex_eur_1_2">#REF!</definedName>
    <definedName name="activity_np_ik_el_ex_eur_1_3">#REF!</definedName>
    <definedName name="activity_np_ik_el_ex_eur_1_4">#REF!</definedName>
    <definedName name="activity_np_ik_el_ex_eur_1_5">#REF!</definedName>
    <definedName name="activity_np_ik_el_ex_eur_2">#REF!</definedName>
    <definedName name="activity_np_ik_el_ex_eur_2_0">#REF!</definedName>
    <definedName name="activity_np_ik_el_ex_eur_2_1">#REF!</definedName>
    <definedName name="activity_np_ik_el_ex_eur_2_2">#REF!</definedName>
    <definedName name="activity_np_ik_el_ex_eur_2_3">#REF!</definedName>
    <definedName name="activity_np_ik_el_ex_eur_2_4">#REF!</definedName>
    <definedName name="activity_np_ik_el_ex_eur_2_5">#REF!</definedName>
    <definedName name="activity_np_ik_el_ex_eur_3">#REF!</definedName>
    <definedName name="activity_np_ik_el_ex_eur_3_0">#REF!</definedName>
    <definedName name="activity_np_ik_el_ex_eur_3_1">#REF!</definedName>
    <definedName name="activity_np_ik_el_ex_eur_3_2">#REF!</definedName>
    <definedName name="activity_np_ik_el_ex_eur_3_3">#REF!</definedName>
    <definedName name="activity_np_ik_el_ex_eur_3_4">#REF!</definedName>
    <definedName name="activity_np_ik_el_ex_eur_3_5">#REF!</definedName>
    <definedName name="activity_np_ik_el_ex_eur_4">#REF!</definedName>
    <definedName name="activity_np_ik_el_ex_eur_4_0">#REF!</definedName>
    <definedName name="activity_np_ik_el_ex_eur_4_1">#REF!</definedName>
    <definedName name="activity_np_ik_el_ex_eur_4_2">#REF!</definedName>
    <definedName name="activity_np_ik_el_ex_eur_4_3">#REF!</definedName>
    <definedName name="activity_np_ik_el_ex_eur_4_4">#REF!</definedName>
    <definedName name="activity_np_ik_el_ex_eur_4_5">#REF!</definedName>
    <definedName name="activity_np_ik_el_ex_local_0">#REF!</definedName>
    <definedName name="activity_np_ik_el_ex_local_0_0">#REF!</definedName>
    <definedName name="activity_np_ik_el_ex_local_0_1">#REF!</definedName>
    <definedName name="activity_np_ik_el_ex_local_0_2">#REF!</definedName>
    <definedName name="activity_np_ik_el_ex_local_0_3">#REF!</definedName>
    <definedName name="activity_np_ik_el_ex_local_0_4">#REF!</definedName>
    <definedName name="activity_np_ik_el_ex_local_0_5">#REF!</definedName>
    <definedName name="activity_np_ik_el_ex_local_1">#REF!</definedName>
    <definedName name="activity_np_ik_el_ex_local_1_0">#REF!</definedName>
    <definedName name="activity_np_ik_el_ex_local_1_1">#REF!</definedName>
    <definedName name="activity_np_ik_el_ex_local_1_2">#REF!</definedName>
    <definedName name="activity_np_ik_el_ex_local_1_3">#REF!</definedName>
    <definedName name="activity_np_ik_el_ex_local_1_4">#REF!</definedName>
    <definedName name="activity_np_ik_el_ex_local_1_5">#REF!</definedName>
    <definedName name="activity_np_ik_el_ex_local_2">#REF!</definedName>
    <definedName name="activity_np_ik_el_ex_local_2_0">#REF!</definedName>
    <definedName name="activity_np_ik_el_ex_local_2_1">#REF!</definedName>
    <definedName name="activity_np_ik_el_ex_local_2_2">#REF!</definedName>
    <definedName name="activity_np_ik_el_ex_local_2_3">#REF!</definedName>
    <definedName name="activity_np_ik_el_ex_local_2_4">#REF!</definedName>
    <definedName name="activity_np_ik_el_ex_local_2_5">#REF!</definedName>
    <definedName name="activity_np_ik_el_ex_local_3">#REF!</definedName>
    <definedName name="activity_np_ik_el_ex_local_3_0">#REF!</definedName>
    <definedName name="activity_np_ik_el_ex_local_3_1">#REF!</definedName>
    <definedName name="activity_np_ik_el_ex_local_3_2">#REF!</definedName>
    <definedName name="activity_np_ik_el_ex_local_3_3">#REF!</definedName>
    <definedName name="activity_np_ik_el_ex_local_3_4">#REF!</definedName>
    <definedName name="activity_np_ik_el_ex_local_3_5">#REF!</definedName>
    <definedName name="activity_np_ik_el_ex_local_4">#REF!</definedName>
    <definedName name="activity_np_ik_el_ex_local_4_0">#REF!</definedName>
    <definedName name="activity_np_ik_el_ex_local_4_1">#REF!</definedName>
    <definedName name="activity_np_ik_el_ex_local_4_2">#REF!</definedName>
    <definedName name="activity_np_ik_el_ex_local_4_3">#REF!</definedName>
    <definedName name="activity_np_ik_el_ex_local_4_4">#REF!</definedName>
    <definedName name="activity_np_ik_el_ex_local_4_5">#REF!</definedName>
    <definedName name="activity_nr_el_ex_eur_0">#REF!</definedName>
    <definedName name="activity_nr_el_ex_eur_0_0">#REF!</definedName>
    <definedName name="activity_nr_el_ex_eur_0_1">#REF!</definedName>
    <definedName name="activity_nr_el_ex_eur_0_2">#REF!</definedName>
    <definedName name="activity_nr_el_ex_eur_0_3">#REF!</definedName>
    <definedName name="activity_nr_el_ex_eur_0_4">#REF!</definedName>
    <definedName name="activity_nr_el_ex_eur_0_5">#REF!</definedName>
    <definedName name="activity_nr_el_ex_eur_1">#REF!</definedName>
    <definedName name="activity_nr_el_ex_eur_1_0">#REF!</definedName>
    <definedName name="activity_nr_el_ex_eur_1_1">#REF!</definedName>
    <definedName name="activity_nr_el_ex_eur_1_2">#REF!</definedName>
    <definedName name="activity_nr_el_ex_eur_1_3">#REF!</definedName>
    <definedName name="activity_nr_el_ex_eur_1_4">#REF!</definedName>
    <definedName name="activity_nr_el_ex_eur_1_5">#REF!</definedName>
    <definedName name="activity_nr_el_ex_eur_2">#REF!</definedName>
    <definedName name="activity_nr_el_ex_eur_2_0">#REF!</definedName>
    <definedName name="activity_nr_el_ex_eur_2_1">#REF!</definedName>
    <definedName name="activity_nr_el_ex_eur_2_2">#REF!</definedName>
    <definedName name="activity_nr_el_ex_eur_2_3">#REF!</definedName>
    <definedName name="activity_nr_el_ex_eur_2_4">#REF!</definedName>
    <definedName name="activity_nr_el_ex_eur_2_5">#REF!</definedName>
    <definedName name="activity_nr_el_ex_eur_3">#REF!</definedName>
    <definedName name="activity_nr_el_ex_eur_3_0">#REF!</definedName>
    <definedName name="activity_nr_el_ex_eur_3_1">#REF!</definedName>
    <definedName name="activity_nr_el_ex_eur_3_2">#REF!</definedName>
    <definedName name="activity_nr_el_ex_eur_3_3">#REF!</definedName>
    <definedName name="activity_nr_el_ex_eur_3_4">#REF!</definedName>
    <definedName name="activity_nr_el_ex_eur_3_5">#REF!</definedName>
    <definedName name="activity_nr_el_ex_eur_4">#REF!</definedName>
    <definedName name="activity_nr_el_ex_eur_4_0">#REF!</definedName>
    <definedName name="activity_nr_el_ex_eur_4_1">#REF!</definedName>
    <definedName name="activity_nr_el_ex_eur_4_2">#REF!</definedName>
    <definedName name="activity_nr_el_ex_eur_4_3">#REF!</definedName>
    <definedName name="activity_nr_el_ex_eur_4_4">#REF!</definedName>
    <definedName name="activity_nr_el_ex_eur_4_5">#REF!</definedName>
    <definedName name="activity_nr_el_ex_local_0">#REF!</definedName>
    <definedName name="activity_nr_el_ex_local_0_0">#REF!</definedName>
    <definedName name="activity_nr_el_ex_local_0_1">#REF!</definedName>
    <definedName name="activity_nr_el_ex_local_0_2">#REF!</definedName>
    <definedName name="activity_nr_el_ex_local_0_3">#REF!</definedName>
    <definedName name="activity_nr_el_ex_local_0_4">#REF!</definedName>
    <definedName name="activity_nr_el_ex_local_0_5">#REF!</definedName>
    <definedName name="activity_nr_el_ex_local_1">#REF!</definedName>
    <definedName name="activity_nr_el_ex_local_1_0">#REF!</definedName>
    <definedName name="activity_nr_el_ex_local_1_1">#REF!</definedName>
    <definedName name="activity_nr_el_ex_local_1_2">#REF!</definedName>
    <definedName name="activity_nr_el_ex_local_1_3">#REF!</definedName>
    <definedName name="activity_nr_el_ex_local_1_4">#REF!</definedName>
    <definedName name="activity_nr_el_ex_local_1_5">#REF!</definedName>
    <definedName name="activity_nr_el_ex_local_2">#REF!</definedName>
    <definedName name="activity_nr_el_ex_local_2_0">#REF!</definedName>
    <definedName name="activity_nr_el_ex_local_2_1">#REF!</definedName>
    <definedName name="activity_nr_el_ex_local_2_2">#REF!</definedName>
    <definedName name="activity_nr_el_ex_local_2_3">#REF!</definedName>
    <definedName name="activity_nr_el_ex_local_2_4">#REF!</definedName>
    <definedName name="activity_nr_el_ex_local_2_5">#REF!</definedName>
    <definedName name="activity_nr_el_ex_local_3">#REF!</definedName>
    <definedName name="activity_nr_el_ex_local_3_0">#REF!</definedName>
    <definedName name="activity_nr_el_ex_local_3_1">#REF!</definedName>
    <definedName name="activity_nr_el_ex_local_3_2">#REF!</definedName>
    <definedName name="activity_nr_el_ex_local_3_3">#REF!</definedName>
    <definedName name="activity_nr_el_ex_local_3_4">#REF!</definedName>
    <definedName name="activity_nr_el_ex_local_3_5">#REF!</definedName>
    <definedName name="activity_nr_el_ex_local_4">#REF!</definedName>
    <definedName name="activity_nr_el_ex_local_4_0">#REF!</definedName>
    <definedName name="activity_nr_el_ex_local_4_1">#REF!</definedName>
    <definedName name="activity_nr_el_ex_local_4_2">#REF!</definedName>
    <definedName name="activity_nr_el_ex_local_4_3">#REF!</definedName>
    <definedName name="activity_nr_el_ex_local_4_4">#REF!</definedName>
    <definedName name="activity_nr_el_ex_local_4_5">#REF!</definedName>
    <definedName name="activity_tot_el_ex_eur_0">#REF!</definedName>
    <definedName name="activity_tot_el_ex_eur_0_0">#REF!</definedName>
    <definedName name="activity_tot_el_ex_eur_0_1">#REF!</definedName>
    <definedName name="activity_tot_el_ex_eur_0_2">#REF!</definedName>
    <definedName name="activity_tot_el_ex_eur_0_3">#REF!</definedName>
    <definedName name="activity_tot_el_ex_eur_0_4">#REF!</definedName>
    <definedName name="activity_tot_el_ex_eur_0_5">#REF!</definedName>
    <definedName name="activity_tot_el_ex_eur_1">#REF!</definedName>
    <definedName name="activity_tot_el_ex_eur_1_0">#REF!</definedName>
    <definedName name="activity_tot_el_ex_eur_1_1">#REF!</definedName>
    <definedName name="activity_tot_el_ex_eur_1_2">#REF!</definedName>
    <definedName name="activity_tot_el_ex_eur_1_3">#REF!</definedName>
    <definedName name="activity_tot_el_ex_eur_1_4">#REF!</definedName>
    <definedName name="activity_tot_el_ex_eur_1_5">#REF!</definedName>
    <definedName name="activity_tot_el_ex_eur_2">#REF!</definedName>
    <definedName name="activity_tot_el_ex_eur_2_0">#REF!</definedName>
    <definedName name="activity_tot_el_ex_eur_2_1">#REF!</definedName>
    <definedName name="activity_tot_el_ex_eur_2_2">#REF!</definedName>
    <definedName name="activity_tot_el_ex_eur_2_3">#REF!</definedName>
    <definedName name="activity_tot_el_ex_eur_2_4">#REF!</definedName>
    <definedName name="activity_tot_el_ex_eur_2_5">#REF!</definedName>
    <definedName name="activity_tot_el_ex_eur_3">#REF!</definedName>
    <definedName name="activity_tot_el_ex_eur_3_0">#REF!</definedName>
    <definedName name="activity_tot_el_ex_eur_3_1">#REF!</definedName>
    <definedName name="activity_tot_el_ex_eur_3_2">#REF!</definedName>
    <definedName name="activity_tot_el_ex_eur_3_3">#REF!</definedName>
    <definedName name="activity_tot_el_ex_eur_3_4">#REF!</definedName>
    <definedName name="activity_tot_el_ex_eur_3_5">#REF!</definedName>
    <definedName name="activity_tot_el_ex_eur_4">#REF!</definedName>
    <definedName name="activity_tot_el_ex_eur_4_0">#REF!</definedName>
    <definedName name="activity_tot_el_ex_eur_4_1">#REF!</definedName>
    <definedName name="activity_tot_el_ex_eur_4_2">#REF!</definedName>
    <definedName name="activity_tot_el_ex_eur_4_3">#REF!</definedName>
    <definedName name="activity_tot_el_ex_eur_4_4">#REF!</definedName>
    <definedName name="activity_tot_el_ex_eur_4_5">#REF!</definedName>
    <definedName name="activity_tot_ex_eur_0">#REF!</definedName>
    <definedName name="activity_tot_ex_eur_0_0">#REF!</definedName>
    <definedName name="activity_tot_ex_eur_0_1">#REF!</definedName>
    <definedName name="activity_tot_ex_eur_0_2">#REF!</definedName>
    <definedName name="activity_tot_ex_eur_0_3">#REF!</definedName>
    <definedName name="activity_tot_ex_eur_0_4">#REF!</definedName>
    <definedName name="activity_tot_ex_eur_0_5">#REF!</definedName>
    <definedName name="activity_tot_ex_eur_1">#REF!</definedName>
    <definedName name="activity_tot_ex_eur_1_0">#REF!</definedName>
    <definedName name="activity_tot_ex_eur_1_1">#REF!</definedName>
    <definedName name="activity_tot_ex_eur_1_2">#REF!</definedName>
    <definedName name="activity_tot_ex_eur_1_3">#REF!</definedName>
    <definedName name="activity_tot_ex_eur_1_4">#REF!</definedName>
    <definedName name="activity_tot_ex_eur_1_5">#REF!</definedName>
    <definedName name="activity_tot_ex_eur_2">#REF!</definedName>
    <definedName name="activity_tot_ex_eur_2_0">#REF!</definedName>
    <definedName name="activity_tot_ex_eur_2_1">#REF!</definedName>
    <definedName name="activity_tot_ex_eur_2_2">#REF!</definedName>
    <definedName name="activity_tot_ex_eur_2_3">#REF!</definedName>
    <definedName name="activity_tot_ex_eur_2_4">#REF!</definedName>
    <definedName name="activity_tot_ex_eur_2_5">#REF!</definedName>
    <definedName name="activity_tot_ex_eur_3">#REF!</definedName>
    <definedName name="activity_tot_ex_eur_3_0">#REF!</definedName>
    <definedName name="activity_tot_ex_eur_3_1">#REF!</definedName>
    <definedName name="activity_tot_ex_eur_3_2">#REF!</definedName>
    <definedName name="activity_tot_ex_eur_3_3">#REF!</definedName>
    <definedName name="activity_tot_ex_eur_3_4">#REF!</definedName>
    <definedName name="activity_tot_ex_eur_3_5">#REF!</definedName>
    <definedName name="activity_tot_ex_eur_4">#REF!</definedName>
    <definedName name="activity_tot_ex_eur_4_0">#REF!</definedName>
    <definedName name="activity_tot_ex_eur_4_1">#REF!</definedName>
    <definedName name="activity_tot_ex_eur_4_2">#REF!</definedName>
    <definedName name="activity_tot_ex_eur_4_3">#REF!</definedName>
    <definedName name="activity_tot_ex_eur_4_4">#REF!</definedName>
    <definedName name="activity_tot_ex_eur_4_5">#REF!</definedName>
    <definedName name="address">#REF!</definedName>
    <definedName name="address_1">#REF!</definedName>
    <definedName name="address_2">#REF!</definedName>
    <definedName name="adv">#REF!</definedName>
    <definedName name="adv_ccf_offs">#REF!</definedName>
    <definedName name="adv_dis_offs">#REF!</definedName>
    <definedName name="adv_offs">#REF!</definedName>
    <definedName name="adv_offs_corr">#REF!</definedName>
    <definedName name="adv_offs_eighty">#REF!</definedName>
    <definedName name="adv_offs_mech_num">#REF!</definedName>
    <definedName name="advance_offset_threshold">#REF!</definedName>
    <definedName name="agr">#REF!</definedName>
    <definedName name="ca_el_ex">#REF!</definedName>
    <definedName name="cash_el_ex">#REF!</definedName>
    <definedName name="cash_post_adv_offs">#REF!</definedName>
    <definedName name="ccf">#REF!</definedName>
    <definedName name="ccf_adv">#REF!</definedName>
    <definedName name="ccf_crlb">#REF!</definedName>
    <definedName name="ccf_crlb_last_pir">#REF!</definedName>
    <definedName name="ccf_crlb_plan">#REF!</definedName>
    <definedName name="ccf_np">#REF!</definedName>
    <definedName name="ccf_np_plan">#REF!</definedName>
    <definedName name="ccf_pre_adv_offs">#REF!</definedName>
    <definedName name="ccf_tot">#REF!</definedName>
    <definedName name="city">#REF!</definedName>
    <definedName name="Company">#REF!</definedName>
    <definedName name="CompanyLocation">#REF!</definedName>
    <definedName name="ContactCompany">#REF!</definedName>
    <definedName name="ContactCompanyLocation">#REF!</definedName>
    <definedName name="ContactLocation">#REF!</definedName>
    <definedName name="Countries">List!$C$1:$GP$1</definedName>
    <definedName name="Countries_0">List!$C$1</definedName>
    <definedName name="Countries_1">List!$D$1</definedName>
    <definedName name="Countries_10">List!$M$1</definedName>
    <definedName name="Countries_100">List!$CY$1</definedName>
    <definedName name="Countries_101">List!$CZ$1</definedName>
    <definedName name="Countries_102">List!$DA$1</definedName>
    <definedName name="Countries_103">List!$DB$1</definedName>
    <definedName name="Countries_104">List!$DC$1</definedName>
    <definedName name="Countries_105">List!$DD$1</definedName>
    <definedName name="Countries_106">List!$DE$1</definedName>
    <definedName name="Countries_107">List!$DF$1</definedName>
    <definedName name="Countries_108">List!$DG$1</definedName>
    <definedName name="Countries_109">List!$DH$1</definedName>
    <definedName name="Countries_11">List!$N$1</definedName>
    <definedName name="Countries_110">List!$DI$1</definedName>
    <definedName name="Countries_111">List!$DJ$1</definedName>
    <definedName name="Countries_112">List!$DK$1</definedName>
    <definedName name="Countries_113">List!$DL$1</definedName>
    <definedName name="Countries_114">List!$DM$1</definedName>
    <definedName name="Countries_115">List!$DN$1</definedName>
    <definedName name="Countries_116">List!$DO$1</definedName>
    <definedName name="Countries_117">List!$DP$1</definedName>
    <definedName name="Countries_118">List!$DQ$1</definedName>
    <definedName name="Countries_119">List!$DR$1</definedName>
    <definedName name="Countries_12">List!$O$1</definedName>
    <definedName name="Countries_120">List!$DS$1</definedName>
    <definedName name="Countries_121">List!$DT$1</definedName>
    <definedName name="Countries_122">List!$DU$1</definedName>
    <definedName name="Countries_123">List!$DV$1</definedName>
    <definedName name="Countries_124">List!$DW$1</definedName>
    <definedName name="Countries_125">List!$DX$1</definedName>
    <definedName name="Countries_126">List!$DY$1</definedName>
    <definedName name="Countries_127">List!$DZ$1</definedName>
    <definedName name="Countries_128">List!$EA$1</definedName>
    <definedName name="Countries_129">List!$EB$1</definedName>
    <definedName name="Countries_13">List!$P$1</definedName>
    <definedName name="Countries_130">List!$EC$1</definedName>
    <definedName name="Countries_131">List!$ED$1</definedName>
    <definedName name="Countries_132">List!$EE$1</definedName>
    <definedName name="Countries_133">List!$EF$1</definedName>
    <definedName name="Countries_134">List!$EG$1</definedName>
    <definedName name="Countries_135">List!$EH$1</definedName>
    <definedName name="Countries_136">List!$EI$1</definedName>
    <definedName name="Countries_137">List!$EJ$1</definedName>
    <definedName name="Countries_138">List!$EK$1</definedName>
    <definedName name="Countries_139">List!$EL$1</definedName>
    <definedName name="Countries_14">List!$Q$1</definedName>
    <definedName name="Countries_140">List!$EM$1</definedName>
    <definedName name="Countries_141">List!$EN$1</definedName>
    <definedName name="Countries_142">List!$EO$1</definedName>
    <definedName name="Countries_143">List!$EP$1</definedName>
    <definedName name="Countries_144">List!$EQ$1</definedName>
    <definedName name="Countries_145">List!$ER$1</definedName>
    <definedName name="Countries_146">List!$ES$1</definedName>
    <definedName name="Countries_147">List!$ET$1</definedName>
    <definedName name="Countries_148">List!$EU$1</definedName>
    <definedName name="Countries_149">List!$EV$1</definedName>
    <definedName name="Countries_15">List!$R$1</definedName>
    <definedName name="Countries_150">List!$EW$1</definedName>
    <definedName name="Countries_151">List!$EX$1</definedName>
    <definedName name="Countries_152">List!$EY$1</definedName>
    <definedName name="Countries_153">List!$EZ$1</definedName>
    <definedName name="Countries_154">List!$FA$1</definedName>
    <definedName name="Countries_155">List!$FB$1</definedName>
    <definedName name="Countries_156">List!$FC$1</definedName>
    <definedName name="Countries_157">List!$FD$1</definedName>
    <definedName name="Countries_158">List!$FE$1</definedName>
    <definedName name="Countries_159">List!$FF$1</definedName>
    <definedName name="Countries_16">List!$S$1</definedName>
    <definedName name="Countries_160">List!$FG$1</definedName>
    <definedName name="Countries_161">List!$FH$1</definedName>
    <definedName name="Countries_162">List!$FI$1</definedName>
    <definedName name="Countries_163">List!$FJ$1</definedName>
    <definedName name="Countries_164">List!$FK$1</definedName>
    <definedName name="Countries_165">List!$FL$1</definedName>
    <definedName name="Countries_166">List!$FM$1</definedName>
    <definedName name="Countries_167">List!$FN$1</definedName>
    <definedName name="Countries_168">List!$FO$1</definedName>
    <definedName name="Countries_169">List!$FP$1</definedName>
    <definedName name="Countries_17">List!$T$1</definedName>
    <definedName name="Countries_170">List!$FQ$1</definedName>
    <definedName name="Countries_171">List!$FR$1</definedName>
    <definedName name="Countries_172">List!$FS$1</definedName>
    <definedName name="Countries_173">List!$FT$1</definedName>
    <definedName name="Countries_174">List!$FU$1</definedName>
    <definedName name="Countries_175">List!$FV$1</definedName>
    <definedName name="Countries_176">List!$FW$1</definedName>
    <definedName name="Countries_177">List!$FX$1</definedName>
    <definedName name="Countries_178">List!$FY$1</definedName>
    <definedName name="Countries_179">List!$FZ$1</definedName>
    <definedName name="Countries_18">List!$U$1</definedName>
    <definedName name="Countries_180">List!$GA$1</definedName>
    <definedName name="Countries_181">List!$GB$1</definedName>
    <definedName name="Countries_182">List!$GC$1</definedName>
    <definedName name="Countries_183">List!$GD$1</definedName>
    <definedName name="Countries_184">List!$GE$1</definedName>
    <definedName name="Countries_185">List!$GF$1</definedName>
    <definedName name="Countries_186">List!$GG$1</definedName>
    <definedName name="Countries_187">List!$GH$1</definedName>
    <definedName name="Countries_188">List!$GI$1</definedName>
    <definedName name="Countries_189">List!$GJ$1</definedName>
    <definedName name="Countries_19">List!$V$1</definedName>
    <definedName name="Countries_190">List!$GK$1</definedName>
    <definedName name="Countries_191">List!$GL$1</definedName>
    <definedName name="Countries_192">List!$GM$1</definedName>
    <definedName name="Countries_193">List!$GN$1</definedName>
    <definedName name="Countries_194">List!$GO$1</definedName>
    <definedName name="Countries_195">List!$GP$1</definedName>
    <definedName name="Countries_2">List!$E$1</definedName>
    <definedName name="Countries_20">List!$W$1</definedName>
    <definedName name="Countries_21">List!$X$1</definedName>
    <definedName name="Countries_22">List!$Y$1</definedName>
    <definedName name="Countries_23">List!$Z$1</definedName>
    <definedName name="Countries_24">List!$AA$1</definedName>
    <definedName name="Countries_25">List!$AB$1</definedName>
    <definedName name="Countries_26">List!$AC$1</definedName>
    <definedName name="Countries_27">List!$AD$1</definedName>
    <definedName name="Countries_28">List!$AE$1</definedName>
    <definedName name="Countries_29">List!$AF$1</definedName>
    <definedName name="Countries_3">List!$F$1</definedName>
    <definedName name="Countries_30">List!$AG$1</definedName>
    <definedName name="Countries_31">List!$AH$1</definedName>
    <definedName name="Countries_32">List!$AI$1</definedName>
    <definedName name="Countries_33">List!$AJ$1</definedName>
    <definedName name="Countries_34">List!$AK$1</definedName>
    <definedName name="Countries_35">List!$AL$1</definedName>
    <definedName name="Countries_36">List!$AM$1</definedName>
    <definedName name="Countries_37">List!$AN$1</definedName>
    <definedName name="Countries_38">List!$AO$1</definedName>
    <definedName name="Countries_39">List!$AP$1</definedName>
    <definedName name="Countries_4">List!$G$1</definedName>
    <definedName name="Countries_40">List!$AQ$1</definedName>
    <definedName name="Countries_41">List!$AR$1</definedName>
    <definedName name="Countries_42">List!$AS$1</definedName>
    <definedName name="Countries_43">List!$AT$1</definedName>
    <definedName name="Countries_44">List!$AU$1</definedName>
    <definedName name="Countries_45">List!$AV$1</definedName>
    <definedName name="Countries_46">List!$AW$1</definedName>
    <definedName name="Countries_47">List!$AX$1</definedName>
    <definedName name="Countries_48">List!$AY$1</definedName>
    <definedName name="Countries_49">List!$AZ$1</definedName>
    <definedName name="Countries_5">List!$H$1</definedName>
    <definedName name="Countries_50">List!$BA$1</definedName>
    <definedName name="Countries_51">List!$BB$1</definedName>
    <definedName name="Countries_52">List!$BC$1</definedName>
    <definedName name="Countries_53">List!$BD$1</definedName>
    <definedName name="Countries_54">List!$BE$1</definedName>
    <definedName name="Countries_55">List!$BF$1</definedName>
    <definedName name="Countries_56">List!$BG$1</definedName>
    <definedName name="Countries_57">List!$BH$1</definedName>
    <definedName name="Countries_58">List!$BI$1</definedName>
    <definedName name="Countries_59">List!$BJ$1</definedName>
    <definedName name="Countries_6">List!$I$1</definedName>
    <definedName name="Countries_60">List!$BK$1</definedName>
    <definedName name="Countries_61">List!$BL$1</definedName>
    <definedName name="Countries_62">List!$BM$1</definedName>
    <definedName name="Countries_63">List!$BN$1</definedName>
    <definedName name="Countries_64">List!$BO$1</definedName>
    <definedName name="Countries_65">List!$BP$1</definedName>
    <definedName name="Countries_66">List!$BQ$1</definedName>
    <definedName name="Countries_67">List!$BR$1</definedName>
    <definedName name="Countries_68">List!$BS$1</definedName>
    <definedName name="Countries_69">List!$BT$1</definedName>
    <definedName name="Countries_7">List!$J$1</definedName>
    <definedName name="Countries_70">List!$BU$1</definedName>
    <definedName name="Countries_71">List!$BV$1</definedName>
    <definedName name="Countries_72">List!$BW$1</definedName>
    <definedName name="Countries_73">List!$BX$1</definedName>
    <definedName name="Countries_74">List!$BY$1</definedName>
    <definedName name="Countries_75">List!$BZ$1</definedName>
    <definedName name="Countries_76">List!$CA$1</definedName>
    <definedName name="Countries_77">List!$CB$1</definedName>
    <definedName name="Countries_78">List!$CC$1</definedName>
    <definedName name="Countries_79">List!$CD$1</definedName>
    <definedName name="Countries_8">List!$K$1</definedName>
    <definedName name="Countries_80">List!$CE$1</definedName>
    <definedName name="Countries_81">List!$CF$1</definedName>
    <definedName name="Countries_82">List!$CG$1</definedName>
    <definedName name="Countries_83">List!$CH$1</definedName>
    <definedName name="Countries_84">List!$CI$1</definedName>
    <definedName name="Countries_85">List!$CJ$1</definedName>
    <definedName name="Countries_86">List!$CK$1</definedName>
    <definedName name="Countries_87">List!$CL$1</definedName>
    <definedName name="Countries_88">List!$CM$1</definedName>
    <definedName name="Countries_89">List!$CN$1</definedName>
    <definedName name="Countries_9">List!$L$1</definedName>
    <definedName name="Countries_90">List!$CO$1</definedName>
    <definedName name="Countries_91">List!$CP$1</definedName>
    <definedName name="Countries_92">List!$CQ$1</definedName>
    <definedName name="Countries_93">List!$CR$1</definedName>
    <definedName name="Countries_94">List!$CS$1</definedName>
    <definedName name="Countries_95">List!$CT$1</definedName>
    <definedName name="Countries_96">List!$CU$1</definedName>
    <definedName name="Countries_97">List!$CV$1</definedName>
    <definedName name="Countries_98">List!$CW$1</definedName>
    <definedName name="Countries_99">List!$CX$1</definedName>
    <definedName name="country">#REF!</definedName>
    <definedName name="country_code_list">List!$C$6:$O$6</definedName>
    <definedName name="country_code_list_0">List!$C$6</definedName>
    <definedName name="country_code_list_1">List!$D$6</definedName>
    <definedName name="country_code_list_10">List!$M$6</definedName>
    <definedName name="country_code_list_11">List!$N$6</definedName>
    <definedName name="country_code_list_12">List!$O$6</definedName>
    <definedName name="country_code_list_2">List!$E$6</definedName>
    <definedName name="country_code_list_3">List!$F$6</definedName>
    <definedName name="country_code_list_4">List!$G$6</definedName>
    <definedName name="country_code_list_5">List!$H$6</definedName>
    <definedName name="country_code_list_6">List!$I$6</definedName>
    <definedName name="country_code_list_7">List!$J$6</definedName>
    <definedName name="country_code_list_8">List!$K$6</definedName>
    <definedName name="country_code_list_9">List!$L$6</definedName>
    <definedName name="crlb_ik_el_ex">#REF!</definedName>
    <definedName name="cross_cutting_name_0">#REF!</definedName>
    <definedName name="cross_cutting_name_1">#REF!</definedName>
    <definedName name="cross_cutting_name_2">#REF!</definedName>
    <definedName name="cross_cutting_name_3">#REF!</definedName>
    <definedName name="cross_cutting_name_4">#REF!</definedName>
    <definedName name="cross_cutting_name_5">#REF!</definedName>
    <definedName name="cross_cutting_name_6">#REF!</definedName>
    <definedName name="cross_cutting_name_7">#REF!</definedName>
    <definedName name="cross_cutting_score_0">#REF!</definedName>
    <definedName name="cross_cutting_score_1">#REF!</definedName>
    <definedName name="cross_cutting_score_2">#REF!</definedName>
    <definedName name="cross_cutting_score_3">#REF!</definedName>
    <definedName name="cross_cutting_score_4">#REF!</definedName>
    <definedName name="cross_cutting_score_5">#REF!</definedName>
    <definedName name="cross_cutting_score_6">#REF!</definedName>
    <definedName name="cross_cutting_score_7">#REF!</definedName>
    <definedName name="cum_adv_offs">#REF!</definedName>
    <definedName name="cum_pcr_offs">#REF!</definedName>
    <definedName name="currency_change_date">#REF!</definedName>
    <definedName name="currency_code_list">List!$C$7:$O$7</definedName>
    <definedName name="currency_code_list_0">List!$C$7</definedName>
    <definedName name="currency_code_list_1">List!$D$7</definedName>
    <definedName name="currency_code_list_10">List!$M$7</definedName>
    <definedName name="currency_code_list_11">List!$N$7</definedName>
    <definedName name="currency_code_list_12">List!$O$7</definedName>
    <definedName name="currency_code_list_2">List!$E$7</definedName>
    <definedName name="currency_code_list_3">List!$F$7</definedName>
    <definedName name="currency_code_list_4">List!$G$7</definedName>
    <definedName name="currency_code_list_5">List!$H$7</definedName>
    <definedName name="currency_code_list_6">List!$I$7</definedName>
    <definedName name="currency_code_list_7">List!$J$7</definedName>
    <definedName name="currency_code_list_8">List!$K$7</definedName>
    <definedName name="currency_code_list_9">List!$L$7</definedName>
    <definedName name="date_0_0">#REF!</definedName>
    <definedName name="date_0_1">#REF!</definedName>
    <definedName name="date_0_2">#REF!</definedName>
    <definedName name="date_1_0">#REF!</definedName>
    <definedName name="date_1_1">#REF!</definedName>
    <definedName name="date_1_2">#REF!</definedName>
    <definedName name="days_of_month">List!$C$2:$AG$2</definedName>
    <definedName name="days_of_month_0">List!$C$2</definedName>
    <definedName name="days_of_month_1">List!$D$2</definedName>
    <definedName name="days_of_month_10">List!$M$2</definedName>
    <definedName name="days_of_month_11">List!$N$2</definedName>
    <definedName name="days_of_month_12">List!$O$2</definedName>
    <definedName name="days_of_month_13">List!$P$2</definedName>
    <definedName name="days_of_month_14">List!$Q$2</definedName>
    <definedName name="days_of_month_15">List!$R$2</definedName>
    <definedName name="days_of_month_16">List!$S$2</definedName>
    <definedName name="days_of_month_17">List!$T$2</definedName>
    <definedName name="days_of_month_18">List!$U$2</definedName>
    <definedName name="days_of_month_19">List!$V$2</definedName>
    <definedName name="days_of_month_2">List!$E$2</definedName>
    <definedName name="days_of_month_20">List!$W$2</definedName>
    <definedName name="days_of_month_21">List!$X$2</definedName>
    <definedName name="days_of_month_22">List!$Y$2</definedName>
    <definedName name="days_of_month_23">List!$Z$2</definedName>
    <definedName name="days_of_month_24">List!$AA$2</definedName>
    <definedName name="days_of_month_25">List!$AB$2</definedName>
    <definedName name="days_of_month_26">List!$AC$2</definedName>
    <definedName name="days_of_month_27">List!$AD$2</definedName>
    <definedName name="days_of_month_28">List!$AE$2</definedName>
    <definedName name="days_of_month_29">List!$AF$2</definedName>
    <definedName name="days_of_month_3">List!$F$2</definedName>
    <definedName name="days_of_month_30">List!$AG$2</definedName>
    <definedName name="days_of_month_4">List!$G$2</definedName>
    <definedName name="days_of_month_5">List!$H$2</definedName>
    <definedName name="days_of_month_6">List!$I$2</definedName>
    <definedName name="days_of_month_7">List!$J$2</definedName>
    <definedName name="days_of_month_8">List!$K$2</definedName>
    <definedName name="days_of_month_9">List!$L$2</definedName>
    <definedName name="dis">#REF!</definedName>
    <definedName name="dis_adv">#REF!</definedName>
    <definedName name="dis_over_adv_offs_thresh">#REF!</definedName>
    <definedName name="dis_pre_adv_offs">#REF!</definedName>
    <definedName name="dis_pre_pcr_offs">#REF!</definedName>
    <definedName name="dis_to_date_pre_adv_offs">#REF!</definedName>
    <definedName name="ecgr">#REF!</definedName>
    <definedName name="eligible_cost">#REF!</definedName>
    <definedName name="eligible_cost_adv">#REF!</definedName>
    <definedName name="eligible_expenses_awarded">#REF!</definedName>
    <definedName name="eligible_period_years">List!$C$4:$I$4</definedName>
    <definedName name="eligible_period_years_0">List!$C$4</definedName>
    <definedName name="eligible_period_years_1">List!$D$4</definedName>
    <definedName name="eligible_period_years_2">List!$E$4</definedName>
    <definedName name="eligible_period_years_3">List!$F$4</definedName>
    <definedName name="eligible_period_years_4">List!$G$4</definedName>
    <definedName name="eligible_period_years_5">List!$H$4</definedName>
    <definedName name="eligible_period_years_6">List!$I$4</definedName>
    <definedName name="euro_reporting">#REF!</definedName>
    <definedName name="FamilyName">#REF!</definedName>
    <definedName name="FirstName">#REF!</definedName>
    <definedName name="grant_agreement_number">#REF!</definedName>
    <definedName name="grant_awarded">#REF!</definedName>
    <definedName name="grant_awarded_fmc">#REF!</definedName>
    <definedName name="grant_awarded_nmfa">#REF!</definedName>
    <definedName name="grant_fmc_adv">#REF!</definedName>
    <definedName name="grant_nmfa_adv">#REF!</definedName>
    <definedName name="grant_rate_adv">#REF!</definedName>
    <definedName name="grant_remaining">#REF!</definedName>
    <definedName name="inc_ca_el_ex">#REF!</definedName>
    <definedName name="inc_crlb_ik_el_ex">#REF!</definedName>
    <definedName name="inc_non_el_ex">#REF!</definedName>
    <definedName name="inc_np_ik_el_ex">#REF!</definedName>
    <definedName name="inc_nr_el_ex">#REF!</definedName>
    <definedName name="inkind_el_ex">#REF!</definedName>
    <definedName name="Location">#REF!</definedName>
    <definedName name="monthly_activity_date_0">#REF!</definedName>
    <definedName name="monthly_activity_date_0_0">#REF!</definedName>
    <definedName name="monthly_activity_date_0_1">#REF!</definedName>
    <definedName name="monthly_activity_date_0_2">#REF!</definedName>
    <definedName name="monthly_activity_date_0_3">#REF!</definedName>
    <definedName name="monthly_activity_date_0_4">#REF!</definedName>
    <definedName name="monthly_activity_date_0_5">#REF!</definedName>
    <definedName name="monthly_activity_date_1">#REF!</definedName>
    <definedName name="monthly_activity_date_1_0">#REF!</definedName>
    <definedName name="monthly_activity_date_1_1">#REF!</definedName>
    <definedName name="monthly_activity_date_1_2">#REF!</definedName>
    <definedName name="monthly_activity_date_1_3">#REF!</definedName>
    <definedName name="monthly_activity_date_1_4">#REF!</definedName>
    <definedName name="monthly_activity_date_1_5">#REF!</definedName>
    <definedName name="monthly_activity_date_2">#REF!</definedName>
    <definedName name="monthly_activity_date_2_0">#REF!</definedName>
    <definedName name="monthly_activity_date_2_1">#REF!</definedName>
    <definedName name="monthly_activity_date_2_2">#REF!</definedName>
    <definedName name="monthly_activity_date_2_3">#REF!</definedName>
    <definedName name="monthly_activity_date_2_4">#REF!</definedName>
    <definedName name="monthly_activity_date_2_5">#REF!</definedName>
    <definedName name="monthly_activity_date_3">#REF!</definedName>
    <definedName name="monthly_activity_date_3_0">#REF!</definedName>
    <definedName name="monthly_activity_date_3_1">#REF!</definedName>
    <definedName name="monthly_activity_date_3_2">#REF!</definedName>
    <definedName name="monthly_activity_date_3_3">#REF!</definedName>
    <definedName name="monthly_activity_date_3_4">#REF!</definedName>
    <definedName name="monthly_activity_date_3_5">#REF!</definedName>
    <definedName name="monthly_activity_date_4">#REF!</definedName>
    <definedName name="monthly_activity_date_4_0">#REF!</definedName>
    <definedName name="monthly_activity_date_4_1">#REF!</definedName>
    <definedName name="monthly_activity_date_4_2">#REF!</definedName>
    <definedName name="monthly_activity_date_4_3">#REF!</definedName>
    <definedName name="monthly_activity_date_4_4">#REF!</definedName>
    <definedName name="monthly_activity_date_4_5">#REF!</definedName>
    <definedName name="months_of_year">List!$C$3:$N$3</definedName>
    <definedName name="months_of_year_0">List!$C$3</definedName>
    <definedName name="months_of_year_1">List!$D$3</definedName>
    <definedName name="months_of_year_10">List!$M$3</definedName>
    <definedName name="months_of_year_11">List!$N$3</definedName>
    <definedName name="months_of_year_2">List!$E$3</definedName>
    <definedName name="months_of_year_3">List!$F$3</definedName>
    <definedName name="months_of_year_4">List!$G$3</definedName>
    <definedName name="months_of_year_5">List!$H$3</definedName>
    <definedName name="months_of_year_6">List!$I$3</definedName>
    <definedName name="months_of_year_7">List!$J$3</definedName>
    <definedName name="months_of_year_8">List!$K$3</definedName>
    <definedName name="months_of_year_9">List!$L$3</definedName>
    <definedName name="name_0_0">#REF!</definedName>
    <definedName name="name_0_1">#REF!</definedName>
    <definedName name="name_0_2">#REF!</definedName>
    <definedName name="name_1_0">#REF!</definedName>
    <definedName name="name_1_1">#REF!</definedName>
    <definedName name="name_1_2">#REF!</definedName>
    <definedName name="next_report_period_end_month">#REF!</definedName>
    <definedName name="next_report_period_start_month">#REF!</definedName>
    <definedName name="non_el_ex">#REF!</definedName>
    <definedName name="np_ik_el_ex">#REF!</definedName>
    <definedName name="nr_el_ex">#REF!</definedName>
    <definedName name="pcr">#REF!</definedName>
    <definedName name="pcr_offs">#REF!</definedName>
    <definedName name="pcr_offs_corr">#REF!</definedName>
    <definedName name="pcr_thresh">#REF!</definedName>
    <definedName name="pct_npu_cofinance">#REF!</definedName>
    <definedName name="pct_npu_cofinance_import">#REF!</definedName>
    <definedName name="pct_npu_cofinance_last_pir">#REF!</definedName>
    <definedName name="pir_number">#REF!</definedName>
    <definedName name="planned_advance_offset">#REF!</definedName>
    <definedName name="planned_ca_el_ex_eur_0">#REF!</definedName>
    <definedName name="planned_ca_el_ex_eur_0_0">#REF!</definedName>
    <definedName name="planned_ca_el_ex_eur_0_1">#REF!</definedName>
    <definedName name="planned_ca_el_ex_eur_0_2">#REF!</definedName>
    <definedName name="planned_ca_el_ex_eur_0_3">#REF!</definedName>
    <definedName name="planned_ca_el_ex_eur_0_4">#REF!</definedName>
    <definedName name="planned_ca_el_ex_eur_0_5">#REF!</definedName>
    <definedName name="planned_ca_el_ex_eur_1">#REF!</definedName>
    <definedName name="planned_ca_el_ex_eur_1_0">#REF!</definedName>
    <definedName name="planned_ca_el_ex_eur_1_1">#REF!</definedName>
    <definedName name="planned_ca_el_ex_eur_1_2">#REF!</definedName>
    <definedName name="planned_ca_el_ex_eur_1_3">#REF!</definedName>
    <definedName name="planned_ca_el_ex_eur_1_4">#REF!</definedName>
    <definedName name="planned_ca_el_ex_eur_1_5">#REF!</definedName>
    <definedName name="planned_ca_el_ex_eur_2">#REF!</definedName>
    <definedName name="planned_ca_el_ex_eur_2_0">#REF!</definedName>
    <definedName name="planned_ca_el_ex_eur_2_1">#REF!</definedName>
    <definedName name="planned_ca_el_ex_eur_2_2">#REF!</definedName>
    <definedName name="planned_ca_el_ex_eur_2_3">#REF!</definedName>
    <definedName name="planned_ca_el_ex_eur_2_4">#REF!</definedName>
    <definedName name="planned_ca_el_ex_eur_2_5">#REF!</definedName>
    <definedName name="planned_ca_el_ex_eur_3">#REF!</definedName>
    <definedName name="planned_ca_el_ex_eur_3_0">#REF!</definedName>
    <definedName name="planned_ca_el_ex_eur_3_1">#REF!</definedName>
    <definedName name="planned_ca_el_ex_eur_3_2">#REF!</definedName>
    <definedName name="planned_ca_el_ex_eur_3_3">#REF!</definedName>
    <definedName name="planned_ca_el_ex_eur_3_4">#REF!</definedName>
    <definedName name="planned_ca_el_ex_eur_3_5">#REF!</definedName>
    <definedName name="planned_ca_el_ex_eur_4">#REF!</definedName>
    <definedName name="planned_ca_el_ex_eur_4_0">#REF!</definedName>
    <definedName name="planned_ca_el_ex_eur_4_1">#REF!</definedName>
    <definedName name="planned_ca_el_ex_eur_4_2">#REF!</definedName>
    <definedName name="planned_ca_el_ex_eur_4_3">#REF!</definedName>
    <definedName name="planned_ca_el_ex_eur_4_4">#REF!</definedName>
    <definedName name="planned_ca_el_ex_eur_4_5">#REF!</definedName>
    <definedName name="planned_crlb_ik_el_ex_eur_0">#REF!</definedName>
    <definedName name="planned_crlb_ik_el_ex_eur_0_0">#REF!</definedName>
    <definedName name="planned_crlb_ik_el_ex_eur_0_1">#REF!</definedName>
    <definedName name="planned_crlb_ik_el_ex_eur_0_2">#REF!</definedName>
    <definedName name="planned_crlb_ik_el_ex_eur_0_3">#REF!</definedName>
    <definedName name="planned_crlb_ik_el_ex_eur_0_4">#REF!</definedName>
    <definedName name="planned_crlb_ik_el_ex_eur_0_5">#REF!</definedName>
    <definedName name="planned_crlb_ik_el_ex_eur_1">#REF!</definedName>
    <definedName name="planned_crlb_ik_el_ex_eur_1_0">#REF!</definedName>
    <definedName name="planned_crlb_ik_el_ex_eur_1_1">#REF!</definedName>
    <definedName name="planned_crlb_ik_el_ex_eur_1_2">#REF!</definedName>
    <definedName name="planned_crlb_ik_el_ex_eur_1_3">#REF!</definedName>
    <definedName name="planned_crlb_ik_el_ex_eur_1_4">#REF!</definedName>
    <definedName name="planned_crlb_ik_el_ex_eur_1_5">#REF!</definedName>
    <definedName name="planned_crlb_ik_el_ex_eur_2">#REF!</definedName>
    <definedName name="planned_crlb_ik_el_ex_eur_2_0">#REF!</definedName>
    <definedName name="planned_crlb_ik_el_ex_eur_2_1">#REF!</definedName>
    <definedName name="planned_crlb_ik_el_ex_eur_2_2">#REF!</definedName>
    <definedName name="planned_crlb_ik_el_ex_eur_2_3">#REF!</definedName>
    <definedName name="planned_crlb_ik_el_ex_eur_2_4">#REF!</definedName>
    <definedName name="planned_crlb_ik_el_ex_eur_2_5">#REF!</definedName>
    <definedName name="planned_crlb_ik_el_ex_eur_3">#REF!</definedName>
    <definedName name="planned_crlb_ik_el_ex_eur_3_0">#REF!</definedName>
    <definedName name="planned_crlb_ik_el_ex_eur_3_1">#REF!</definedName>
    <definedName name="planned_crlb_ik_el_ex_eur_3_2">#REF!</definedName>
    <definedName name="planned_crlb_ik_el_ex_eur_3_3">#REF!</definedName>
    <definedName name="planned_crlb_ik_el_ex_eur_3_4">#REF!</definedName>
    <definedName name="planned_crlb_ik_el_ex_eur_3_5">#REF!</definedName>
    <definedName name="planned_crlb_ik_el_ex_eur_4">#REF!</definedName>
    <definedName name="planned_crlb_ik_el_ex_eur_4_0">#REF!</definedName>
    <definedName name="planned_crlb_ik_el_ex_eur_4_1">#REF!</definedName>
    <definedName name="planned_crlb_ik_el_ex_eur_4_2">#REF!</definedName>
    <definedName name="planned_crlb_ik_el_ex_eur_4_3">#REF!</definedName>
    <definedName name="planned_crlb_ik_el_ex_eur_4_4">#REF!</definedName>
    <definedName name="planned_crlb_ik_el_ex_eur_4_5">#REF!</definedName>
    <definedName name="planned_non_el_ex_eur_0">#REF!</definedName>
    <definedName name="planned_non_el_ex_eur_0_0">#REF!</definedName>
    <definedName name="planned_non_el_ex_eur_0_1">#REF!</definedName>
    <definedName name="planned_non_el_ex_eur_0_2">#REF!</definedName>
    <definedName name="planned_non_el_ex_eur_0_3">#REF!</definedName>
    <definedName name="planned_non_el_ex_eur_0_4">#REF!</definedName>
    <definedName name="planned_non_el_ex_eur_0_5">#REF!</definedName>
    <definedName name="planned_non_el_ex_eur_1">#REF!</definedName>
    <definedName name="planned_non_el_ex_eur_1_0">#REF!</definedName>
    <definedName name="planned_non_el_ex_eur_1_1">#REF!</definedName>
    <definedName name="planned_non_el_ex_eur_1_2">#REF!</definedName>
    <definedName name="planned_non_el_ex_eur_1_3">#REF!</definedName>
    <definedName name="planned_non_el_ex_eur_1_4">#REF!</definedName>
    <definedName name="planned_non_el_ex_eur_1_5">#REF!</definedName>
    <definedName name="planned_non_el_ex_eur_2">#REF!</definedName>
    <definedName name="planned_non_el_ex_eur_2_0">#REF!</definedName>
    <definedName name="planned_non_el_ex_eur_2_1">#REF!</definedName>
    <definedName name="planned_non_el_ex_eur_2_2">#REF!</definedName>
    <definedName name="planned_non_el_ex_eur_2_3">#REF!</definedName>
    <definedName name="planned_non_el_ex_eur_2_4">#REF!</definedName>
    <definedName name="planned_non_el_ex_eur_2_5">#REF!</definedName>
    <definedName name="planned_non_el_ex_eur_3">#REF!</definedName>
    <definedName name="planned_non_el_ex_eur_3_0">#REF!</definedName>
    <definedName name="planned_non_el_ex_eur_3_1">#REF!</definedName>
    <definedName name="planned_non_el_ex_eur_3_2">#REF!</definedName>
    <definedName name="planned_non_el_ex_eur_3_3">#REF!</definedName>
    <definedName name="planned_non_el_ex_eur_3_4">#REF!</definedName>
    <definedName name="planned_non_el_ex_eur_3_5">#REF!</definedName>
    <definedName name="planned_non_el_ex_eur_4">#REF!</definedName>
    <definedName name="planned_non_el_ex_eur_4_0">#REF!</definedName>
    <definedName name="planned_non_el_ex_eur_4_1">#REF!</definedName>
    <definedName name="planned_non_el_ex_eur_4_2">#REF!</definedName>
    <definedName name="planned_non_el_ex_eur_4_3">#REF!</definedName>
    <definedName name="planned_non_el_ex_eur_4_4">#REF!</definedName>
    <definedName name="planned_non_el_ex_eur_4_5">#REF!</definedName>
    <definedName name="planned_np_ik_el_ex_eur_0">#REF!</definedName>
    <definedName name="planned_np_ik_el_ex_eur_0_0">#REF!</definedName>
    <definedName name="planned_np_ik_el_ex_eur_0_1">#REF!</definedName>
    <definedName name="planned_np_ik_el_ex_eur_0_2">#REF!</definedName>
    <definedName name="planned_np_ik_el_ex_eur_0_3">#REF!</definedName>
    <definedName name="planned_np_ik_el_ex_eur_0_4">#REF!</definedName>
    <definedName name="planned_np_ik_el_ex_eur_0_5">#REF!</definedName>
    <definedName name="planned_np_ik_el_ex_eur_1">#REF!</definedName>
    <definedName name="planned_np_ik_el_ex_eur_1_0">#REF!</definedName>
    <definedName name="planned_np_ik_el_ex_eur_1_1">#REF!</definedName>
    <definedName name="planned_np_ik_el_ex_eur_1_2">#REF!</definedName>
    <definedName name="planned_np_ik_el_ex_eur_1_3">#REF!</definedName>
    <definedName name="planned_np_ik_el_ex_eur_1_4">#REF!</definedName>
    <definedName name="planned_np_ik_el_ex_eur_1_5">#REF!</definedName>
    <definedName name="planned_np_ik_el_ex_eur_2">#REF!</definedName>
    <definedName name="planned_np_ik_el_ex_eur_2_0">#REF!</definedName>
    <definedName name="planned_np_ik_el_ex_eur_2_1">#REF!</definedName>
    <definedName name="planned_np_ik_el_ex_eur_2_2">#REF!</definedName>
    <definedName name="planned_np_ik_el_ex_eur_2_3">#REF!</definedName>
    <definedName name="planned_np_ik_el_ex_eur_2_4">#REF!</definedName>
    <definedName name="planned_np_ik_el_ex_eur_2_5">#REF!</definedName>
    <definedName name="planned_np_ik_el_ex_eur_3">#REF!</definedName>
    <definedName name="planned_np_ik_el_ex_eur_3_0">#REF!</definedName>
    <definedName name="planned_np_ik_el_ex_eur_3_1">#REF!</definedName>
    <definedName name="planned_np_ik_el_ex_eur_3_2">#REF!</definedName>
    <definedName name="planned_np_ik_el_ex_eur_3_3">#REF!</definedName>
    <definedName name="planned_np_ik_el_ex_eur_3_4">#REF!</definedName>
    <definedName name="planned_np_ik_el_ex_eur_3_5">#REF!</definedName>
    <definedName name="planned_np_ik_el_ex_eur_4">#REF!</definedName>
    <definedName name="planned_np_ik_el_ex_eur_4_0">#REF!</definedName>
    <definedName name="planned_np_ik_el_ex_eur_4_1">#REF!</definedName>
    <definedName name="planned_np_ik_el_ex_eur_4_2">#REF!</definedName>
    <definedName name="planned_np_ik_el_ex_eur_4_3">#REF!</definedName>
    <definedName name="planned_np_ik_el_ex_eur_4_4">#REF!</definedName>
    <definedName name="planned_np_ik_el_ex_eur_4_5">#REF!</definedName>
    <definedName name="planned_nr_el_ex_eur_0">#REF!</definedName>
    <definedName name="planned_nr_el_ex_eur_0_0">#REF!</definedName>
    <definedName name="planned_nr_el_ex_eur_0_1">#REF!</definedName>
    <definedName name="planned_nr_el_ex_eur_0_2">#REF!</definedName>
    <definedName name="planned_nr_el_ex_eur_0_3">#REF!</definedName>
    <definedName name="planned_nr_el_ex_eur_0_4">#REF!</definedName>
    <definedName name="planned_nr_el_ex_eur_0_5">#REF!</definedName>
    <definedName name="planned_nr_el_ex_eur_1">#REF!</definedName>
    <definedName name="planned_nr_el_ex_eur_1_0">#REF!</definedName>
    <definedName name="planned_nr_el_ex_eur_1_1">#REF!</definedName>
    <definedName name="planned_nr_el_ex_eur_1_2">#REF!</definedName>
    <definedName name="planned_nr_el_ex_eur_1_3">#REF!</definedName>
    <definedName name="planned_nr_el_ex_eur_1_4">#REF!</definedName>
    <definedName name="planned_nr_el_ex_eur_1_5">#REF!</definedName>
    <definedName name="planned_nr_el_ex_eur_2">#REF!</definedName>
    <definedName name="planned_nr_el_ex_eur_2_0">#REF!</definedName>
    <definedName name="planned_nr_el_ex_eur_2_1">#REF!</definedName>
    <definedName name="planned_nr_el_ex_eur_2_2">#REF!</definedName>
    <definedName name="planned_nr_el_ex_eur_2_3">#REF!</definedName>
    <definedName name="planned_nr_el_ex_eur_2_4">#REF!</definedName>
    <definedName name="planned_nr_el_ex_eur_2_5">#REF!</definedName>
    <definedName name="planned_nr_el_ex_eur_3">#REF!</definedName>
    <definedName name="planned_nr_el_ex_eur_3_0">#REF!</definedName>
    <definedName name="planned_nr_el_ex_eur_3_1">#REF!</definedName>
    <definedName name="planned_nr_el_ex_eur_3_2">#REF!</definedName>
    <definedName name="planned_nr_el_ex_eur_3_3">#REF!</definedName>
    <definedName name="planned_nr_el_ex_eur_3_4">#REF!</definedName>
    <definedName name="planned_nr_el_ex_eur_3_5">#REF!</definedName>
    <definedName name="planned_nr_el_ex_eur_4">#REF!</definedName>
    <definedName name="planned_nr_el_ex_eur_4_0">#REF!</definedName>
    <definedName name="planned_nr_el_ex_eur_4_1">#REF!</definedName>
    <definedName name="planned_nr_el_ex_eur_4_2">#REF!</definedName>
    <definedName name="planned_nr_el_ex_eur_4_3">#REF!</definedName>
    <definedName name="planned_nr_el_ex_eur_4_4">#REF!</definedName>
    <definedName name="planned_nr_el_ex_eur_4_5">#REF!</definedName>
    <definedName name="pln_adv_offs">#REF!</definedName>
    <definedName name="position_0_0">#REF!</definedName>
    <definedName name="position_0_1">#REF!</definedName>
    <definedName name="position_0_2">#REF!</definedName>
    <definedName name="position_1_0">#REF!</definedName>
    <definedName name="position_1_1">#REF!</definedName>
    <definedName name="position_1_2">#REF!</definedName>
    <definedName name="postcode">#REF!</definedName>
    <definedName name="prefinance_activity_ca_el_ex_eur_0">#REF!</definedName>
    <definedName name="prefinance_activity_ca_el_ex_eur_1">#REF!</definedName>
    <definedName name="prefinance_activity_ca_el_ex_eur_2">#REF!</definedName>
    <definedName name="prefinance_activity_ca_el_ex_eur_3">#REF!</definedName>
    <definedName name="prefinance_activity_ca_el_ex_eur_4">#REF!</definedName>
    <definedName name="prefinance_activity_crlb_ik_el_ex_eur_0">#REF!</definedName>
    <definedName name="prefinance_activity_crlb_ik_el_ex_eur_1">#REF!</definedName>
    <definedName name="prefinance_activity_crlb_ik_el_ex_eur_2">#REF!</definedName>
    <definedName name="prefinance_activity_crlb_ik_el_ex_eur_3">#REF!</definedName>
    <definedName name="prefinance_activity_crlb_ik_el_ex_eur_4">#REF!</definedName>
    <definedName name="prefinance_activity_np_ik_el_ex_eur_0">#REF!</definedName>
    <definedName name="prefinance_activity_np_ik_el_ex_eur_1">#REF!</definedName>
    <definedName name="prefinance_activity_np_ik_el_ex_eur_2">#REF!</definedName>
    <definedName name="prefinance_activity_np_ik_el_ex_eur_3">#REF!</definedName>
    <definedName name="prefinance_activity_np_ik_el_ex_eur_4">#REF!</definedName>
    <definedName name="prefinance_planned_ca_el_ex_eur_0">#REF!</definedName>
    <definedName name="prefinance_planned_ca_el_ex_eur_0_0">#REF!</definedName>
    <definedName name="prefinance_planned_ca_el_ex_eur_0_1">#REF!</definedName>
    <definedName name="prefinance_planned_ca_el_ex_eur_0_2">#REF!</definedName>
    <definedName name="prefinance_planned_ca_el_ex_eur_0_3">#REF!</definedName>
    <definedName name="prefinance_planned_ca_el_ex_eur_0_4">#REF!</definedName>
    <definedName name="prefinance_planned_ca_el_ex_eur_0_5">#REF!</definedName>
    <definedName name="prefinance_planned_ca_el_ex_eur_1">#REF!</definedName>
    <definedName name="prefinance_planned_ca_el_ex_eur_1_0">#REF!</definedName>
    <definedName name="prefinance_planned_ca_el_ex_eur_1_1">#REF!</definedName>
    <definedName name="prefinance_planned_ca_el_ex_eur_1_2">#REF!</definedName>
    <definedName name="prefinance_planned_ca_el_ex_eur_1_3">#REF!</definedName>
    <definedName name="prefinance_planned_ca_el_ex_eur_1_4">#REF!</definedName>
    <definedName name="prefinance_planned_ca_el_ex_eur_1_5">#REF!</definedName>
    <definedName name="prefinance_planned_ca_el_ex_eur_2">#REF!</definedName>
    <definedName name="prefinance_planned_ca_el_ex_eur_2_0">#REF!</definedName>
    <definedName name="prefinance_planned_ca_el_ex_eur_2_1">#REF!</definedName>
    <definedName name="prefinance_planned_ca_el_ex_eur_2_2">#REF!</definedName>
    <definedName name="prefinance_planned_ca_el_ex_eur_2_3">#REF!</definedName>
    <definedName name="prefinance_planned_ca_el_ex_eur_2_4">#REF!</definedName>
    <definedName name="prefinance_planned_ca_el_ex_eur_2_5">#REF!</definedName>
    <definedName name="prefinance_planned_ca_el_ex_eur_3">#REF!</definedName>
    <definedName name="prefinance_planned_ca_el_ex_eur_3_0">#REF!</definedName>
    <definedName name="prefinance_planned_ca_el_ex_eur_3_1">#REF!</definedName>
    <definedName name="prefinance_planned_ca_el_ex_eur_3_2">#REF!</definedName>
    <definedName name="prefinance_planned_ca_el_ex_eur_3_3">#REF!</definedName>
    <definedName name="prefinance_planned_ca_el_ex_eur_3_4">#REF!</definedName>
    <definedName name="prefinance_planned_ca_el_ex_eur_3_5">#REF!</definedName>
    <definedName name="prefinance_planned_ca_el_ex_eur_4">#REF!</definedName>
    <definedName name="prefinance_planned_ca_el_ex_eur_4_0">#REF!</definedName>
    <definedName name="prefinance_planned_ca_el_ex_eur_4_1">#REF!</definedName>
    <definedName name="prefinance_planned_ca_el_ex_eur_4_2">#REF!</definedName>
    <definedName name="prefinance_planned_ca_el_ex_eur_4_3">#REF!</definedName>
    <definedName name="prefinance_planned_ca_el_ex_eur_4_4">#REF!</definedName>
    <definedName name="prefinance_planned_ca_el_ex_eur_4_5">#REF!</definedName>
    <definedName name="prefinance_planned_crlb_ik_el_ex_eur_0">#REF!</definedName>
    <definedName name="prefinance_planned_crlb_ik_el_ex_eur_0_0">#REF!</definedName>
    <definedName name="prefinance_planned_crlb_ik_el_ex_eur_0_1">#REF!</definedName>
    <definedName name="prefinance_planned_crlb_ik_el_ex_eur_0_2">#REF!</definedName>
    <definedName name="prefinance_planned_crlb_ik_el_ex_eur_0_3">#REF!</definedName>
    <definedName name="prefinance_planned_crlb_ik_el_ex_eur_0_4">#REF!</definedName>
    <definedName name="prefinance_planned_crlb_ik_el_ex_eur_0_5">#REF!</definedName>
    <definedName name="prefinance_planned_crlb_ik_el_ex_eur_1">#REF!</definedName>
    <definedName name="prefinance_planned_crlb_ik_el_ex_eur_1_0">#REF!</definedName>
    <definedName name="prefinance_planned_crlb_ik_el_ex_eur_1_1">#REF!</definedName>
    <definedName name="prefinance_planned_crlb_ik_el_ex_eur_1_2">#REF!</definedName>
    <definedName name="prefinance_planned_crlb_ik_el_ex_eur_1_3">#REF!</definedName>
    <definedName name="prefinance_planned_crlb_ik_el_ex_eur_1_4">#REF!</definedName>
    <definedName name="prefinance_planned_crlb_ik_el_ex_eur_1_5">#REF!</definedName>
    <definedName name="prefinance_planned_crlb_ik_el_ex_eur_2">#REF!</definedName>
    <definedName name="prefinance_planned_crlb_ik_el_ex_eur_2_0">#REF!</definedName>
    <definedName name="prefinance_planned_crlb_ik_el_ex_eur_2_1">#REF!</definedName>
    <definedName name="prefinance_planned_crlb_ik_el_ex_eur_2_2">#REF!</definedName>
    <definedName name="prefinance_planned_crlb_ik_el_ex_eur_2_3">#REF!</definedName>
    <definedName name="prefinance_planned_crlb_ik_el_ex_eur_2_4">#REF!</definedName>
    <definedName name="prefinance_planned_crlb_ik_el_ex_eur_2_5">#REF!</definedName>
    <definedName name="prefinance_planned_crlb_ik_el_ex_eur_3">#REF!</definedName>
    <definedName name="prefinance_planned_crlb_ik_el_ex_eur_3_0">#REF!</definedName>
    <definedName name="prefinance_planned_crlb_ik_el_ex_eur_3_1">#REF!</definedName>
    <definedName name="prefinance_planned_crlb_ik_el_ex_eur_3_2">#REF!</definedName>
    <definedName name="prefinance_planned_crlb_ik_el_ex_eur_3_3">#REF!</definedName>
    <definedName name="prefinance_planned_crlb_ik_el_ex_eur_3_4">#REF!</definedName>
    <definedName name="prefinance_planned_crlb_ik_el_ex_eur_3_5">#REF!</definedName>
    <definedName name="prefinance_planned_crlb_ik_el_ex_eur_4">#REF!</definedName>
    <definedName name="prefinance_planned_crlb_ik_el_ex_eur_4_0">#REF!</definedName>
    <definedName name="prefinance_planned_crlb_ik_el_ex_eur_4_1">#REF!</definedName>
    <definedName name="prefinance_planned_crlb_ik_el_ex_eur_4_2">#REF!</definedName>
    <definedName name="prefinance_planned_crlb_ik_el_ex_eur_4_3">#REF!</definedName>
    <definedName name="prefinance_planned_crlb_ik_el_ex_eur_4_4">#REF!</definedName>
    <definedName name="prefinance_planned_crlb_ik_el_ex_eur_4_5">#REF!</definedName>
    <definedName name="prefinance_planned_np_ik_el_ex_eur_0">#REF!</definedName>
    <definedName name="prefinance_planned_np_ik_el_ex_eur_0_0">#REF!</definedName>
    <definedName name="prefinance_planned_np_ik_el_ex_eur_0_1">#REF!</definedName>
    <definedName name="prefinance_planned_np_ik_el_ex_eur_0_2">#REF!</definedName>
    <definedName name="prefinance_planned_np_ik_el_ex_eur_0_3">#REF!</definedName>
    <definedName name="prefinance_planned_np_ik_el_ex_eur_0_4">#REF!</definedName>
    <definedName name="prefinance_planned_np_ik_el_ex_eur_0_5">#REF!</definedName>
    <definedName name="prefinance_planned_np_ik_el_ex_eur_1">#REF!</definedName>
    <definedName name="prefinance_planned_np_ik_el_ex_eur_1_0">#REF!</definedName>
    <definedName name="prefinance_planned_np_ik_el_ex_eur_1_1">#REF!</definedName>
    <definedName name="prefinance_planned_np_ik_el_ex_eur_1_2">#REF!</definedName>
    <definedName name="prefinance_planned_np_ik_el_ex_eur_1_3">#REF!</definedName>
    <definedName name="prefinance_planned_np_ik_el_ex_eur_1_4">#REF!</definedName>
    <definedName name="prefinance_planned_np_ik_el_ex_eur_1_5">#REF!</definedName>
    <definedName name="prefinance_planned_np_ik_el_ex_eur_2">#REF!</definedName>
    <definedName name="prefinance_planned_np_ik_el_ex_eur_2_0">#REF!</definedName>
    <definedName name="prefinance_planned_np_ik_el_ex_eur_2_1">#REF!</definedName>
    <definedName name="prefinance_planned_np_ik_el_ex_eur_2_2">#REF!</definedName>
    <definedName name="prefinance_planned_np_ik_el_ex_eur_2_3">#REF!</definedName>
    <definedName name="prefinance_planned_np_ik_el_ex_eur_2_4">#REF!</definedName>
    <definedName name="prefinance_planned_np_ik_el_ex_eur_2_5">#REF!</definedName>
    <definedName name="prefinance_planned_np_ik_el_ex_eur_3">#REF!</definedName>
    <definedName name="prefinance_planned_np_ik_el_ex_eur_3_0">#REF!</definedName>
    <definedName name="prefinance_planned_np_ik_el_ex_eur_3_1">#REF!</definedName>
    <definedName name="prefinance_planned_np_ik_el_ex_eur_3_2">#REF!</definedName>
    <definedName name="prefinance_planned_np_ik_el_ex_eur_3_3">#REF!</definedName>
    <definedName name="prefinance_planned_np_ik_el_ex_eur_3_4">#REF!</definedName>
    <definedName name="prefinance_planned_np_ik_el_ex_eur_3_5">#REF!</definedName>
    <definedName name="prefinance_planned_np_ik_el_ex_eur_4">#REF!</definedName>
    <definedName name="prefinance_planned_np_ik_el_ex_eur_4_0">#REF!</definedName>
    <definedName name="prefinance_planned_np_ik_el_ex_eur_4_1">#REF!</definedName>
    <definedName name="prefinance_planned_np_ik_el_ex_eur_4_2">#REF!</definedName>
    <definedName name="prefinance_planned_np_ik_el_ex_eur_4_3">#REF!</definedName>
    <definedName name="prefinance_planned_np_ik_el_ex_eur_4_4">#REF!</definedName>
    <definedName name="prefinance_planned_np_ik_el_ex_eur_4_5">#REF!</definedName>
    <definedName name="prefinance_planned_total_expense_0">#REF!</definedName>
    <definedName name="prefinance_planned_total_expense_1">#REF!</definedName>
    <definedName name="prefinance_planned_total_expense_2">#REF!</definedName>
    <definedName name="prefinance_planned_total_expense_3">#REF!</definedName>
    <definedName name="prefinance_planned_total_expense_4">#REF!</definedName>
    <definedName name="prev_act_adv_offs">#REF!</definedName>
    <definedName name="prev_act_pcr_offs">#REF!</definedName>
    <definedName name="prev_adv_ccf_offs">#REF!</definedName>
    <definedName name="prev_adv_dis_offs">#REF!</definedName>
    <definedName name="prev_cash_el_ex">#REF!</definedName>
    <definedName name="prev_ccf">#REF!</definedName>
    <definedName name="prev_dis">#REF!</definedName>
    <definedName name="prev_dis_pre_pcr_offs">#REF!</definedName>
    <definedName name="prev_inkind_el_ex">#REF!</definedName>
    <definedName name="prev_nr_el_ex">#REF!</definedName>
    <definedName name="prev_pln_adv_offs">#REF!</definedName>
    <definedName name="prev_tot_cash_reimbursed">#REF!</definedName>
    <definedName name="prev_tot_el_ex">#REF!</definedName>
    <definedName name="project_actual_start_date">#REF!</definedName>
    <definedName name="project_actual_start_date_month">#REF!</definedName>
    <definedName name="project_actual_start_date_year">#REF!</definedName>
    <definedName name="project_estimated_completion_date">#REF!</definedName>
    <definedName name="project_estimated_completion_date_month">#REF!</definedName>
    <definedName name="project_estimated_completion_date_year">#REF!</definedName>
    <definedName name="project_estimated_pct_complete">#REF!</definedName>
    <definedName name="project_estimated_pct_complete_raw">#REF!</definedName>
    <definedName name="raw_activity_ex_rate_0">#REF!</definedName>
    <definedName name="raw_activity_ex_rate_0_0">#REF!</definedName>
    <definedName name="raw_activity_ex_rate_0_1">#REF!</definedName>
    <definedName name="raw_activity_ex_rate_0_2">#REF!</definedName>
    <definedName name="raw_activity_ex_rate_0_3">#REF!</definedName>
    <definedName name="raw_activity_ex_rate_0_4">#REF!</definedName>
    <definedName name="raw_activity_ex_rate_0_5">#REF!</definedName>
    <definedName name="raw_activity_ex_rate_1">#REF!</definedName>
    <definedName name="raw_activity_ex_rate_1_0">#REF!</definedName>
    <definedName name="raw_activity_ex_rate_1_1">#REF!</definedName>
    <definedName name="raw_activity_ex_rate_1_2">#REF!</definedName>
    <definedName name="raw_activity_ex_rate_1_3">#REF!</definedName>
    <definedName name="raw_activity_ex_rate_1_4">#REF!</definedName>
    <definedName name="raw_activity_ex_rate_1_5">#REF!</definedName>
    <definedName name="raw_activity_ex_rate_2">#REF!</definedName>
    <definedName name="raw_activity_ex_rate_2_0">#REF!</definedName>
    <definedName name="raw_activity_ex_rate_2_1">#REF!</definedName>
    <definedName name="raw_activity_ex_rate_2_2">#REF!</definedName>
    <definedName name="raw_activity_ex_rate_2_3">#REF!</definedName>
    <definedName name="raw_activity_ex_rate_2_4">#REF!</definedName>
    <definedName name="raw_activity_ex_rate_2_5">#REF!</definedName>
    <definedName name="raw_activity_ex_rate_3">#REF!</definedName>
    <definedName name="raw_activity_ex_rate_3_0">#REF!</definedName>
    <definedName name="raw_activity_ex_rate_3_1">#REF!</definedName>
    <definedName name="raw_activity_ex_rate_3_2">#REF!</definedName>
    <definedName name="raw_activity_ex_rate_3_3">#REF!</definedName>
    <definedName name="raw_activity_ex_rate_3_4">#REF!</definedName>
    <definedName name="raw_activity_ex_rate_3_5">#REF!</definedName>
    <definedName name="raw_activity_ex_rate_4">#REF!</definedName>
    <definedName name="raw_activity_ex_rate_4_0">#REF!</definedName>
    <definedName name="raw_activity_ex_rate_4_1">#REF!</definedName>
    <definedName name="raw_activity_ex_rate_4_2">#REF!</definedName>
    <definedName name="raw_activity_ex_rate_4_3">#REF!</definedName>
    <definedName name="raw_activity_ex_rate_4_4">#REF!</definedName>
    <definedName name="raw_activity_ex_rate_4_5">#REF!</definedName>
    <definedName name="recgr">#REF!</definedName>
    <definedName name="ref_ex_rate">#REF!</definedName>
    <definedName name="report_period_end_month">#REF!</definedName>
    <definedName name="report_period_start_month">#REF!</definedName>
    <definedName name="Salutation">#REF!</definedName>
    <definedName name="salutation_list">List!$C$5:$H$5</definedName>
    <definedName name="salutation_list_0">List!$C$5</definedName>
    <definedName name="salutation_list_1">List!$D$5</definedName>
    <definedName name="salutation_list_2">List!$E$5</definedName>
    <definedName name="salutation_list_3">List!$F$5</definedName>
    <definedName name="salutation_list_4">List!$G$5</definedName>
    <definedName name="salutation_list_5">List!$H$5</definedName>
    <definedName name="SignatureDateDay_0_0">#REF!</definedName>
    <definedName name="SignatureDateDay_0_1">#REF!</definedName>
    <definedName name="SignatureDateDay_0_2">#REF!</definedName>
    <definedName name="SignatureDateDay_1_0">#REF!</definedName>
    <definedName name="SignatureDateDay_1_1">#REF!</definedName>
    <definedName name="SignatureDateDay_1_2">#REF!</definedName>
    <definedName name="SignatureDateMonth_0_0">#REF!</definedName>
    <definedName name="SignatureDateMonth_0_1">#REF!</definedName>
    <definedName name="SignatureDateMonth_0_2">#REF!</definedName>
    <definedName name="SignatureDateMonth_1_0">#REF!</definedName>
    <definedName name="SignatureDateMonth_1_1">#REF!</definedName>
    <definedName name="SignatureDateMonth_1_2">#REF!</definedName>
    <definedName name="SignatureDateYear_0_0">#REF!</definedName>
    <definedName name="SignatureDateYear_0_1">#REF!</definedName>
    <definedName name="SignatureDateYear_0_2">#REF!</definedName>
    <definedName name="SignatureDateYear_1_0">#REF!</definedName>
    <definedName name="SignatureDateYear_1_1">#REF!</definedName>
    <definedName name="SignatureDateYear_1_2">#REF!</definedName>
    <definedName name="todate_act_adv_offs">#REF!</definedName>
    <definedName name="todate_act_pcr_offs">#REF!</definedName>
    <definedName name="todate_cash_el_ex">#REF!</definedName>
    <definedName name="todate_ccf">#REF!</definedName>
    <definedName name="todate_dis">#REF!</definedName>
    <definedName name="todate_dis_pre_pcr_offs">#REF!</definedName>
    <definedName name="todate_inkind_el_ex">#REF!</definedName>
    <definedName name="todate_nr_el_ex">#REF!</definedName>
    <definedName name="todate_pln_adv_offs">#REF!</definedName>
    <definedName name="todate_tot_cash_reimbursed">#REF!</definedName>
    <definedName name="todate_tot_el_ex">#REF!</definedName>
    <definedName name="tot_cash_reimbursed">#REF!</definedName>
    <definedName name="tot_el_ex">#REF!</definedName>
    <definedName name="total_ca_el_ex">#REF!</definedName>
    <definedName name="total_ca_el_ex_0">#REF!</definedName>
    <definedName name="total_ca_el_ex_1">#REF!</definedName>
    <definedName name="total_ca_el_ex_2">#REF!</definedName>
    <definedName name="total_ca_el_ex_3">#REF!</definedName>
    <definedName name="total_ca_el_ex_4">#REF!</definedName>
    <definedName name="total_ca_el_ex_5">#REF!</definedName>
    <definedName name="total_crlb_ik_el_ex">#REF!</definedName>
    <definedName name="total_crlb_ik_el_ex_0">#REF!</definedName>
    <definedName name="total_crlb_ik_el_ex_1">#REF!</definedName>
    <definedName name="total_crlb_ik_el_ex_2">#REF!</definedName>
    <definedName name="total_crlb_ik_el_ex_3">#REF!</definedName>
    <definedName name="total_crlb_ik_el_ex_4">#REF!</definedName>
    <definedName name="total_crlb_ik_el_ex_5">#REF!</definedName>
    <definedName name="total_non_el_ex">#REF!</definedName>
    <definedName name="total_non_el_ex_0">#REF!</definedName>
    <definedName name="total_non_el_ex_1">#REF!</definedName>
    <definedName name="total_non_el_ex_2">#REF!</definedName>
    <definedName name="total_non_el_ex_3">#REF!</definedName>
    <definedName name="total_non_el_ex_4">#REF!</definedName>
    <definedName name="total_non_el_ex_5">#REF!</definedName>
    <definedName name="total_np_ik_el_ex">#REF!</definedName>
    <definedName name="total_np_ik_el_ex_0">#REF!</definedName>
    <definedName name="total_np_ik_el_ex_1">#REF!</definedName>
    <definedName name="total_np_ik_el_ex_2">#REF!</definedName>
    <definedName name="total_np_ik_el_ex_3">#REF!</definedName>
    <definedName name="total_np_ik_el_ex_4">#REF!</definedName>
    <definedName name="total_np_ik_el_ex_5">#REF!</definedName>
    <definedName name="total_nr_el_ex">#REF!</definedName>
    <definedName name="total_nr_el_ex_0">#REF!</definedName>
    <definedName name="total_nr_el_ex_1">#REF!</definedName>
    <definedName name="total_nr_el_ex_2">#REF!</definedName>
    <definedName name="total_nr_el_ex_3">#REF!</definedName>
    <definedName name="total_nr_el_ex_4">#REF!</definedName>
    <definedName name="total_nr_el_ex_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1" i="1" l="1"/>
  <c r="P207" i="1"/>
  <c r="G207" i="1"/>
  <c r="P206" i="1"/>
  <c r="G206" i="1"/>
  <c r="P205" i="1"/>
  <c r="G205" i="1"/>
  <c r="P204" i="1"/>
  <c r="G204" i="1"/>
  <c r="P203" i="1"/>
  <c r="G203" i="1"/>
  <c r="P202" i="1"/>
  <c r="G202" i="1"/>
  <c r="P201" i="1"/>
  <c r="G201" i="1"/>
  <c r="P200" i="1"/>
  <c r="G200" i="1"/>
  <c r="P199" i="1"/>
  <c r="G199" i="1"/>
  <c r="P198" i="1"/>
  <c r="K198" i="1"/>
  <c r="I198" i="1"/>
  <c r="G198" i="1"/>
  <c r="P197" i="1"/>
  <c r="K197" i="1"/>
  <c r="I197" i="1"/>
  <c r="G197" i="1"/>
  <c r="K196" i="1"/>
  <c r="I196" i="1"/>
  <c r="G196" i="1"/>
  <c r="P195" i="1"/>
  <c r="K195" i="1"/>
  <c r="I195" i="1"/>
  <c r="G195" i="1"/>
  <c r="K194" i="1"/>
  <c r="I194" i="1"/>
  <c r="G194" i="1"/>
  <c r="P193" i="1"/>
  <c r="K193" i="1"/>
  <c r="I193" i="1"/>
  <c r="G193" i="1"/>
  <c r="P192" i="1"/>
  <c r="M192" i="1"/>
  <c r="K192" i="1"/>
  <c r="I192" i="1"/>
  <c r="G192" i="1"/>
  <c r="M191" i="1"/>
  <c r="K191" i="1"/>
  <c r="I191" i="1"/>
  <c r="G191" i="1"/>
  <c r="P190" i="1"/>
  <c r="M190" i="1"/>
  <c r="K190" i="1"/>
  <c r="I190" i="1"/>
  <c r="G190" i="1"/>
  <c r="P189" i="1"/>
  <c r="M189" i="1"/>
  <c r="K189" i="1"/>
  <c r="I189" i="1"/>
  <c r="G189" i="1"/>
  <c r="P188" i="1"/>
  <c r="M188" i="1"/>
  <c r="K188" i="1"/>
  <c r="I188" i="1"/>
  <c r="G188" i="1"/>
  <c r="P187" i="1"/>
  <c r="M187" i="1"/>
  <c r="K187" i="1"/>
  <c r="I187" i="1"/>
  <c r="G187" i="1"/>
  <c r="P186" i="1"/>
  <c r="M186" i="1"/>
  <c r="K186" i="1"/>
  <c r="I186" i="1"/>
  <c r="G186" i="1"/>
  <c r="P185" i="1"/>
  <c r="M185" i="1"/>
  <c r="K185" i="1"/>
  <c r="I185" i="1"/>
  <c r="G185" i="1"/>
  <c r="M184" i="1"/>
  <c r="K184" i="1"/>
  <c r="I184" i="1"/>
  <c r="G184" i="1"/>
  <c r="M183" i="1"/>
  <c r="K183" i="1"/>
  <c r="I183" i="1"/>
  <c r="G183" i="1"/>
  <c r="M182" i="1"/>
  <c r="K182" i="1"/>
  <c r="I182" i="1"/>
  <c r="G182" i="1"/>
  <c r="P181" i="1"/>
  <c r="M181" i="1"/>
  <c r="K181" i="1"/>
  <c r="I181" i="1"/>
  <c r="G181" i="1"/>
  <c r="P180" i="1"/>
  <c r="K180" i="1"/>
  <c r="I180" i="1"/>
  <c r="G180" i="1"/>
  <c r="K179" i="1"/>
  <c r="I179" i="1"/>
  <c r="G179" i="1"/>
  <c r="K178" i="1"/>
  <c r="I178" i="1"/>
  <c r="G178" i="1"/>
  <c r="P177" i="1"/>
  <c r="K177" i="1"/>
  <c r="I177" i="1"/>
  <c r="G177" i="1"/>
  <c r="K176" i="1"/>
  <c r="I176" i="1"/>
  <c r="G176" i="1"/>
  <c r="P175" i="1"/>
  <c r="K175" i="1"/>
  <c r="I175" i="1"/>
  <c r="G175" i="1"/>
  <c r="P174" i="1"/>
  <c r="K174" i="1"/>
  <c r="I174" i="1"/>
  <c r="G174" i="1"/>
  <c r="K173" i="1"/>
  <c r="I173" i="1"/>
  <c r="G173" i="1"/>
  <c r="K172" i="1"/>
  <c r="I172" i="1"/>
  <c r="G172" i="1"/>
  <c r="K171" i="1"/>
  <c r="I171" i="1"/>
  <c r="G171" i="1"/>
  <c r="K170" i="1"/>
  <c r="I170" i="1"/>
  <c r="G170" i="1"/>
  <c r="P169" i="1"/>
  <c r="K169" i="1"/>
  <c r="I169" i="1"/>
  <c r="G169" i="1"/>
  <c r="G167" i="1"/>
  <c r="G166" i="1"/>
  <c r="G165" i="1"/>
  <c r="K164" i="1"/>
  <c r="I164" i="1"/>
  <c r="G164" i="1"/>
  <c r="P163" i="1"/>
  <c r="K163" i="1"/>
  <c r="I163" i="1"/>
  <c r="G163" i="1"/>
  <c r="K162" i="1"/>
  <c r="I162" i="1"/>
  <c r="G162" i="1"/>
  <c r="K161" i="1"/>
  <c r="I161" i="1"/>
  <c r="G161" i="1"/>
  <c r="K160" i="1"/>
  <c r="I160" i="1"/>
  <c r="G160" i="1"/>
  <c r="P159" i="1"/>
  <c r="K159" i="1"/>
  <c r="I159" i="1"/>
  <c r="G159" i="1"/>
  <c r="P158" i="1"/>
  <c r="M158" i="1"/>
  <c r="K158" i="1"/>
  <c r="I158" i="1"/>
  <c r="G158" i="1"/>
  <c r="P157" i="1"/>
  <c r="M157" i="1"/>
  <c r="K157" i="1"/>
  <c r="I157" i="1"/>
  <c r="G157" i="1"/>
  <c r="P156" i="1"/>
  <c r="M156" i="1"/>
  <c r="K156" i="1"/>
  <c r="I156" i="1"/>
  <c r="G156" i="1"/>
  <c r="P155" i="1"/>
  <c r="M155" i="1"/>
  <c r="K155" i="1"/>
  <c r="I155" i="1"/>
  <c r="G155" i="1"/>
  <c r="P154" i="1"/>
  <c r="M154" i="1"/>
  <c r="K154" i="1"/>
  <c r="I154" i="1"/>
  <c r="G154" i="1"/>
  <c r="P153" i="1"/>
  <c r="M153" i="1"/>
  <c r="K153" i="1"/>
  <c r="I153" i="1"/>
  <c r="G153" i="1"/>
  <c r="M152" i="1"/>
  <c r="K152" i="1"/>
  <c r="I152" i="1"/>
  <c r="G152" i="1"/>
  <c r="P151" i="1"/>
  <c r="M151" i="1"/>
  <c r="K151" i="1"/>
  <c r="I151" i="1"/>
  <c r="G151" i="1"/>
  <c r="M150" i="1"/>
  <c r="K150" i="1"/>
  <c r="I150" i="1"/>
  <c r="G150" i="1"/>
  <c r="M149" i="1"/>
  <c r="K149" i="1"/>
  <c r="I149" i="1"/>
  <c r="G149" i="1"/>
  <c r="M148" i="1"/>
  <c r="K148" i="1"/>
  <c r="I148" i="1"/>
  <c r="G148" i="1"/>
  <c r="P147" i="1"/>
  <c r="M147" i="1"/>
  <c r="K147" i="1"/>
  <c r="I147" i="1"/>
  <c r="G147" i="1"/>
  <c r="K146" i="1"/>
  <c r="I146" i="1"/>
  <c r="G146" i="1"/>
  <c r="P145" i="1"/>
  <c r="K145" i="1"/>
  <c r="I145" i="1"/>
  <c r="G145" i="1"/>
  <c r="P144" i="1"/>
  <c r="K144" i="1"/>
  <c r="I144" i="1"/>
  <c r="G144" i="1"/>
  <c r="P143" i="1"/>
  <c r="K143" i="1"/>
  <c r="I143" i="1"/>
  <c r="G143" i="1"/>
  <c r="K142" i="1"/>
  <c r="I142" i="1"/>
  <c r="G142" i="1"/>
  <c r="P141" i="1"/>
  <c r="K141" i="1"/>
  <c r="I141" i="1"/>
  <c r="G141" i="1"/>
  <c r="K140" i="1"/>
  <c r="I140" i="1"/>
  <c r="G140" i="1"/>
  <c r="P139" i="1"/>
  <c r="K139" i="1"/>
  <c r="I139" i="1"/>
  <c r="G139" i="1"/>
  <c r="K138" i="1"/>
  <c r="I138" i="1"/>
  <c r="G138" i="1"/>
  <c r="K137" i="1"/>
  <c r="I137" i="1"/>
  <c r="G137" i="1"/>
  <c r="K136" i="1"/>
  <c r="I136" i="1"/>
  <c r="G136" i="1"/>
  <c r="P135" i="1"/>
  <c r="K135" i="1"/>
  <c r="I135" i="1"/>
  <c r="G135" i="1"/>
  <c r="G133" i="1"/>
  <c r="G132" i="1"/>
  <c r="G131" i="1"/>
  <c r="P128" i="1"/>
  <c r="P119" i="1"/>
  <c r="K130" i="1"/>
  <c r="I130" i="1"/>
  <c r="G130" i="1"/>
  <c r="K129" i="1"/>
  <c r="I129" i="1"/>
  <c r="G129" i="1"/>
  <c r="K128" i="1"/>
  <c r="I128" i="1"/>
  <c r="G128" i="1"/>
  <c r="K127" i="1"/>
  <c r="I127" i="1"/>
  <c r="G127" i="1"/>
  <c r="K126" i="1"/>
  <c r="I126" i="1"/>
  <c r="G126" i="1"/>
  <c r="K125" i="1"/>
  <c r="I125" i="1"/>
  <c r="G125" i="1"/>
  <c r="P124" i="1"/>
  <c r="M124" i="1"/>
  <c r="K124" i="1"/>
  <c r="I124" i="1"/>
  <c r="G124" i="1"/>
  <c r="P123" i="1"/>
  <c r="M123" i="1"/>
  <c r="K123" i="1"/>
  <c r="I123" i="1"/>
  <c r="G123" i="1"/>
  <c r="P122" i="1"/>
  <c r="M122" i="1"/>
  <c r="K122" i="1"/>
  <c r="I122" i="1"/>
  <c r="G122" i="1"/>
  <c r="P121" i="1"/>
  <c r="M121" i="1"/>
  <c r="K121" i="1"/>
  <c r="I121" i="1"/>
  <c r="G121" i="1"/>
  <c r="P120" i="1"/>
  <c r="M120" i="1"/>
  <c r="K120" i="1"/>
  <c r="I120" i="1"/>
  <c r="G120" i="1"/>
  <c r="M119" i="1"/>
  <c r="K119" i="1"/>
  <c r="I119" i="1"/>
  <c r="G119" i="1"/>
  <c r="M118" i="1"/>
  <c r="K118" i="1"/>
  <c r="I118" i="1"/>
  <c r="G118" i="1"/>
  <c r="M117" i="1"/>
  <c r="K117" i="1"/>
  <c r="I117" i="1"/>
  <c r="G117" i="1"/>
  <c r="P116" i="1"/>
  <c r="M116" i="1"/>
  <c r="K116" i="1"/>
  <c r="I116" i="1"/>
  <c r="G116" i="1"/>
  <c r="M115" i="1"/>
  <c r="K115" i="1"/>
  <c r="I115" i="1"/>
  <c r="G115" i="1"/>
  <c r="M114" i="1"/>
  <c r="K114" i="1"/>
  <c r="I114" i="1"/>
  <c r="G114" i="1"/>
  <c r="M113" i="1"/>
  <c r="K113" i="1"/>
  <c r="I113" i="1"/>
  <c r="G113" i="1"/>
  <c r="P112" i="1"/>
  <c r="K112" i="1"/>
  <c r="I112" i="1"/>
  <c r="G112" i="1"/>
  <c r="K111" i="1"/>
  <c r="I111" i="1"/>
  <c r="G111" i="1"/>
  <c r="P110" i="1"/>
  <c r="K110" i="1"/>
  <c r="I110" i="1"/>
  <c r="G110" i="1"/>
  <c r="P109" i="1"/>
  <c r="K109" i="1"/>
  <c r="I109" i="1"/>
  <c r="G109" i="1"/>
  <c r="P108" i="1"/>
  <c r="K108" i="1"/>
  <c r="I108" i="1"/>
  <c r="G108" i="1"/>
  <c r="K107" i="1"/>
  <c r="I107" i="1"/>
  <c r="G107" i="1"/>
  <c r="K106" i="1"/>
  <c r="I106" i="1"/>
  <c r="G106" i="1"/>
  <c r="K105" i="1"/>
  <c r="I105" i="1"/>
  <c r="G105" i="1"/>
  <c r="P104" i="1"/>
  <c r="K104" i="1"/>
  <c r="I104" i="1"/>
  <c r="G104" i="1"/>
  <c r="K103" i="1"/>
  <c r="I103" i="1"/>
  <c r="G103" i="1"/>
  <c r="K102" i="1"/>
  <c r="I102" i="1"/>
  <c r="G102" i="1"/>
  <c r="K101" i="1"/>
  <c r="I101" i="1"/>
  <c r="G101" i="1"/>
  <c r="G99" i="1"/>
  <c r="G98" i="1"/>
  <c r="G97" i="1"/>
  <c r="P87" i="1"/>
  <c r="P79" i="1"/>
  <c r="K96" i="1"/>
  <c r="I96" i="1"/>
  <c r="G96" i="1"/>
  <c r="P95" i="1"/>
  <c r="K95" i="1"/>
  <c r="I95" i="1"/>
  <c r="G95" i="1"/>
  <c r="K94" i="1"/>
  <c r="I94" i="1"/>
  <c r="G94" i="1"/>
  <c r="K93" i="1"/>
  <c r="I93" i="1"/>
  <c r="G93" i="1"/>
  <c r="K92" i="1"/>
  <c r="I92" i="1"/>
  <c r="G92" i="1"/>
  <c r="P91" i="1"/>
  <c r="K91" i="1"/>
  <c r="I91" i="1"/>
  <c r="G91" i="1"/>
  <c r="P90" i="1"/>
  <c r="M90" i="1"/>
  <c r="K90" i="1"/>
  <c r="I90" i="1"/>
  <c r="G90" i="1"/>
  <c r="P89" i="1"/>
  <c r="M89" i="1"/>
  <c r="K89" i="1"/>
  <c r="I89" i="1"/>
  <c r="G89" i="1"/>
  <c r="P88" i="1"/>
  <c r="M88" i="1"/>
  <c r="K88" i="1"/>
  <c r="I88" i="1"/>
  <c r="G88" i="1"/>
  <c r="M87" i="1"/>
  <c r="K87" i="1"/>
  <c r="I87" i="1"/>
  <c r="G87" i="1"/>
  <c r="P86" i="1"/>
  <c r="M86" i="1"/>
  <c r="K86" i="1"/>
  <c r="I86" i="1"/>
  <c r="G86" i="1"/>
  <c r="P85" i="1"/>
  <c r="M85" i="1"/>
  <c r="K85" i="1"/>
  <c r="I85" i="1"/>
  <c r="G85" i="1"/>
  <c r="M84" i="1"/>
  <c r="K84" i="1"/>
  <c r="I84" i="1"/>
  <c r="G84" i="1"/>
  <c r="P83" i="1"/>
  <c r="M83" i="1"/>
  <c r="K83" i="1"/>
  <c r="I83" i="1"/>
  <c r="G83" i="1"/>
  <c r="M82" i="1"/>
  <c r="K82" i="1"/>
  <c r="I82" i="1"/>
  <c r="G82" i="1"/>
  <c r="M81" i="1"/>
  <c r="K81" i="1"/>
  <c r="I81" i="1"/>
  <c r="G81" i="1"/>
  <c r="M80" i="1"/>
  <c r="K80" i="1"/>
  <c r="I80" i="1"/>
  <c r="G80" i="1"/>
  <c r="M79" i="1"/>
  <c r="K79" i="1"/>
  <c r="I79" i="1"/>
  <c r="G79" i="1"/>
  <c r="K78" i="1"/>
  <c r="I78" i="1"/>
  <c r="G78" i="1"/>
  <c r="P77" i="1"/>
  <c r="K77" i="1"/>
  <c r="I77" i="1"/>
  <c r="G77" i="1"/>
  <c r="P76" i="1"/>
  <c r="K76" i="1"/>
  <c r="I76" i="1"/>
  <c r="G76" i="1"/>
  <c r="P75" i="1"/>
  <c r="K75" i="1"/>
  <c r="I75" i="1"/>
  <c r="G75" i="1"/>
  <c r="K74" i="1"/>
  <c r="I74" i="1"/>
  <c r="G74" i="1"/>
  <c r="P73" i="1"/>
  <c r="K73" i="1"/>
  <c r="I73" i="1"/>
  <c r="G73" i="1"/>
  <c r="K72" i="1"/>
  <c r="I72" i="1"/>
  <c r="G72" i="1"/>
  <c r="P71" i="1"/>
  <c r="K71" i="1"/>
  <c r="I71" i="1"/>
  <c r="G71" i="1"/>
  <c r="K70" i="1"/>
  <c r="I70" i="1"/>
  <c r="G70" i="1"/>
  <c r="K69" i="1"/>
  <c r="I69" i="1"/>
  <c r="G69" i="1"/>
  <c r="K68" i="1"/>
  <c r="I68" i="1"/>
  <c r="G68" i="1"/>
  <c r="P67" i="1"/>
  <c r="K67" i="1"/>
  <c r="I67" i="1"/>
  <c r="G67" i="1"/>
  <c r="G65" i="1"/>
  <c r="G64" i="1"/>
  <c r="G63" i="1"/>
  <c r="P56" i="1"/>
  <c r="P60" i="1"/>
  <c r="P52" i="1"/>
  <c r="K62" i="1"/>
  <c r="I62" i="1"/>
  <c r="G62" i="1"/>
  <c r="K61" i="1"/>
  <c r="I61" i="1"/>
  <c r="G61" i="1"/>
  <c r="K60" i="1"/>
  <c r="I60" i="1"/>
  <c r="G60" i="1"/>
  <c r="K59" i="1"/>
  <c r="I59" i="1"/>
  <c r="G59" i="1"/>
  <c r="K58" i="1"/>
  <c r="I58" i="1"/>
  <c r="G58" i="1"/>
  <c r="K57" i="1"/>
  <c r="I57" i="1"/>
  <c r="G57" i="1"/>
  <c r="M56" i="1"/>
  <c r="K56" i="1"/>
  <c r="I56" i="1"/>
  <c r="G56" i="1"/>
  <c r="P55" i="1"/>
  <c r="M55" i="1"/>
  <c r="K55" i="1"/>
  <c r="I55" i="1"/>
  <c r="G55" i="1"/>
  <c r="P54" i="1"/>
  <c r="M54" i="1"/>
  <c r="K54" i="1"/>
  <c r="I54" i="1"/>
  <c r="G54" i="1"/>
  <c r="P53" i="1"/>
  <c r="M53" i="1"/>
  <c r="K53" i="1"/>
  <c r="I53" i="1"/>
  <c r="G53" i="1"/>
  <c r="M52" i="1"/>
  <c r="K52" i="1"/>
  <c r="I52" i="1"/>
  <c r="G52" i="1"/>
  <c r="P51" i="1"/>
  <c r="M51" i="1"/>
  <c r="K51" i="1"/>
  <c r="I51" i="1"/>
  <c r="G51" i="1"/>
  <c r="M50" i="1"/>
  <c r="K50" i="1"/>
  <c r="I50" i="1"/>
  <c r="G50" i="1"/>
  <c r="M49" i="1"/>
  <c r="K49" i="1"/>
  <c r="I49" i="1"/>
  <c r="G49" i="1"/>
  <c r="P48" i="1"/>
  <c r="M48" i="1"/>
  <c r="K48" i="1"/>
  <c r="I48" i="1"/>
  <c r="G48" i="1"/>
  <c r="M47" i="1"/>
  <c r="K47" i="1"/>
  <c r="I47" i="1"/>
  <c r="G47" i="1"/>
  <c r="M46" i="1"/>
  <c r="K46" i="1"/>
  <c r="I46" i="1"/>
  <c r="G46" i="1"/>
  <c r="M45" i="1"/>
  <c r="K45" i="1"/>
  <c r="I45" i="1"/>
  <c r="G45" i="1"/>
  <c r="P44" i="1"/>
  <c r="K44" i="1"/>
  <c r="I44" i="1"/>
  <c r="G44" i="1"/>
  <c r="K43" i="1"/>
  <c r="I43" i="1"/>
  <c r="G43" i="1"/>
  <c r="P42" i="1"/>
  <c r="K42" i="1"/>
  <c r="I42" i="1"/>
  <c r="G42" i="1"/>
  <c r="P41" i="1"/>
  <c r="K41" i="1"/>
  <c r="I41" i="1"/>
  <c r="G41" i="1"/>
  <c r="P40" i="1"/>
  <c r="K40" i="1"/>
  <c r="I40" i="1"/>
  <c r="G40" i="1"/>
  <c r="K39" i="1"/>
  <c r="I39" i="1"/>
  <c r="G39" i="1"/>
  <c r="K38" i="1"/>
  <c r="I38" i="1"/>
  <c r="G38" i="1"/>
  <c r="K37" i="1"/>
  <c r="I37" i="1"/>
  <c r="G37" i="1"/>
  <c r="P36" i="1"/>
  <c r="K36" i="1"/>
  <c r="I36" i="1"/>
  <c r="G36" i="1"/>
  <c r="K35" i="1"/>
  <c r="I35" i="1"/>
  <c r="G35" i="1"/>
  <c r="K34" i="1"/>
  <c r="I34" i="1"/>
  <c r="G34" i="1"/>
  <c r="K33" i="1"/>
  <c r="I33" i="1"/>
  <c r="G33" i="1"/>
  <c r="G31" i="1"/>
  <c r="G30" i="1"/>
  <c r="G29" i="1"/>
  <c r="P28" i="1"/>
  <c r="P27" i="1"/>
  <c r="P26" i="1"/>
  <c r="G25" i="1"/>
  <c r="P14" i="1"/>
  <c r="P13" i="1"/>
  <c r="G5" i="1"/>
  <c r="G4" i="1"/>
  <c r="G3" i="1"/>
  <c r="P34" i="1"/>
  <c r="P38" i="1"/>
  <c r="P102" i="1"/>
  <c r="P106" i="1"/>
  <c r="P69" i="1"/>
  <c r="P137" i="1"/>
  <c r="P171" i="1"/>
  <c r="P15" i="1"/>
  <c r="P58" i="1"/>
  <c r="P46" i="1"/>
  <c r="P62" i="1"/>
  <c r="P93" i="1"/>
  <c r="P81" i="1"/>
  <c r="P107" i="1"/>
  <c r="P126" i="1"/>
  <c r="P114" i="1"/>
  <c r="P111" i="1"/>
  <c r="P130" i="1"/>
  <c r="P118" i="1"/>
  <c r="P142" i="1"/>
  <c r="P161" i="1"/>
  <c r="P149" i="1"/>
  <c r="P146" i="1"/>
  <c r="P176" i="1"/>
  <c r="P183" i="1"/>
  <c r="P179" i="1"/>
  <c r="P16" i="1"/>
  <c r="P11" i="1"/>
  <c r="P35" i="1"/>
  <c r="P70" i="1"/>
  <c r="P103" i="1"/>
  <c r="P138" i="1"/>
  <c r="P170" i="1"/>
  <c r="P173" i="1"/>
  <c r="P33" i="1"/>
  <c r="P37" i="1"/>
  <c r="P68" i="1"/>
  <c r="P72" i="1"/>
  <c r="P101" i="1"/>
  <c r="P105" i="1"/>
  <c r="P136" i="1"/>
  <c r="P140" i="1"/>
  <c r="P172" i="1"/>
  <c r="P194" i="1"/>
  <c r="P182" i="1"/>
  <c r="P196" i="1"/>
  <c r="P184" i="1"/>
  <c r="P7" i="1"/>
  <c r="P8" i="1"/>
  <c r="P125" i="1"/>
  <c r="P113" i="1"/>
  <c r="P127" i="1"/>
  <c r="P115" i="1"/>
  <c r="P129" i="1"/>
  <c r="P117" i="1"/>
  <c r="P160" i="1"/>
  <c r="P148" i="1"/>
  <c r="P162" i="1"/>
  <c r="P150" i="1"/>
  <c r="P164" i="1"/>
  <c r="P152" i="1"/>
  <c r="P191" i="1"/>
  <c r="P178" i="1"/>
  <c r="P78" i="1"/>
  <c r="P50" i="1"/>
  <c r="P43" i="1"/>
  <c r="P74" i="1"/>
  <c r="P39" i="1"/>
  <c r="P18" i="1"/>
  <c r="P17" i="1"/>
  <c r="P96" i="1"/>
  <c r="P84" i="1"/>
  <c r="P82" i="1"/>
  <c r="P80" i="1"/>
  <c r="P61" i="1"/>
  <c r="P59" i="1"/>
  <c r="P57" i="1"/>
  <c r="P94" i="1"/>
  <c r="P92" i="1"/>
  <c r="P49" i="1"/>
  <c r="P47" i="1"/>
  <c r="P45" i="1"/>
  <c r="P20" i="1"/>
  <c r="P19" i="1"/>
  <c r="P12" i="1"/>
  <c r="P10" i="1"/>
  <c r="P9" i="1"/>
  <c r="P24" i="1"/>
  <c r="P23" i="1"/>
  <c r="P22" i="1"/>
</calcChain>
</file>

<file path=xl/sharedStrings.xml><?xml version="1.0" encoding="utf-8"?>
<sst xmlns="http://schemas.openxmlformats.org/spreadsheetml/2006/main" count="3639" uniqueCount="2495">
  <si>
    <t xml:space="preserve">Besides the risks mentioned in the Application form (unequal spread of project applications among regions as well as lack of full and timely information and consultancy for potential applicants) no other risks are identified. The likelihood of occurrence and the expected impact of these risks do not differ from those mentioned in the Application form. _x000D_
To prevent unequal spread of project applications among regions, the regulations for the calls of proposals determine particular scheme of funding allocation among regions. For the 3rd and 4th call of proposals, the available financing within measure “NGO activity support measure” (where the excessive competition in Riga region has been most observable) is divided between NGOs operating at the national level (50%) and local NGOs (50%). The available financing within measure “Strengthening capacity of NGOs” is divided among regions according to the following principle – 50% of the financing are divided proportionally to the number of inhabitants of the region, 25% divided equally in each region, and the remaining 25% are divided proportionally to deviation of GDP per inhabitant towards maximum GDP per inhabitant._x000D_
The measures described the Application form (organizing informative seminars and participating in daily communications) basically help to eliminate the risk of insufficient information._x000D_
In addition to a measure planned in the Application form (developing instructions on how the application forms shall be filled in), another measure is also applied. An analysis of most common mistakes and misunderstandings in applications of the 1st call of proposals as well as questions asked by applicants during the proposals development period was carried out. Conclusions from the analysis and recommendations of experts participating in the evaluation process were taken into account, and the application form for the next calls of proposals was improved by adding additional explanations for particular points. Main conclusions and suggestions are summarized and presented during informative seminars as well as posted on SIF webpage._x000D_
</t>
  </si>
  <si>
    <t>[=PIR!R258C3:R258C8]</t>
  </si>
  <si>
    <t>total_nr_el_ex_0</t>
  </si>
  <si>
    <t>[=PIR!R258C3]</t>
  </si>
  <si>
    <t>total_nr_el_ex_1</t>
  </si>
  <si>
    <t>[=PIR!R258C4]</t>
  </si>
  <si>
    <t>total_nr_el_ex_2</t>
  </si>
  <si>
    <t>[=PIR!R258C5]</t>
  </si>
  <si>
    <t>total_nr_el_ex_3</t>
  </si>
  <si>
    <t>[=PIR!R258C6]</t>
  </si>
  <si>
    <t>total_nr_el_ex_4</t>
  </si>
  <si>
    <t>[=PIR!R258C7]</t>
  </si>
  <si>
    <t>total_nr_el_ex_5</t>
  </si>
  <si>
    <t>[=PIR!R258C8]</t>
  </si>
  <si>
    <t>inc_nr_el_ex</t>
  </si>
  <si>
    <t>[=PIR!R258C9]</t>
  </si>
  <si>
    <t>total_crlb_ik_el_ex</t>
  </si>
  <si>
    <t>[=PIR!R259C3:R259C8]</t>
  </si>
  <si>
    <t>total_crlb_ik_el_ex_0</t>
  </si>
  <si>
    <t>[=PIR!R259C3]</t>
  </si>
  <si>
    <t>total_crlb_ik_el_ex_1</t>
  </si>
  <si>
    <t>[=PIR!R259C4]</t>
  </si>
  <si>
    <t>total_crlb_ik_el_ex_2</t>
  </si>
  <si>
    <t>[=PIR!R259C5]</t>
  </si>
  <si>
    <t>total_crlb_ik_el_ex_3</t>
  </si>
  <si>
    <t>[=PIR!R259C6]</t>
  </si>
  <si>
    <t>total_crlb_ik_el_ex_4</t>
  </si>
  <si>
    <t>[=PIR!R259C7]</t>
  </si>
  <si>
    <t>total_crlb_ik_el_ex_5</t>
  </si>
  <si>
    <t>[=PIR!R259C8]</t>
  </si>
  <si>
    <t>inc_crlb_ik_el_ex</t>
  </si>
  <si>
    <t>[=PIR!R259C9]</t>
  </si>
  <si>
    <t>total_np_ik_el_ex</t>
  </si>
  <si>
    <t>[=PIR!R260C3:R260C8]</t>
  </si>
  <si>
    <t>total_np_ik_el_ex_0</t>
  </si>
  <si>
    <t>[=PIR!R260C3]</t>
  </si>
  <si>
    <t>total_np_ik_el_ex_1</t>
  </si>
  <si>
    <t>[=PIR!R260C4]</t>
  </si>
  <si>
    <t>total_np_ik_el_ex_2</t>
  </si>
  <si>
    <t>[=PIR!R260C5]</t>
  </si>
  <si>
    <t>total_np_ik_el_ex_3</t>
  </si>
  <si>
    <t>[=PIR!R260C6]</t>
  </si>
  <si>
    <t>total_np_ik_el_ex_4</t>
  </si>
  <si>
    <t>[=PIR!R260C7]</t>
  </si>
  <si>
    <t>total_np_ik_el_ex_5</t>
  </si>
  <si>
    <t>[=PIR!R260C8]</t>
  </si>
  <si>
    <t>inc_np_ik_el_ex</t>
  </si>
  <si>
    <t>[=PIR!R260C9]</t>
  </si>
  <si>
    <t>total_non_el_ex</t>
  </si>
  <si>
    <t>[=PIR!R261C3:R261C8]</t>
  </si>
  <si>
    <t>total_non_el_ex_0</t>
  </si>
  <si>
    <t>[=PIR!R261C3]</t>
  </si>
  <si>
    <t>total_non_el_ex_1</t>
  </si>
  <si>
    <t>[=PIR!R261C4]</t>
  </si>
  <si>
    <t>total_non_el_ex_2</t>
  </si>
  <si>
    <t>[=PIR!R261C5]</t>
  </si>
  <si>
    <t>total_non_el_ex_3</t>
  </si>
  <si>
    <t>[=PIR!R261C6]</t>
  </si>
  <si>
    <t>total_non_el_ex_4</t>
  </si>
  <si>
    <t>[=PIR!R261C7]</t>
  </si>
  <si>
    <t>total_non_el_ex_5</t>
  </si>
  <si>
    <t>[=PIR!R261C8]</t>
  </si>
  <si>
    <t>inc_non_el_ex</t>
  </si>
  <si>
    <t>[=PIR!R261C9]</t>
  </si>
  <si>
    <t>name_0_1</t>
  </si>
  <si>
    <t>[=PIR!R268C3]</t>
  </si>
  <si>
    <t>name_1_1</t>
  </si>
  <si>
    <t>[=PIR!R268C7]</t>
  </si>
  <si>
    <t>position_0_1</t>
  </si>
  <si>
    <t>[=PIR!R272C3]</t>
  </si>
  <si>
    <t>position_1_1</t>
  </si>
  <si>
    <t>[=PIR!R272C7]</t>
  </si>
  <si>
    <t>SignatureDateDay_0_1</t>
  </si>
  <si>
    <t>[=PIR!R275C3]</t>
  </si>
  <si>
    <t>SignatureDateMonth_0_1</t>
  </si>
  <si>
    <t>[=PIR!R275C4]</t>
  </si>
  <si>
    <t>SignatureDateYear_0_1</t>
  </si>
  <si>
    <t>[=PIR!R275C5]</t>
  </si>
  <si>
    <t>SignatureDateDay_1_1</t>
  </si>
  <si>
    <t>[=PIR!R275C7]</t>
  </si>
  <si>
    <t>SignatureDateMonth_1_1</t>
  </si>
  <si>
    <t>[=PIR!R275C8]</t>
  </si>
  <si>
    <t>SignatureDateYear_1_1</t>
  </si>
  <si>
    <t>[=PIR!R275C9]</t>
  </si>
  <si>
    <t>date_0_1</t>
  </si>
  <si>
    <t>[=PIR!R276C3]</t>
  </si>
  <si>
    <t>date_1_1</t>
  </si>
  <si>
    <t>[=PIR!R276C7]</t>
  </si>
  <si>
    <t>activity_actual_start_date_month_0</t>
  </si>
  <si>
    <t>[=PIR!R286C3]</t>
  </si>
  <si>
    <t>activity_actual_start_date_year_0</t>
  </si>
  <si>
    <t>[=PIR!R286C4]</t>
  </si>
  <si>
    <t>activity_actual_start_date_0</t>
  </si>
  <si>
    <t>[=PIR!R287C3]</t>
  </si>
  <si>
    <t>activity_tot_el_ex_eur_4</t>
  </si>
  <si>
    <t>[=PIR!R499C3:R499C8]</t>
  </si>
  <si>
    <t>activity_tot_el_ex_eur_4_0</t>
  </si>
  <si>
    <t>[=PIR!R499C3]</t>
  </si>
  <si>
    <t>activity_tot_el_ex_eur_4_1</t>
  </si>
  <si>
    <t>[=PIR!R499C4]</t>
  </si>
  <si>
    <t>activity_tot_el_ex_eur_4_2</t>
  </si>
  <si>
    <t>[=PIR!R499C5]</t>
  </si>
  <si>
    <t>activity_tot_el_ex_eur_4_3</t>
  </si>
  <si>
    <t>[=PIR!R499C6]</t>
  </si>
  <si>
    <t>activity_tot_el_ex_eur_4_4</t>
  </si>
  <si>
    <t>[=PIR!R499C7]</t>
  </si>
  <si>
    <t>Guatemala</t>
  </si>
  <si>
    <t>Guinea</t>
  </si>
  <si>
    <t>Guinea-Bissau</t>
  </si>
  <si>
    <t>Guyana</t>
  </si>
  <si>
    <t>Haiti</t>
  </si>
  <si>
    <t>Honduras</t>
  </si>
  <si>
    <t>Iceland</t>
  </si>
  <si>
    <t>India</t>
  </si>
  <si>
    <t>Indonesia</t>
  </si>
  <si>
    <t>Iran</t>
  </si>
  <si>
    <t>Iraq</t>
  </si>
  <si>
    <t>Ireland</t>
  </si>
  <si>
    <t>Israel</t>
  </si>
  <si>
    <t>Italy</t>
  </si>
  <si>
    <t>Jamaica</t>
  </si>
  <si>
    <t>Japan</t>
  </si>
  <si>
    <t>Jordan</t>
  </si>
  <si>
    <t>Kazakhstan</t>
  </si>
  <si>
    <t>Kenya</t>
  </si>
  <si>
    <t>Kiribati</t>
  </si>
  <si>
    <t>Korea</t>
  </si>
  <si>
    <t>North</t>
  </si>
  <si>
    <t>South</t>
  </si>
  <si>
    <t>Kuwait</t>
  </si>
  <si>
    <t>Kyrgyzstan</t>
  </si>
  <si>
    <t>Laos</t>
  </si>
  <si>
    <t>Lebanon</t>
  </si>
  <si>
    <t>Lesotho</t>
  </si>
  <si>
    <t>Liberia</t>
  </si>
  <si>
    <t>Libya</t>
  </si>
  <si>
    <t>Liechtenstein</t>
  </si>
  <si>
    <t>Luxembourg</t>
  </si>
  <si>
    <t>Macedonia</t>
  </si>
  <si>
    <t>Madagascar</t>
  </si>
  <si>
    <t>Malawi</t>
  </si>
  <si>
    <t>Malaysia</t>
  </si>
  <si>
    <t>Maldives</t>
  </si>
  <si>
    <t>Mali</t>
  </si>
  <si>
    <t>Marshall Islands</t>
  </si>
  <si>
    <t>Mauritania</t>
  </si>
  <si>
    <t>Mauritius</t>
  </si>
  <si>
    <t>Mexico</t>
  </si>
  <si>
    <t>Micronesia</t>
  </si>
  <si>
    <t>Moldova</t>
  </si>
  <si>
    <t>Monaco</t>
  </si>
  <si>
    <t>Mongolia</t>
  </si>
  <si>
    <t>Morocco</t>
  </si>
  <si>
    <t>Mozambique</t>
  </si>
  <si>
    <t>Myanmar</t>
  </si>
  <si>
    <t>Namibia</t>
  </si>
  <si>
    <t>Nauru</t>
  </si>
  <si>
    <t>Nepal</t>
  </si>
  <si>
    <t>The Netherlands</t>
  </si>
  <si>
    <t>New Zealand</t>
  </si>
  <si>
    <t>Nicaragua</t>
  </si>
  <si>
    <t>Niger</t>
  </si>
  <si>
    <t>Nigeria</t>
  </si>
  <si>
    <t>Norway</t>
  </si>
  <si>
    <t>Oman</t>
  </si>
  <si>
    <t>Pakistan</t>
  </si>
  <si>
    <t>Palau</t>
  </si>
  <si>
    <t>Palestinian State</t>
  </si>
  <si>
    <t>Panama</t>
  </si>
  <si>
    <t>Papua New Guinea</t>
  </si>
  <si>
    <t>Paraguay</t>
  </si>
  <si>
    <t>Peru</t>
  </si>
  <si>
    <t>The Philippines</t>
  </si>
  <si>
    <t>Qatar</t>
  </si>
  <si>
    <t>Russia</t>
  </si>
  <si>
    <t>Rwanda</t>
  </si>
  <si>
    <t>St. Kitts and Nevis</t>
  </si>
  <si>
    <t>St. Lucia</t>
  </si>
  <si>
    <t>St. Vincent and The Grenadines</t>
  </si>
  <si>
    <t>Samoa</t>
  </si>
  <si>
    <t>San Marino</t>
  </si>
  <si>
    <t>São Tomé and Príncipe</t>
  </si>
  <si>
    <t>Saudi Arabia</t>
  </si>
  <si>
    <t>Senegal</t>
  </si>
  <si>
    <t>Serbia and Montenegro</t>
  </si>
  <si>
    <t>Seychelles</t>
  </si>
  <si>
    <t>Sierra Leone</t>
  </si>
  <si>
    <t>Singapore</t>
  </si>
  <si>
    <t>Solomon Islands</t>
  </si>
  <si>
    <t>Somalia</t>
  </si>
  <si>
    <t>South Africa</t>
  </si>
  <si>
    <t>Sri Lanka</t>
  </si>
  <si>
    <t>Sudan</t>
  </si>
  <si>
    <t>Suriname</t>
  </si>
  <si>
    <t>Swaziland</t>
  </si>
  <si>
    <t>Sweden</t>
  </si>
  <si>
    <t>planned_crlb_ik_el_ex_eur_1_5</t>
  </si>
  <si>
    <t>[=PIR!R368C8]</t>
  </si>
  <si>
    <t>planned_np_ik_el_ex_eur_1</t>
  </si>
  <si>
    <t>[=PIR!R369C3:R369C8]</t>
  </si>
  <si>
    <t>planned_np_ik_el_ex_eur_1_0</t>
  </si>
  <si>
    <t>[=PIR!R369C3]</t>
  </si>
  <si>
    <t>planned_np_ik_el_ex_eur_1_1</t>
  </si>
  <si>
    <t>[=PIR!R369C4]</t>
  </si>
  <si>
    <t>planned_np_ik_el_ex_eur_1_2</t>
  </si>
  <si>
    <t>[=PIR!R369C5]</t>
  </si>
  <si>
    <t>planned_np_ik_el_ex_eur_1_3</t>
  </si>
  <si>
    <t>[=PIR!R369C6]</t>
  </si>
  <si>
    <t>planned_np_ik_el_ex_eur_1_4</t>
  </si>
  <si>
    <t>[=PIR!R369C7]</t>
  </si>
  <si>
    <t>planned_np_ik_el_ex_eur_1_5</t>
  </si>
  <si>
    <t>[=PIR!R369C8]</t>
  </si>
  <si>
    <t>planned_non_el_ex_eur_1</t>
  </si>
  <si>
    <t>[=PIR!R370C3:R370C8]</t>
  </si>
  <si>
    <t>planned_non_el_ex_eur_1_0</t>
  </si>
  <si>
    <t>[=PIR!R370C3]</t>
  </si>
  <si>
    <t>planned_non_el_ex_eur_1_1</t>
  </si>
  <si>
    <t>[=PIR!R370C4]</t>
  </si>
  <si>
    <t>planned_non_el_ex_eur_1_2</t>
  </si>
  <si>
    <t>[=PIR!R370C5]</t>
  </si>
  <si>
    <t>planned_non_el_ex_eur_1_3</t>
  </si>
  <si>
    <t>[=PIR!R370C6]</t>
  </si>
  <si>
    <t>planned_non_el_ex_eur_1_4</t>
  </si>
  <si>
    <t>[=PIR!R370C7]</t>
  </si>
  <si>
    <t>planned_non_el_ex_eur_1_5</t>
  </si>
  <si>
    <t>[=PIR!R370C8]</t>
  </si>
  <si>
    <t>activity_actual_start_date_month_2</t>
  </si>
  <si>
    <t>[=PIR!R380C3]</t>
  </si>
  <si>
    <t>activity_actual_start_date_year_2</t>
  </si>
  <si>
    <t>[=PIR!R380C4]</t>
  </si>
  <si>
    <t>activity_actual_start_date_2</t>
  </si>
  <si>
    <t>[=PIR!R381C3]</t>
  </si>
  <si>
    <t>PIR/Activities/activity[attribute::ID="2"]/Progress</t>
  </si>
  <si>
    <t>activity_estimated_completion_date_month_2</t>
  </si>
  <si>
    <t>[=PIR!R383C3]</t>
  </si>
  <si>
    <t>activity_estimated_completion_date_year_2</t>
  </si>
  <si>
    <t>[=PIR!R383C4]</t>
  </si>
  <si>
    <t>activity_estimated_completion_date_2</t>
  </si>
  <si>
    <t>[=PIR!R384C3]</t>
  </si>
  <si>
    <t>activity_estimated_pct_complete_2</t>
  </si>
  <si>
    <t>[=PIR!R384C4]</t>
  </si>
  <si>
    <t>activity_estimated_pct_complete_raw_2</t>
  </si>
  <si>
    <t>[=PIR!R386C3]</t>
  </si>
  <si>
    <t>monthly_activity_date_2</t>
  </si>
  <si>
    <t>[=PIR!R390C3:R390C8]</t>
  </si>
  <si>
    <t>monthly_activity_date_2_0</t>
  </si>
  <si>
    <t>[=PIR!R390C3]</t>
  </si>
  <si>
    <t>monthly_activity_date_2_1</t>
  </si>
  <si>
    <t>[=PIR!R390C4]</t>
  </si>
  <si>
    <t>monthly_activity_date_2_2</t>
  </si>
  <si>
    <t>[=PIR!R390C5]</t>
  </si>
  <si>
    <t>monthly_activity_date_2_3</t>
  </si>
  <si>
    <t>[=PIR!R390C6]</t>
  </si>
  <si>
    <t>monthly_activity_date_2_4</t>
  </si>
  <si>
    <t>[=PIR!R390C7]</t>
  </si>
  <si>
    <t>monthly_activity_date_2_5</t>
  </si>
  <si>
    <t>[=PIR!R390C8]</t>
  </si>
  <si>
    <t>activity_ca_el_ex_local_2</t>
  </si>
  <si>
    <t>[=PIR!R392C3:R392C8]</t>
  </si>
  <si>
    <t>activity_ca_el_ex_local_2_0</t>
  </si>
  <si>
    <t>[=PIR!R392C3]</t>
  </si>
  <si>
    <t>activity_ca_el_ex_local_2_1</t>
  </si>
  <si>
    <t>[=PIR!R392C4]</t>
  </si>
  <si>
    <t>activity_ca_el_ex_local_2_2</t>
  </si>
  <si>
    <t>[=PIR!R392C5]</t>
  </si>
  <si>
    <t>activity_ca_el_ex_local_2_3</t>
  </si>
  <si>
    <t>[=PIR!R392C6]</t>
  </si>
  <si>
    <t>activity_ca_el_ex_local_2_4</t>
  </si>
  <si>
    <t>[=PIR!R392C7]</t>
  </si>
  <si>
    <t>activity_ca_el_ex_local_2_5</t>
  </si>
  <si>
    <t>[=PIR!R392C8]</t>
  </si>
  <si>
    <t>activity_nr_el_ex_local_2</t>
  </si>
  <si>
    <t>[=PIR!R393C3:R393C8]</t>
  </si>
  <si>
    <t>activity_nr_el_ex_local_2_0</t>
  </si>
  <si>
    <t>[=PIR!R393C3]</t>
  </si>
  <si>
    <t>activity_nr_el_ex_local_2_1</t>
  </si>
  <si>
    <t>[=PIR!R393C4]</t>
  </si>
  <si>
    <t>activity_nr_el_ex_local_2_2</t>
  </si>
  <si>
    <t>[=PIR!R393C5]</t>
  </si>
  <si>
    <t>activity_nr_el_ex_local_2_3</t>
  </si>
  <si>
    <t>[=PIR!R393C6]</t>
  </si>
  <si>
    <t>activity_nr_el_ex_local_2_4</t>
  </si>
  <si>
    <t>[=PIR!R393C7]</t>
  </si>
  <si>
    <t>activity_nr_el_ex_local_2_5</t>
  </si>
  <si>
    <t>[=PIR!R393C8]</t>
  </si>
  <si>
    <t>activity_crlb_ik_el_ex_local_2</t>
  </si>
  <si>
    <t>[=PIR!R394C3:R394C8]</t>
  </si>
  <si>
    <t>activity_crlb_ik_el_ex_local_2_0</t>
  </si>
  <si>
    <t>[=PIR!R394C3]</t>
  </si>
  <si>
    <t>activity_crlb_ik_el_ex_local_2_1</t>
  </si>
  <si>
    <t>[=PIR!R394C4]</t>
  </si>
  <si>
    <t>activity_crlb_ik_el_ex_local_2_2</t>
  </si>
  <si>
    <t>[=PIR!R394C5]</t>
  </si>
  <si>
    <t>activity_crlb_ik_el_ex_local_2_3</t>
  </si>
  <si>
    <t>[=PIR!R394C6]</t>
  </si>
  <si>
    <t>activity_crlb_ik_el_ex_local_2_4</t>
  </si>
  <si>
    <t>[=PIR!R394C7]</t>
  </si>
  <si>
    <t>activity_crlb_ik_el_ex_local_2_5</t>
  </si>
  <si>
    <t>[=PIR!R394C8]</t>
  </si>
  <si>
    <t>activity_np_ik_el_ex_local_2</t>
  </si>
  <si>
    <t>[=PIR!R395C3:R395C8]</t>
  </si>
  <si>
    <t>activity_np_ik_el_ex_local_2_0</t>
  </si>
  <si>
    <t>[=PIR!R395C3]</t>
  </si>
  <si>
    <t>activity_np_ik_el_ex_local_2_1</t>
  </si>
  <si>
    <t>[=PIR!R395C4]</t>
  </si>
  <si>
    <t>activity_np_ik_el_ex_local_2_2</t>
  </si>
  <si>
    <t>[=PIR!R395C5]</t>
  </si>
  <si>
    <t>activity_np_ik_el_ex_local_2_3</t>
  </si>
  <si>
    <t>[=PIR!R395C6]</t>
  </si>
  <si>
    <t>activity_np_ik_el_ex_local_2_4</t>
  </si>
  <si>
    <t>[=PIR!R395C7]</t>
  </si>
  <si>
    <t>activity_np_ik_el_ex_local_2_5</t>
  </si>
  <si>
    <t>[=PIR!R395C8]</t>
  </si>
  <si>
    <t>activity_non_el_ex_local_2</t>
  </si>
  <si>
    <t>[=PIR!R396C3:R396C8]</t>
  </si>
  <si>
    <t>activity_non_el_ex_local_2_0</t>
  </si>
  <si>
    <t>[=PIR!R396C3]</t>
  </si>
  <si>
    <t>activity_non_el_ex_local_2_1</t>
  </si>
  <si>
    <t>[=PIR!R396C4]</t>
  </si>
  <si>
    <t>activity_non_el_ex_local_2_2</t>
  </si>
  <si>
    <t>[=PIR!R396C5]</t>
  </si>
  <si>
    <t>activity_non_el_ex_local_2_3</t>
  </si>
  <si>
    <t>[=PIR!R396C6]</t>
  </si>
  <si>
    <t>activity_non_el_ex_local_2_4</t>
  </si>
  <si>
    <t>[=PIR!R396C7]</t>
  </si>
  <si>
    <t>activity_non_el_ex_local_2_5</t>
  </si>
  <si>
    <t>[=PIR!R396C8]</t>
  </si>
  <si>
    <t>raw_activity_ex_rate_2</t>
  </si>
  <si>
    <t>[=PIR!R398C3:R398C8]</t>
  </si>
  <si>
    <t>raw_activity_ex_rate_2_0</t>
  </si>
  <si>
    <t>[=PIR!R398C3]</t>
  </si>
  <si>
    <t>raw_activity_ex_rate_2_1</t>
  </si>
  <si>
    <t>[=PIR!R398C4]</t>
  </si>
  <si>
    <t>raw_activity_ex_rate_2_2</t>
  </si>
  <si>
    <t>[=PIR!R398C5]</t>
  </si>
  <si>
    <t>raw_activity_ex_rate_2_3</t>
  </si>
  <si>
    <t>[=PIR!R398C6]</t>
  </si>
  <si>
    <t>raw_activity_ex_rate_2_4</t>
  </si>
  <si>
    <t>[=PIR!R398C7]</t>
  </si>
  <si>
    <t>raw_activity_ex_rate_2_5</t>
  </si>
  <si>
    <t>[=PIR!R398C8]</t>
  </si>
  <si>
    <t>activity_ex_rate_2</t>
  </si>
  <si>
    <t>[=PIR!R399C3:R399C8]</t>
  </si>
  <si>
    <t>activity_ex_rate_2_0</t>
  </si>
  <si>
    <t>[=PIR!R399C3]</t>
  </si>
  <si>
    <t>activity_ex_rate_2_1</t>
  </si>
  <si>
    <t>[=PIR!R399C4]</t>
  </si>
  <si>
    <t>activity_ex_rate_2_2</t>
  </si>
  <si>
    <t>[=PIR!R399C5]</t>
  </si>
  <si>
    <t>activity_ex_rate_2_3</t>
  </si>
  <si>
    <t>[=PIR!R399C6]</t>
  </si>
  <si>
    <t>activity_ex_rate_2_4</t>
  </si>
  <si>
    <t>[=PIR!R399C7]</t>
  </si>
  <si>
    <t>activity_ex_rate_2_5</t>
  </si>
  <si>
    <t>[=PIR!R399C8]</t>
  </si>
  <si>
    <t>activity_ca_el_ex_eur_2</t>
  </si>
  <si>
    <t>[=PIR!R401C3:R401C8]</t>
  </si>
  <si>
    <t>activity_ca_el_ex_eur_2_0</t>
  </si>
  <si>
    <t>[=PIR!R401C3]</t>
  </si>
  <si>
    <t>PIR/Activities/activity[attribute::ID="2"]</t>
  </si>
  <si>
    <t>activity_ca_el_ex_eur_2_1</t>
  </si>
  <si>
    <t>[=PIR!R401C4]</t>
  </si>
  <si>
    <t>activity_ca_el_ex_eur_2_2</t>
  </si>
  <si>
    <t>[=PIR!R401C5]</t>
  </si>
  <si>
    <t>activity_ca_el_ex_eur_2_3</t>
  </si>
  <si>
    <t>[=PIR!R401C6]</t>
  </si>
  <si>
    <t>activity_ca_el_ex_eur_2_4</t>
  </si>
  <si>
    <t>[=PIR!R401C7]</t>
  </si>
  <si>
    <t>activity_ca_el_ex_eur_2_5</t>
  </si>
  <si>
    <t>[=PIR!R401C8]</t>
  </si>
  <si>
    <t>activity_nr_el_ex_eur_2</t>
  </si>
  <si>
    <t>[=PIR!R402C3:R402C8]</t>
  </si>
  <si>
    <t>activity_nr_el_ex_eur_2_0</t>
  </si>
  <si>
    <t>[=PIR!R402C3]</t>
  </si>
  <si>
    <t>activity_nr_el_ex_eur_2_1</t>
  </si>
  <si>
    <t>[=PIR!R402C4]</t>
  </si>
  <si>
    <t>activity_nr_el_ex_eur_2_2</t>
  </si>
  <si>
    <t>[=PIR!R402C5]</t>
  </si>
  <si>
    <t>activity_nr_el_ex_eur_2_3</t>
  </si>
  <si>
    <t>[=PIR!R402C6]</t>
  </si>
  <si>
    <t>activity_nr_el_ex_eur_2_4</t>
  </si>
  <si>
    <t>[=PIR!R402C7]</t>
  </si>
  <si>
    <t>activity_nr_el_ex_eur_2_5</t>
  </si>
  <si>
    <t>[=PIR!R402C8]</t>
  </si>
  <si>
    <t>activity_crlb_ik_el_ex_eur_2</t>
  </si>
  <si>
    <t>project_actual_start_date_month</t>
  </si>
  <si>
    <t>[=PIR!R56C3]</t>
  </si>
  <si>
    <t>project_actual_start_date_year</t>
  </si>
  <si>
    <t>[=PIR!R56C4]</t>
  </si>
  <si>
    <t>project_actual_start_date</t>
  </si>
  <si>
    <t>[=PIR!R57C3]</t>
  </si>
  <si>
    <t>Y</t>
  </si>
  <si>
    <t>PIR/Progress</t>
  </si>
  <si>
    <t>actual_start</t>
  </si>
  <si>
    <t>project_estimated_completion_date_month</t>
  </si>
  <si>
    <t>[=PIR!R59C3]</t>
  </si>
  <si>
    <t>project_estimated_completion_date_year</t>
  </si>
  <si>
    <t>[=PIR!R59C4]</t>
  </si>
  <si>
    <t>project_estimated_completion_date</t>
  </si>
  <si>
    <t>[=PIR!R60C3]</t>
  </si>
  <si>
    <t>estimated_completion</t>
  </si>
  <si>
    <t>project_estimated_pct_complete</t>
  </si>
  <si>
    <t>[=PIR!R60C4]</t>
  </si>
  <si>
    <t>percentage_complete</t>
  </si>
  <si>
    <t>Value</t>
  </si>
  <si>
    <t>project_estimated_pct_complete_raw</t>
  </si>
  <si>
    <t>[=PIR!R62C3]</t>
  </si>
  <si>
    <t>description</t>
  </si>
  <si>
    <t>next_report_period_start_month</t>
  </si>
  <si>
    <t>[=PIR!R68C3]</t>
  </si>
  <si>
    <t>next_report_period_end_month</t>
  </si>
  <si>
    <t>[=PIR!R68C9]</t>
  </si>
  <si>
    <t>pir_number</t>
  </si>
  <si>
    <t>[=PIR!R71C3]</t>
  </si>
  <si>
    <t>pct_npu_cofinance</t>
  </si>
  <si>
    <t>[=PIR!R73C3]</t>
  </si>
  <si>
    <t>ccf_crlb</t>
  </si>
  <si>
    <t>[=PIR!R79C3]</t>
  </si>
  <si>
    <t>ccf_crlb_plan</t>
  </si>
  <si>
    <t>[=PIR!R79C5]</t>
  </si>
  <si>
    <t>ccf_np</t>
  </si>
  <si>
    <t>[=PIR!R80C3]</t>
  </si>
  <si>
    <t>ccf_np_plan</t>
  </si>
  <si>
    <t>[=PIR!R80C5]</t>
  </si>
  <si>
    <t>ca_el_ex</t>
  </si>
  <si>
    <t>[=PIR!R81C3]</t>
  </si>
  <si>
    <t>nr_el_ex</t>
  </si>
  <si>
    <t>[=PIR!R82C3]</t>
  </si>
  <si>
    <t>non_el_ex</t>
  </si>
  <si>
    <t>[=PIR!R83C3]</t>
  </si>
  <si>
    <t>crlb_ik_el_ex</t>
  </si>
  <si>
    <t>[=PIR!R84C3]</t>
  </si>
  <si>
    <t>np_ik_el_ex</t>
  </si>
  <si>
    <t>[=PIR!R85C3]</t>
  </si>
  <si>
    <t>ccf_tot</t>
  </si>
  <si>
    <t>[=PIR!R86C3]</t>
  </si>
  <si>
    <t>adv</t>
  </si>
  <si>
    <t>[=PIR!R89C3]</t>
  </si>
  <si>
    <t>eligible_cost_adv</t>
  </si>
  <si>
    <t>[=PIR!R89C5]</t>
  </si>
  <si>
    <t>grant_fmc_adv</t>
  </si>
  <si>
    <t>[=PIR!R89C7]</t>
  </si>
  <si>
    <t>grant_nmfa_adv</t>
  </si>
  <si>
    <t>[=PIR!R89C9]</t>
  </si>
  <si>
    <t>grant_rate_adv</t>
  </si>
  <si>
    <t>[=PIR!R89C11]</t>
  </si>
  <si>
    <t>dis_adv</t>
  </si>
  <si>
    <t>[=PIR!R90C3]</t>
  </si>
  <si>
    <t>ccf_adv</t>
  </si>
  <si>
    <t>[=PIR!R90C5]</t>
  </si>
  <si>
    <t>adv_offs_mech_num</t>
  </si>
  <si>
    <t>[=PIR!R90C7]</t>
  </si>
  <si>
    <t>pcr</t>
  </si>
  <si>
    <t>[=PIR!R91C3]</t>
  </si>
  <si>
    <t>pcr_thresh</t>
  </si>
  <si>
    <t>[=PIR!R91C5]</t>
  </si>
  <si>
    <t>cash_post_adv_offs</t>
  </si>
  <si>
    <t>[=PIR!R92C3]</t>
  </si>
  <si>
    <t>recgr</t>
  </si>
  <si>
    <t>[=PIR!R93C3]</t>
  </si>
  <si>
    <t>ecgr</t>
  </si>
  <si>
    <t>[=PIR!R94C3]</t>
  </si>
  <si>
    <t>grant_remaining</t>
  </si>
  <si>
    <t>[=PIR!R95C3]</t>
  </si>
  <si>
    <t>planned_advance_offset</t>
  </si>
  <si>
    <t>[=PIR!R96C3]</t>
  </si>
  <si>
    <t>pcr_offs</t>
  </si>
  <si>
    <t>[=PIR!R97C3]</t>
  </si>
  <si>
    <t>cum_pcr_offs</t>
  </si>
  <si>
    <t>[=PIR!R98C3]</t>
  </si>
  <si>
    <t>pcr_offs_corr</t>
  </si>
  <si>
    <t>[=PIR!R99C3]</t>
  </si>
  <si>
    <t>adv_offs</t>
  </si>
  <si>
    <t>[=PIR!R100C3]</t>
  </si>
  <si>
    <t>cum_adv_offs</t>
  </si>
  <si>
    <t>[=PIR!R101C3]</t>
  </si>
  <si>
    <t>adv_offs_corr</t>
  </si>
  <si>
    <t>[=PIR!R102C3]</t>
  </si>
  <si>
    <t>advance_offset_threshold</t>
  </si>
  <si>
    <t>[=PIR!R103C3]</t>
  </si>
  <si>
    <t>dis_pre_adv_offs</t>
  </si>
  <si>
    <t>[=PIR!R104C3]</t>
  </si>
  <si>
    <t>ccf_pre_adv_offs</t>
  </si>
  <si>
    <t>[=PIR!R105C3]</t>
  </si>
  <si>
    <t>dis_to_date_pre_adv_offs</t>
  </si>
  <si>
    <t>[=PIR!R106C3]</t>
  </si>
  <si>
    <t>dis_over_adv_offs_thresh</t>
  </si>
  <si>
    <t>[=PIR!R107C3]</t>
  </si>
  <si>
    <t>[=PIR!R322C5]</t>
  </si>
  <si>
    <t>planned_np_ik_el_ex_eur_0_3</t>
  </si>
  <si>
    <t>[=PIR!R322C6]</t>
  </si>
  <si>
    <t>planned_np_ik_el_ex_eur_0_4</t>
  </si>
  <si>
    <t>[=PIR!R322C7]</t>
  </si>
  <si>
    <t>planned_np_ik_el_ex_eur_0_5</t>
  </si>
  <si>
    <t>[=PIR!R322C8]</t>
  </si>
  <si>
    <t>planned_non_el_ex_eur_0</t>
  </si>
  <si>
    <t>[=PIR!R323C3:R323C8]</t>
  </si>
  <si>
    <t>planned_non_el_ex_eur_0_0</t>
  </si>
  <si>
    <t>[=PIR!R323C3]</t>
  </si>
  <si>
    <t>planned_non_el_ex_eur_0_1</t>
  </si>
  <si>
    <t>[=PIR!R323C4]</t>
  </si>
  <si>
    <t>planned_non_el_ex_eur_0_2</t>
  </si>
  <si>
    <t>[=PIR!R323C5]</t>
  </si>
  <si>
    <t>planned_non_el_ex_eur_0_3</t>
  </si>
  <si>
    <t>[=PIR!R323C6]</t>
  </si>
  <si>
    <t>planned_non_el_ex_eur_0_4</t>
  </si>
  <si>
    <t>[=PIR!R323C7]</t>
  </si>
  <si>
    <t>planned_non_el_ex_eur_0_5</t>
  </si>
  <si>
    <t>[=PIR!R323C8]</t>
  </si>
  <si>
    <t>activity_actual_start_date_month_1</t>
  </si>
  <si>
    <t>[=PIR!R333C3]</t>
  </si>
  <si>
    <t>activity_actual_start_date_year_1</t>
  </si>
  <si>
    <t>[=PIR!R333C4]</t>
  </si>
  <si>
    <t>activity_actual_start_date_1</t>
  </si>
  <si>
    <t>[=PIR!R334C3]</t>
  </si>
  <si>
    <t>PIR/Activities/activity[attribute::ID="1"]/Progress</t>
  </si>
  <si>
    <t>activity_estimated_completion_date_month_1</t>
  </si>
  <si>
    <t>[=PIR!R336C3]</t>
  </si>
  <si>
    <t>activity_estimated_completion_date_year_1</t>
  </si>
  <si>
    <t>[=PIR!R336C4]</t>
  </si>
  <si>
    <t>activity_estimated_completion_date_1</t>
  </si>
  <si>
    <t>[=PIR!R337C3]</t>
  </si>
  <si>
    <t>activity_estimated_pct_complete_1</t>
  </si>
  <si>
    <t>[=PIR!R337C4]</t>
  </si>
  <si>
    <t>activity_estimated_pct_complete_raw_1</t>
  </si>
  <si>
    <t>[=PIR!R339C3]</t>
  </si>
  <si>
    <t>monthly_activity_date_1</t>
  </si>
  <si>
    <t>[=PIR!R343C3:R343C8]</t>
  </si>
  <si>
    <t>monthly_activity_date_1_0</t>
  </si>
  <si>
    <t>[=PIR!R343C3]</t>
  </si>
  <si>
    <t>monthly_activity_date_1_1</t>
  </si>
  <si>
    <t>[=PIR!R343C4]</t>
  </si>
  <si>
    <t>monthly_activity_date_1_2</t>
  </si>
  <si>
    <t>[=PIR!R343C5]</t>
  </si>
  <si>
    <t>monthly_activity_date_1_3</t>
  </si>
  <si>
    <t>[=PIR!R343C6]</t>
  </si>
  <si>
    <t>monthly_activity_date_1_4</t>
  </si>
  <si>
    <t>[=PIR!R343C7]</t>
  </si>
  <si>
    <t>monthly_activity_date_1_5</t>
  </si>
  <si>
    <t>[=PIR!R343C8]</t>
  </si>
  <si>
    <t>activity_ca_el_ex_local_1</t>
  </si>
  <si>
    <t>[=PIR!R345C3:R345C8]</t>
  </si>
  <si>
    <t>activity_ca_el_ex_local_1_0</t>
  </si>
  <si>
    <t>[=PIR!R345C3]</t>
  </si>
  <si>
    <t>activity_ca_el_ex_local_1_1</t>
  </si>
  <si>
    <t>[=PIR!R345C4]</t>
  </si>
  <si>
    <t>activity_ca_el_ex_local_1_2</t>
  </si>
  <si>
    <t>[=PIR!R345C5]</t>
  </si>
  <si>
    <t>activity_ca_el_ex_local_1_3</t>
  </si>
  <si>
    <t>[=PIR!R345C6]</t>
  </si>
  <si>
    <t>activity_ca_el_ex_local_1_4</t>
  </si>
  <si>
    <t>[=PIR!R345C7]</t>
  </si>
  <si>
    <t>activity_ca_el_ex_local_1_5</t>
  </si>
  <si>
    <t>[=PIR!R345C8]</t>
  </si>
  <si>
    <t>activity_nr_el_ex_local_1</t>
  </si>
  <si>
    <t>[=PIR!R346C3:R346C8]</t>
  </si>
  <si>
    <t>activity_nr_el_ex_local_1_0</t>
  </si>
  <si>
    <t>[=PIR!R346C3]</t>
  </si>
  <si>
    <t>activity_nr_el_ex_local_1_1</t>
  </si>
  <si>
    <t>[=PIR!R346C4]</t>
  </si>
  <si>
    <t>activity_nr_el_ex_local_1_2</t>
  </si>
  <si>
    <t>[=PIR!R346C5]</t>
  </si>
  <si>
    <t>activity_nr_el_ex_local_1_3</t>
  </si>
  <si>
    <t>[=PIR!R346C6]</t>
  </si>
  <si>
    <t>[=PIR!R188C9]</t>
  </si>
  <si>
    <t>prefinance_activity_ca_el_ex_eur_3</t>
  </si>
  <si>
    <t>[=PIR!R194C3]</t>
  </si>
  <si>
    <t>prefinance_activity_crlb_ik_el_ex_eur_3</t>
  </si>
  <si>
    <t>[=PIR!R195C3]</t>
  </si>
  <si>
    <t>prefinance_activity_np_ik_el_ex_eur_3</t>
  </si>
  <si>
    <t>[=PIR!R196C3]</t>
  </si>
  <si>
    <t>prefinance_planned_total_expense_4</t>
  </si>
  <si>
    <t>[=PIR!R204C9]</t>
  </si>
  <si>
    <t>prefinance_activity_ca_el_ex_eur_4</t>
  </si>
  <si>
    <t>[=PIR!R210C3]</t>
  </si>
  <si>
    <t>prefinance_activity_crlb_ik_el_ex_eur_4</t>
  </si>
  <si>
    <t>[=PIR!R211C3]</t>
  </si>
  <si>
    <t>prefinance_activity_np_ik_el_ex_eur_4</t>
  </si>
  <si>
    <t>[=PIR!R212C3]</t>
  </si>
  <si>
    <t>prefinance_planned_ca_el_ex_eur_0</t>
  </si>
  <si>
    <t>[=PIR!R214C3:R214C8]</t>
  </si>
  <si>
    <t>prefinance_planned_ca_el_ex_eur_0_0</t>
  </si>
  <si>
    <t>[=PIR!R214C3]</t>
  </si>
  <si>
    <t>prefinance_planned_ca_el_ex_eur_0_1</t>
  </si>
  <si>
    <t>[=PIR!R214C4]</t>
  </si>
  <si>
    <t>prefinance_planned_ca_el_ex_eur_0_2</t>
  </si>
  <si>
    <t>[=PIR!R214C5]</t>
  </si>
  <si>
    <t>prefinance_planned_ca_el_ex_eur_0_3</t>
  </si>
  <si>
    <t>[=PIR!R214C6]</t>
  </si>
  <si>
    <t>prefinance_planned_ca_el_ex_eur_0_4</t>
  </si>
  <si>
    <t>[=PIR!R214C7]</t>
  </si>
  <si>
    <t>prefinance_planned_ca_el_ex_eur_0_5</t>
  </si>
  <si>
    <t>[=PIR!R214C8]</t>
  </si>
  <si>
    <t>prefinance_planned_crlb_ik_el_ex_eur_0</t>
  </si>
  <si>
    <t>[=PIR!R215C3:R215C8]</t>
  </si>
  <si>
    <t>prefinance_planned_crlb_ik_el_ex_eur_0_0</t>
  </si>
  <si>
    <t>[=PIR!R215C3]</t>
  </si>
  <si>
    <t>prefinance_planned_crlb_ik_el_ex_eur_0_1</t>
  </si>
  <si>
    <t>[=PIR!R215C4]</t>
  </si>
  <si>
    <t>prefinance_planned_crlb_ik_el_ex_eur_0_2</t>
  </si>
  <si>
    <t>[=PIR!R215C5]</t>
  </si>
  <si>
    <t>prefinance_planned_crlb_ik_el_ex_eur_0_3</t>
  </si>
  <si>
    <t>[=PIR!R215C6]</t>
  </si>
  <si>
    <t>prefinance_planned_crlb_ik_el_ex_eur_0_4</t>
  </si>
  <si>
    <t>[=PIR!R215C7]</t>
  </si>
  <si>
    <t>prefinance_planned_crlb_ik_el_ex_eur_0_5</t>
  </si>
  <si>
    <t>[=PIR!R215C8]</t>
  </si>
  <si>
    <t>prefinance_planned_np_ik_el_ex_eur_0</t>
  </si>
  <si>
    <t>[=PIR!R216C3:R216C8]</t>
  </si>
  <si>
    <t>prefinance_planned_np_ik_el_ex_eur_0_0</t>
  </si>
  <si>
    <t>[=PIR!R216C3]</t>
  </si>
  <si>
    <t>prefinance_planned_np_ik_el_ex_eur_0_1</t>
  </si>
  <si>
    <t>[=PIR!R216C4]</t>
  </si>
  <si>
    <t>prefinance_planned_np_ik_el_ex_eur_0_2</t>
  </si>
  <si>
    <t>[=PIR!R216C5]</t>
  </si>
  <si>
    <t>prefinance_planned_np_ik_el_ex_eur_0_3</t>
  </si>
  <si>
    <t>[=PIR!R216C6]</t>
  </si>
  <si>
    <t>prefinance_planned_np_ik_el_ex_eur_0_4</t>
  </si>
  <si>
    <t>[=PIR!R216C7]</t>
  </si>
  <si>
    <t>prefinance_planned_np_ik_el_ex_eur_0_5</t>
  </si>
  <si>
    <t>[=PIR!R216C8]</t>
  </si>
  <si>
    <t>prefinance_planned_ca_el_ex_eur_1</t>
  </si>
  <si>
    <t>[=PIR!R217C3:R217C8]</t>
  </si>
  <si>
    <t>prefinance_planned_ca_el_ex_eur_1_0</t>
  </si>
  <si>
    <t>[=PIR!R217C3]</t>
  </si>
  <si>
    <t>prefinance_planned_ca_el_ex_eur_1_1</t>
  </si>
  <si>
    <t>[=PIR!R217C4]</t>
  </si>
  <si>
    <t>prefinance_planned_ca_el_ex_eur_1_2</t>
  </si>
  <si>
    <t>[=PIR!R217C5]</t>
  </si>
  <si>
    <t>prefinance_planned_ca_el_ex_eur_1_3</t>
  </si>
  <si>
    <t>[=PIR!R217C6]</t>
  </si>
  <si>
    <t>prefinance_planned_ca_el_ex_eur_1_4</t>
  </si>
  <si>
    <t>[=PIR!R217C7]</t>
  </si>
  <si>
    <t>prefinance_planned_ca_el_ex_eur_1_5</t>
  </si>
  <si>
    <t>[=PIR!R217C8]</t>
  </si>
  <si>
    <t>prefinance_planned_crlb_ik_el_ex_eur_1</t>
  </si>
  <si>
    <t>[=PIR!R218C3:R218C8]</t>
  </si>
  <si>
    <t>prefinance_planned_crlb_ik_el_ex_eur_1_0</t>
  </si>
  <si>
    <t>[=PIR!R218C3]</t>
  </si>
  <si>
    <t>prefinance_planned_crlb_ik_el_ex_eur_1_1</t>
  </si>
  <si>
    <t>[=PIR!R218C4]</t>
  </si>
  <si>
    <t>prefinance_planned_crlb_ik_el_ex_eur_1_2</t>
  </si>
  <si>
    <t>[=PIR!R218C5]</t>
  </si>
  <si>
    <t>prefinance_planned_crlb_ik_el_ex_eur_1_3</t>
  </si>
  <si>
    <t>[=PIR!R218C6]</t>
  </si>
  <si>
    <t>prefinance_planned_crlb_ik_el_ex_eur_1_4</t>
  </si>
  <si>
    <t>[=PIR!R218C7]</t>
  </si>
  <si>
    <t>prefinance_planned_crlb_ik_el_ex_eur_1_5</t>
  </si>
  <si>
    <t>[=PIR!R218C8]</t>
  </si>
  <si>
    <t>prefinance_planned_np_ik_el_ex_eur_1</t>
  </si>
  <si>
    <t>[=PIR!R219C3:R219C8]</t>
  </si>
  <si>
    <t>prefinance_planned_np_ik_el_ex_eur_1_0</t>
  </si>
  <si>
    <t>[=PIR!R219C3]</t>
  </si>
  <si>
    <t>prefinance_planned_np_ik_el_ex_eur_1_1</t>
  </si>
  <si>
    <t>[=PIR!R219C4]</t>
  </si>
  <si>
    <t>prefinance_planned_np_ik_el_ex_eur_1_2</t>
  </si>
  <si>
    <t>[=PIR!R219C5]</t>
  </si>
  <si>
    <t>prefinance_planned_np_ik_el_ex_eur_1_3</t>
  </si>
  <si>
    <t>[=PIR!R219C6]</t>
  </si>
  <si>
    <t>prefinance_planned_np_ik_el_ex_eur_1_4</t>
  </si>
  <si>
    <t>[=PIR!R219C7]</t>
  </si>
  <si>
    <t>prefinance_planned_np_ik_el_ex_eur_1_5</t>
  </si>
  <si>
    <t>[=PIR!R219C8]</t>
  </si>
  <si>
    <t>prefinance_planned_ca_el_ex_eur_2</t>
  </si>
  <si>
    <t>[=PIR!R220C3:R220C8]</t>
  </si>
  <si>
    <t>prefinance_planned_ca_el_ex_eur_2_0</t>
  </si>
  <si>
    <t>[=PIR!R220C3]</t>
  </si>
  <si>
    <t>prefinance_planned_ca_el_ex_eur_2_1</t>
  </si>
  <si>
    <t>[=PIR!R220C4]</t>
  </si>
  <si>
    <t>prefinance_planned_ca_el_ex_eur_2_2</t>
  </si>
  <si>
    <t>[=PIR!R220C5]</t>
  </si>
  <si>
    <t>prefinance_planned_ca_el_ex_eur_2_3</t>
  </si>
  <si>
    <t>[=PIR!R220C6]</t>
  </si>
  <si>
    <t>prefinance_planned_ca_el_ex_eur_2_4</t>
  </si>
  <si>
    <t>[=PIR!R220C7]</t>
  </si>
  <si>
    <t>prefinance_planned_ca_el_ex_eur_2_5</t>
  </si>
  <si>
    <t>[=PIR!R220C8]</t>
  </si>
  <si>
    <t>prefinance_planned_crlb_ik_el_ex_eur_2</t>
  </si>
  <si>
    <t>[=PIR!R221C3:R221C8]</t>
  </si>
  <si>
    <t>prefinance_planned_crlb_ik_el_ex_eur_2_0</t>
  </si>
  <si>
    <t>[=PIR!R221C3]</t>
  </si>
  <si>
    <t>prefinance_planned_crlb_ik_el_ex_eur_2_1</t>
  </si>
  <si>
    <t>[=PIR!R221C4]</t>
  </si>
  <si>
    <t>activity_non_el_ex_local_3_2</t>
  </si>
  <si>
    <t>[=PIR!R443C5]</t>
  </si>
  <si>
    <t>activity_non_el_ex_local_3_3</t>
  </si>
  <si>
    <t>[=PIR!R443C6]</t>
  </si>
  <si>
    <t>activity_non_el_ex_local_3_4</t>
  </si>
  <si>
    <t>[=PIR!R443C7]</t>
  </si>
  <si>
    <t>activity_non_el_ex_local_3_5</t>
  </si>
  <si>
    <t>[=PIR!R443C8]</t>
  </si>
  <si>
    <t>raw_activity_ex_rate_3</t>
  </si>
  <si>
    <t>[=PIR!R445C3:R445C8]</t>
  </si>
  <si>
    <t>raw_activity_ex_rate_3_0</t>
  </si>
  <si>
    <t>[=PIR!R445C3]</t>
  </si>
  <si>
    <t>raw_activity_ex_rate_3_1</t>
  </si>
  <si>
    <t>[=PIR!R445C4]</t>
  </si>
  <si>
    <t>raw_activity_ex_rate_3_2</t>
  </si>
  <si>
    <t>[=PIR!R445C5]</t>
  </si>
  <si>
    <t>raw_activity_ex_rate_3_3</t>
  </si>
  <si>
    <t>[=PIR!R445C6]</t>
  </si>
  <si>
    <t>raw_activity_ex_rate_3_4</t>
  </si>
  <si>
    <t>[=PIR!R445C7]</t>
  </si>
  <si>
    <t>raw_activity_ex_rate_3_5</t>
  </si>
  <si>
    <t>[=PIR!R445C8]</t>
  </si>
  <si>
    <t>activity_ex_rate_3</t>
  </si>
  <si>
    <t>[=PIR!R446C3:R446C8]</t>
  </si>
  <si>
    <t>activity_ex_rate_3_0</t>
  </si>
  <si>
    <t>[=PIR!R446C3]</t>
  </si>
  <si>
    <t>activity_ex_rate_3_1</t>
  </si>
  <si>
    <t>[=PIR!R446C4]</t>
  </si>
  <si>
    <t>activity_ex_rate_3_2</t>
  </si>
  <si>
    <t>[=PIR!R446C5]</t>
  </si>
  <si>
    <t>activity_ex_rate_3_3</t>
  </si>
  <si>
    <t>[=PIR!R446C6]</t>
  </si>
  <si>
    <t>activity_ex_rate_3_4</t>
  </si>
  <si>
    <t>[=PIR!R446C7]</t>
  </si>
  <si>
    <t>activity_ex_rate_3_5</t>
  </si>
  <si>
    <t>[=PIR!R446C8]</t>
  </si>
  <si>
    <t>activity_ca_el_ex_eur_3</t>
  </si>
  <si>
    <t>[=PIR!R448C3:R448C8]</t>
  </si>
  <si>
    <t>activity_ca_el_ex_eur_3_0</t>
  </si>
  <si>
    <t>[=PIR!R448C3]</t>
  </si>
  <si>
    <t>PIR/Activities/activity[attribute::ID="3"]</t>
  </si>
  <si>
    <t>activity_ca_el_ex_eur_3_1</t>
  </si>
  <si>
    <t>[=PIR!R448C4]</t>
  </si>
  <si>
    <t>activity_ca_el_ex_eur_3_2</t>
  </si>
  <si>
    <t>[=PIR!R448C5]</t>
  </si>
  <si>
    <t>activity_ca_el_ex_eur_3_3</t>
  </si>
  <si>
    <t>[=PIR!R448C6]</t>
  </si>
  <si>
    <t>activity_ca_el_ex_eur_3_4</t>
  </si>
  <si>
    <t>[=PIR!R448C7]</t>
  </si>
  <si>
    <t>activity_ca_el_ex_eur_3_5</t>
  </si>
  <si>
    <t>[=PIR!R448C8]</t>
  </si>
  <si>
    <t>activity_nr_el_ex_eur_3</t>
  </si>
  <si>
    <t>[=PIR!R449C3:R449C8]</t>
  </si>
  <si>
    <t>activity_nr_el_ex_eur_3_0</t>
  </si>
  <si>
    <t>[=PIR!R449C3]</t>
  </si>
  <si>
    <t>activity_nr_el_ex_eur_3_1</t>
  </si>
  <si>
    <t>[=PIR!R449C4]</t>
  </si>
  <si>
    <t>activity_nr_el_ex_eur_3_2</t>
  </si>
  <si>
    <t>[=PIR!R449C5]</t>
  </si>
  <si>
    <t>activity_nr_el_ex_eur_3_3</t>
  </si>
  <si>
    <t>[=PIR!R449C6]</t>
  </si>
  <si>
    <t>activity_nr_el_ex_eur_3_4</t>
  </si>
  <si>
    <t>[=PIR!R449C7]</t>
  </si>
  <si>
    <t>activity_nr_el_ex_eur_3_5</t>
  </si>
  <si>
    <t>[=PIR!R449C8]</t>
  </si>
  <si>
    <t>activity_crlb_ik_el_ex_eur_3</t>
  </si>
  <si>
    <t>[=PIR!R450C3:R450C8]</t>
  </si>
  <si>
    <t>activity_crlb_ik_el_ex_eur_3_0</t>
  </si>
  <si>
    <t>[=PIR!R450C3]</t>
  </si>
  <si>
    <t>activity_crlb_ik_el_ex_eur_3_1</t>
  </si>
  <si>
    <t>[=PIR!R450C4]</t>
  </si>
  <si>
    <t>activity_crlb_ik_el_ex_eur_3_2</t>
  </si>
  <si>
    <t>[=PIR!R450C5]</t>
  </si>
  <si>
    <t>activity_crlb_ik_el_ex_eur_3_3</t>
  </si>
  <si>
    <t>[=PIR!R450C6]</t>
  </si>
  <si>
    <t>activity_crlb_ik_el_ex_eur_3_4</t>
  </si>
  <si>
    <t>[=PIR!R450C7]</t>
  </si>
  <si>
    <t>prefinance_planned_np_ik_el_ex_eur_2_1</t>
  </si>
  <si>
    <t>[=PIR!R222C4]</t>
  </si>
  <si>
    <t>prefinance_planned_np_ik_el_ex_eur_2_2</t>
  </si>
  <si>
    <t>[=PIR!R222C5]</t>
  </si>
  <si>
    <t>prefinance_planned_np_ik_el_ex_eur_2_3</t>
  </si>
  <si>
    <t>[=PIR!R222C6]</t>
  </si>
  <si>
    <t>prefinance_planned_np_ik_el_ex_eur_2_4</t>
  </si>
  <si>
    <t>[=PIR!R222C7]</t>
  </si>
  <si>
    <t>prefinance_planned_np_ik_el_ex_eur_2_5</t>
  </si>
  <si>
    <t>[=PIR!R222C8]</t>
  </si>
  <si>
    <t>prefinance_planned_ca_el_ex_eur_3</t>
  </si>
  <si>
    <t>[=PIR!R223C3:R223C8]</t>
  </si>
  <si>
    <t>prefinance_planned_ca_el_ex_eur_3_0</t>
  </si>
  <si>
    <t>[=PIR!R223C3]</t>
  </si>
  <si>
    <t>prefinance_planned_ca_el_ex_eur_3_1</t>
  </si>
  <si>
    <t>[=PIR!R223C4]</t>
  </si>
  <si>
    <t>prefinance_planned_ca_el_ex_eur_3_2</t>
  </si>
  <si>
    <t>[=PIR!R223C5]</t>
  </si>
  <si>
    <t>prefinance_planned_ca_el_ex_eur_3_3</t>
  </si>
  <si>
    <t>[=PIR!R223C6]</t>
  </si>
  <si>
    <t>prefinance_planned_ca_el_ex_eur_3_4</t>
  </si>
  <si>
    <t>[=PIR!R223C7]</t>
  </si>
  <si>
    <t>prefinance_planned_ca_el_ex_eur_3_5</t>
  </si>
  <si>
    <t>[=PIR!R223C8]</t>
  </si>
  <si>
    <t>prefinance_planned_crlb_ik_el_ex_eur_3</t>
  </si>
  <si>
    <t>[=PIR!R224C3:R224C8]</t>
  </si>
  <si>
    <t>prefinance_planned_crlb_ik_el_ex_eur_3_0</t>
  </si>
  <si>
    <t>[=PIR!R224C3]</t>
  </si>
  <si>
    <t>prefinance_planned_crlb_ik_el_ex_eur_3_1</t>
  </si>
  <si>
    <t>[=PIR!R224C4]</t>
  </si>
  <si>
    <t>prefinance_planned_crlb_ik_el_ex_eur_3_2</t>
  </si>
  <si>
    <t>[=PIR!R224C5]</t>
  </si>
  <si>
    <t>prefinance_planned_crlb_ik_el_ex_eur_3_3</t>
  </si>
  <si>
    <t>[=PIR!R224C6]</t>
  </si>
  <si>
    <t>prefinance_planned_crlb_ik_el_ex_eur_3_4</t>
  </si>
  <si>
    <t>[=PIR!R224C7]</t>
  </si>
  <si>
    <t>prefinance_planned_crlb_ik_el_ex_eur_3_5</t>
  </si>
  <si>
    <t>[=PIR!R224C8]</t>
  </si>
  <si>
    <t>prefinance_planned_np_ik_el_ex_eur_3</t>
  </si>
  <si>
    <t>[=PIR!R225C3:R225C8]</t>
  </si>
  <si>
    <t>prefinance_planned_np_ik_el_ex_eur_3_0</t>
  </si>
  <si>
    <t>[=PIR!R225C3]</t>
  </si>
  <si>
    <t>prefinance_planned_np_ik_el_ex_eur_3_1</t>
  </si>
  <si>
    <t>[=PIR!R225C4]</t>
  </si>
  <si>
    <t>prefinance_planned_np_ik_el_ex_eur_3_2</t>
  </si>
  <si>
    <t>[=PIR!R225C5]</t>
  </si>
  <si>
    <t>prefinance_planned_np_ik_el_ex_eur_3_3</t>
  </si>
  <si>
    <t>[=PIR!R225C6]</t>
  </si>
  <si>
    <t>prefinance_planned_np_ik_el_ex_eur_3_4</t>
  </si>
  <si>
    <t>[=PIR!R225C7]</t>
  </si>
  <si>
    <t>prefinance_planned_np_ik_el_ex_eur_3_5</t>
  </si>
  <si>
    <t>[=PIR!R225C8]</t>
  </si>
  <si>
    <t>prefinance_planned_ca_el_ex_eur_4</t>
  </si>
  <si>
    <t>[=PIR!R226C3:R226C8]</t>
  </si>
  <si>
    <t>prefinance_planned_ca_el_ex_eur_4_0</t>
  </si>
  <si>
    <t>[=PIR!R226C3]</t>
  </si>
  <si>
    <t>prefinance_planned_ca_el_ex_eur_4_1</t>
  </si>
  <si>
    <t>[=PIR!R226C4]</t>
  </si>
  <si>
    <t>prefinance_planned_ca_el_ex_eur_4_2</t>
  </si>
  <si>
    <t>[=PIR!R226C5]</t>
  </si>
  <si>
    <t>prefinance_planned_ca_el_ex_eur_4_3</t>
  </si>
  <si>
    <t>[=PIR!R226C6]</t>
  </si>
  <si>
    <t>prefinance_planned_ca_el_ex_eur_4_4</t>
  </si>
  <si>
    <t>[=PIR!R226C7]</t>
  </si>
  <si>
    <t>prefinance_planned_ca_el_ex_eur_4_5</t>
  </si>
  <si>
    <t>[=PIR!R226C8]</t>
  </si>
  <si>
    <t>prefinance_planned_crlb_ik_el_ex_eur_4</t>
  </si>
  <si>
    <t>[=PIR!R227C3:R227C8]</t>
  </si>
  <si>
    <t>prefinance_planned_crlb_ik_el_ex_eur_4_0</t>
  </si>
  <si>
    <t>[=PIR!R227C3]</t>
  </si>
  <si>
    <t>prefinance_planned_crlb_ik_el_ex_eur_4_1</t>
  </si>
  <si>
    <t>[=PIR!R227C4]</t>
  </si>
  <si>
    <t>prefinance_planned_crlb_ik_el_ex_eur_4_2</t>
  </si>
  <si>
    <t>[=PIR!R227C5]</t>
  </si>
  <si>
    <t>prefinance_planned_crlb_ik_el_ex_eur_4_3</t>
  </si>
  <si>
    <t>[=PIR!R227C6]</t>
  </si>
  <si>
    <t>prefinance_planned_crlb_ik_el_ex_eur_4_4</t>
  </si>
  <si>
    <t>[=PIR!R227C7]</t>
  </si>
  <si>
    <t>prefinance_planned_crlb_ik_el_ex_eur_4_5</t>
  </si>
  <si>
    <t>[=PIR!R227C8]</t>
  </si>
  <si>
    <t>prefinance_planned_np_ik_el_ex_eur_4</t>
  </si>
  <si>
    <t>[=PIR!R228C3:R228C8]</t>
  </si>
  <si>
    <t>prefinance_planned_np_ik_el_ex_eur_4_0</t>
  </si>
  <si>
    <t>[=PIR!R228C3]</t>
  </si>
  <si>
    <t>prefinance_planned_np_ik_el_ex_eur_4_1</t>
  </si>
  <si>
    <t>[=PIR!R228C4]</t>
  </si>
  <si>
    <t>prefinance_planned_np_ik_el_ex_eur_4_2</t>
  </si>
  <si>
    <t>[=PIR!R228C5]</t>
  </si>
  <si>
    <t>prefinance_planned_np_ik_el_ex_eur_4_3</t>
  </si>
  <si>
    <t>[=PIR!R228C6]</t>
  </si>
  <si>
    <t>prefinance_planned_np_ik_el_ex_eur_4_4</t>
  </si>
  <si>
    <t>[=PIR!R228C7]</t>
  </si>
  <si>
    <t>prefinance_planned_np_ik_el_ex_eur_4_5</t>
  </si>
  <si>
    <t>[=PIR!R228C8]</t>
  </si>
  <si>
    <t>report_period_start_month</t>
  </si>
  <si>
    <t>[=PIR!R231C3]</t>
  </si>
  <si>
    <t>report_period_end_month</t>
  </si>
  <si>
    <t>[=PIR!R231C9]</t>
  </si>
  <si>
    <t>eligible_cost</t>
  </si>
  <si>
    <t>[=PIR!R240C3]</t>
  </si>
  <si>
    <t>act_ccf_last_pir</t>
  </si>
  <si>
    <t>[=PIR!R247C3]</t>
  </si>
  <si>
    <t>pct_npu_cofinance_last_pir</t>
  </si>
  <si>
    <t>[=PIR!R248C3]</t>
  </si>
  <si>
    <t>ccf_crlb_last_pir</t>
  </si>
  <si>
    <t>[=PIR!R255C3]</t>
  </si>
  <si>
    <t>total_ca_el_ex</t>
  </si>
  <si>
    <t>[=PIR!R257C3:R257C8]</t>
  </si>
  <si>
    <t>total_ca_el_ex_0</t>
  </si>
  <si>
    <t>Three sub-projects within measure “Strengthening capacity of NGOs” and one within measure “NGO project measure” have completed their activities.</t>
  </si>
  <si>
    <t>20 sub-projects within measure “Strengthening capacity of NGOs” and four within measure “NGO project measure” have completed their activities.</t>
  </si>
  <si>
    <t>[=PIR!R413C5]</t>
  </si>
  <si>
    <t>planned_ca_el_ex_eur_2_3</t>
  </si>
  <si>
    <t>[=PIR!R413C6]</t>
  </si>
  <si>
    <t>planned_ca_el_ex_eur_2_4</t>
  </si>
  <si>
    <t>[=PIR!R413C7]</t>
  </si>
  <si>
    <t>planned_ca_el_ex_eur_2_5</t>
  </si>
  <si>
    <t>[=PIR!R413C8]</t>
  </si>
  <si>
    <t>planned_nr_el_ex_eur_2</t>
  </si>
  <si>
    <t>[=PIR!R414C3:R414C8]</t>
  </si>
  <si>
    <t>planned_nr_el_ex_eur_2_0</t>
  </si>
  <si>
    <t>[=PIR!R414C3]</t>
  </si>
  <si>
    <t>planned_nr_el_ex_eur_2_1</t>
  </si>
  <si>
    <t>[=PIR!R414C4]</t>
  </si>
  <si>
    <t>planned_nr_el_ex_eur_2_2</t>
  </si>
  <si>
    <t>[=PIR!R414C5]</t>
  </si>
  <si>
    <t>planned_nr_el_ex_eur_2_3</t>
  </si>
  <si>
    <t>[=PIR!R414C6]</t>
  </si>
  <si>
    <t>planned_nr_el_ex_eur_2_4</t>
  </si>
  <si>
    <t>[=PIR!R414C7]</t>
  </si>
  <si>
    <t>planned_nr_el_ex_eur_2_5</t>
  </si>
  <si>
    <t>[=PIR!R414C8]</t>
  </si>
  <si>
    <t>planned_crlb_ik_el_ex_eur_2</t>
  </si>
  <si>
    <t>[=PIR!R415C3:R415C8]</t>
  </si>
  <si>
    <t>planned_crlb_ik_el_ex_eur_2_0</t>
  </si>
  <si>
    <t>[=PIR!R415C3]</t>
  </si>
  <si>
    <t>planned_crlb_ik_el_ex_eur_2_1</t>
  </si>
  <si>
    <t>[=PIR!R415C4]</t>
  </si>
  <si>
    <t>planned_crlb_ik_el_ex_eur_2_2</t>
  </si>
  <si>
    <t>[=PIR!R415C5]</t>
  </si>
  <si>
    <t>planned_crlb_ik_el_ex_eur_2_3</t>
  </si>
  <si>
    <t>[=PIR!R415C6]</t>
  </si>
  <si>
    <t>planned_crlb_ik_el_ex_eur_2_4</t>
  </si>
  <si>
    <t>[=PIR!R415C7]</t>
  </si>
  <si>
    <t>planned_crlb_ik_el_ex_eur_2_5</t>
  </si>
  <si>
    <t>[=PIR!R415C8]</t>
  </si>
  <si>
    <t>planned_np_ik_el_ex_eur_2</t>
  </si>
  <si>
    <t>[=PIR!R416C3:R416C8]</t>
  </si>
  <si>
    <t>planned_np_ik_el_ex_eur_2_0</t>
  </si>
  <si>
    <t>[=PIR!R416C3]</t>
  </si>
  <si>
    <t>planned_np_ik_el_ex_eur_2_1</t>
  </si>
  <si>
    <t>[=PIR!R416C4]</t>
  </si>
  <si>
    <t>planned_np_ik_el_ex_eur_2_2</t>
  </si>
  <si>
    <t>[=PIR!R416C5]</t>
  </si>
  <si>
    <t>planned_np_ik_el_ex_eur_2_3</t>
  </si>
  <si>
    <t>[=PIR!R416C6]</t>
  </si>
  <si>
    <t>planned_np_ik_el_ex_eur_2_4</t>
  </si>
  <si>
    <t>[=PIR!R416C7]</t>
  </si>
  <si>
    <t>planned_np_ik_el_ex_eur_2_5</t>
  </si>
  <si>
    <t>[=PIR!R416C8]</t>
  </si>
  <si>
    <t>planned_non_el_ex_eur_2</t>
  </si>
  <si>
    <t>[=PIR!R417C3:R417C8]</t>
  </si>
  <si>
    <t>planned_non_el_ex_eur_2_0</t>
  </si>
  <si>
    <t>[=PIR!R417C3]</t>
  </si>
  <si>
    <t>planned_non_el_ex_eur_2_1</t>
  </si>
  <si>
    <t>[=PIR!R417C4]</t>
  </si>
  <si>
    <t>planned_non_el_ex_eur_2_2</t>
  </si>
  <si>
    <t>[=PIR!R417C5]</t>
  </si>
  <si>
    <t>planned_non_el_ex_eur_2_3</t>
  </si>
  <si>
    <t>[=PIR!R417C6]</t>
  </si>
  <si>
    <t>planned_non_el_ex_eur_2_4</t>
  </si>
  <si>
    <t>[=PIR!R417C7]</t>
  </si>
  <si>
    <t>planned_np_ik_el_ex_eur_4_4</t>
  </si>
  <si>
    <t>[=PIR!R510C7]</t>
  </si>
  <si>
    <t>planned_np_ik_el_ex_eur_4_5</t>
  </si>
  <si>
    <t>[=PIR!R510C8]</t>
  </si>
  <si>
    <t>planned_non_el_ex_eur_4</t>
  </si>
  <si>
    <t>[=PIR!R511C3:R511C8]</t>
  </si>
  <si>
    <t>planned_non_el_ex_eur_4_0</t>
  </si>
  <si>
    <t>[=PIR!R511C3]</t>
  </si>
  <si>
    <t>planned_non_el_ex_eur_4_1</t>
  </si>
  <si>
    <t>[=PIR!R511C4]</t>
  </si>
  <si>
    <t>planned_non_el_ex_eur_4_2</t>
  </si>
  <si>
    <t>[=PIR!R511C5]</t>
  </si>
  <si>
    <t>planned_non_el_ex_eur_4_3</t>
  </si>
  <si>
    <t>[=PIR!R511C6]</t>
  </si>
  <si>
    <t>planned_non_el_ex_eur_4_4</t>
  </si>
  <si>
    <t>[=PIR!R511C7]</t>
  </si>
  <si>
    <t>planned_non_el_ex_eur_4_5</t>
  </si>
  <si>
    <t>[=PIR!R511C8]</t>
  </si>
  <si>
    <t>PIR/Indicator/result[attribute::ID="1"]</t>
  </si>
  <si>
    <t>to_date</t>
  </si>
  <si>
    <t>ID</t>
  </si>
  <si>
    <t>PIR/Indicator/result[attribute::ID="2"]</t>
  </si>
  <si>
    <t>PIR/Indicator/result[attribute::ID="3"]</t>
  </si>
  <si>
    <t>cross_cutting_name_0</t>
  </si>
  <si>
    <t>[=PIR!R529C2]</t>
  </si>
  <si>
    <t>cross_cutting_score_0</t>
  </si>
  <si>
    <t>[=PIR!R529C3]</t>
  </si>
  <si>
    <t>cross_cutting_name_1</t>
  </si>
  <si>
    <t>[=PIR!R530C2]</t>
  </si>
  <si>
    <t>cross_cutting_score_1</t>
  </si>
  <si>
    <t>[=PIR!R530C3]</t>
  </si>
  <si>
    <t>cross_cutting_name_2</t>
  </si>
  <si>
    <t>[=PIR!R531C2]</t>
  </si>
  <si>
    <t>cross_cutting_score_2</t>
  </si>
  <si>
    <t>[=PIR!R531C3]</t>
  </si>
  <si>
    <t>cross_cutting_name_3</t>
  </si>
  <si>
    <t>[=PIR!R532C2]</t>
  </si>
  <si>
    <t>cross_cutting_score_3</t>
  </si>
  <si>
    <t>[=PIR!R532C3]</t>
  </si>
  <si>
    <t>cross_cutting_name_4</t>
  </si>
  <si>
    <t>[=PIR!R533C2]</t>
  </si>
  <si>
    <t>cross_cutting_score_4</t>
  </si>
  <si>
    <t>[=PIR!R533C3]</t>
  </si>
  <si>
    <t>cross_cutting_name_5</t>
  </si>
  <si>
    <t>[=PIR!R534C2]</t>
  </si>
  <si>
    <t>cross_cutting_score_5</t>
  </si>
  <si>
    <t>[=PIR!R534C3]</t>
  </si>
  <si>
    <t>cross_cutting_name_6</t>
  </si>
  <si>
    <t>[=PIR!R535C2]</t>
  </si>
  <si>
    <t>cross_cutting_score_6</t>
  </si>
  <si>
    <t>[=PIR!R535C3]</t>
  </si>
  <si>
    <t>cross_cutting_name_7</t>
  </si>
  <si>
    <t>[=PIR!R536C2]</t>
  </si>
  <si>
    <t>cross_cutting_score_7</t>
  </si>
  <si>
    <t>[=PIR!R536C3]</t>
  </si>
  <si>
    <t>CrossCuttingSummary</t>
  </si>
  <si>
    <t>RiskSummary</t>
  </si>
  <si>
    <t>name_0_2</t>
  </si>
  <si>
    <t>[=PIR!R676C3]</t>
  </si>
  <si>
    <t>name_1_2</t>
  </si>
  <si>
    <t>[=PIR!R676C7]</t>
  </si>
  <si>
    <t>position_0_2</t>
  </si>
  <si>
    <t>[=PIR!R680C3]</t>
  </si>
  <si>
    <t>position_1_2</t>
  </si>
  <si>
    <t>[=PIR!R680C7]</t>
  </si>
  <si>
    <t>SignatureDateDay_0_2</t>
  </si>
  <si>
    <t>[=PIR!R683C3]</t>
  </si>
  <si>
    <t>SignatureDateMonth_0_2</t>
  </si>
  <si>
    <t>[=PIR!R683C4]</t>
  </si>
  <si>
    <t>SignatureDateYear_0_2</t>
  </si>
  <si>
    <t>[=PIR!R683C5]</t>
  </si>
  <si>
    <t>SignatureDateDay_1_2</t>
  </si>
  <si>
    <t>[=PIR!R683C7]</t>
  </si>
  <si>
    <t>SignatureDateMonth_1_2</t>
  </si>
  <si>
    <t>[=PIR!R683C8]</t>
  </si>
  <si>
    <t>SignatureDateYear_1_2</t>
  </si>
  <si>
    <t>[=PIR!R683C9]</t>
  </si>
  <si>
    <t>date_0_2</t>
  </si>
  <si>
    <t>[=PIR!R684C3]</t>
  </si>
  <si>
    <t>date_1_2</t>
  </si>
  <si>
    <t>[=PIR!R684C7]</t>
  </si>
  <si>
    <t>activity_ca_el_ex_eur_0</t>
  </si>
  <si>
    <t>[=PIR!R307C3:R307C8]</t>
  </si>
  <si>
    <t>activity_ca_el_ex_eur_0_0</t>
  </si>
  <si>
    <t>[=PIR!R307C3]</t>
  </si>
  <si>
    <t>PIR/Activities/activity[attribute::ID="0"]</t>
  </si>
  <si>
    <t>amount</t>
  </si>
  <si>
    <t>InExAd</t>
  </si>
  <si>
    <t>Type</t>
  </si>
  <si>
    <t>activity_ca_el_ex_eur_0_1</t>
  </si>
  <si>
    <t>[=PIR!R307C4]</t>
  </si>
  <si>
    <t>activity_ca_el_ex_eur_0_2</t>
  </si>
  <si>
    <t>[=PIR!R307C5]</t>
  </si>
  <si>
    <t>activity_ca_el_ex_eur_0_3</t>
  </si>
  <si>
    <t>[=PIR!R307C6]</t>
  </si>
  <si>
    <t>activity_tot_el_ex_eur_4_5</t>
  </si>
  <si>
    <t>[=PIR!R499C8]</t>
  </si>
  <si>
    <t>activity_non_el_ex_eur_4</t>
  </si>
  <si>
    <t>[=PIR!R500C3:R500C8]</t>
  </si>
  <si>
    <t>activity_non_el_ex_eur_4_0</t>
  </si>
  <si>
    <t>[=PIR!R500C3]</t>
  </si>
  <si>
    <t>activity_non_el_ex_eur_4_1</t>
  </si>
  <si>
    <t>[=PIR!R500C4]</t>
  </si>
  <si>
    <t>activity_non_el_ex_eur_4_2</t>
  </si>
  <si>
    <t>[=PIR!R500C5]</t>
  </si>
  <si>
    <t>activity_non_el_ex_eur_4_3</t>
  </si>
  <si>
    <t>[=PIR!R500C6]</t>
  </si>
  <si>
    <t>activity_non_el_ex_eur_4_4</t>
  </si>
  <si>
    <t>[=PIR!R500C7]</t>
  </si>
  <si>
    <t>activity_non_el_ex_eur_4_5</t>
  </si>
  <si>
    <t>[=PIR!R500C8]</t>
  </si>
  <si>
    <t>activity_tot_ex_eur_4</t>
  </si>
  <si>
    <t>[=PIR!R501C3:R501C8]</t>
  </si>
  <si>
    <t>activity_tot_ex_eur_4_0</t>
  </si>
  <si>
    <t>[=PIR!R501C3]</t>
  </si>
  <si>
    <t>activity_tot_ex_eur_4_1</t>
  </si>
  <si>
    <t>[=PIR!R501C4]</t>
  </si>
  <si>
    <t>activity_tot_ex_eur_4_2</t>
  </si>
  <si>
    <t>[=PIR!R501C5]</t>
  </si>
  <si>
    <t>activity_tot_ex_eur_4_3</t>
  </si>
  <si>
    <t>[=PIR!R501C6]</t>
  </si>
  <si>
    <t>activity_tot_ex_eur_4_4</t>
  </si>
  <si>
    <t>[=PIR!R501C7]</t>
  </si>
  <si>
    <t>activity_tot_ex_eur_4_5</t>
  </si>
  <si>
    <t>[=PIR!R501C8]</t>
  </si>
  <si>
    <t>planned_ca_el_ex_eur_4</t>
  </si>
  <si>
    <t>[=PIR!R507C3:R507C8]</t>
  </si>
  <si>
    <t>planned_ca_el_ex_eur_4_0</t>
  </si>
  <si>
    <t>[=PIR!R507C3]</t>
  </si>
  <si>
    <t>planned_ca_el_ex_eur_4_1</t>
  </si>
  <si>
    <t>[=PIR!R507C4]</t>
  </si>
  <si>
    <t>planned_ca_el_ex_eur_4_2</t>
  </si>
  <si>
    <t>[=PIR!R507C5]</t>
  </si>
  <si>
    <t>planned_ca_el_ex_eur_4_3</t>
  </si>
  <si>
    <t>[=PIR!R507C6]</t>
  </si>
  <si>
    <t>planned_ca_el_ex_eur_4_4</t>
  </si>
  <si>
    <t>[=PIR!R507C7]</t>
  </si>
  <si>
    <t>planned_ca_el_ex_eur_4_5</t>
  </si>
  <si>
    <t>[=PIR!R507C8]</t>
  </si>
  <si>
    <t>planned_nr_el_ex_eur_4</t>
  </si>
  <si>
    <t>[=PIR!R508C3:R508C8]</t>
  </si>
  <si>
    <t>planned_nr_el_ex_eur_4_0</t>
  </si>
  <si>
    <t>[=PIR!R508C3]</t>
  </si>
  <si>
    <t>planned_nr_el_ex_eur_4_1</t>
  </si>
  <si>
    <t>[=PIR!R508C4]</t>
  </si>
  <si>
    <t>planned_nr_el_ex_eur_4_2</t>
  </si>
  <si>
    <t>[=PIR!R508C5]</t>
  </si>
  <si>
    <t>planned_nr_el_ex_eur_4_3</t>
  </si>
  <si>
    <t>[=PIR!R508C6]</t>
  </si>
  <si>
    <t>planned_nr_el_ex_eur_4_4</t>
  </si>
  <si>
    <t>[=PIR!R508C7]</t>
  </si>
  <si>
    <t>planned_nr_el_ex_eur_4_5</t>
  </si>
  <si>
    <t>[=PIR!R508C8]</t>
  </si>
  <si>
    <t>planned_crlb_ik_el_ex_eur_4</t>
  </si>
  <si>
    <t>[=PIR!R509C3:R509C8]</t>
  </si>
  <si>
    <t>planned_crlb_ik_el_ex_eur_4_0</t>
  </si>
  <si>
    <t>[=PIR!R509C3]</t>
  </si>
  <si>
    <t>planned_crlb_ik_el_ex_eur_4_1</t>
  </si>
  <si>
    <t>[=PIR!R509C4]</t>
  </si>
  <si>
    <t>planned_crlb_ik_el_ex_eur_4_2</t>
  </si>
  <si>
    <t>[=PIR!R509C5]</t>
  </si>
  <si>
    <t>planned_crlb_ik_el_ex_eur_4_3</t>
  </si>
  <si>
    <t>[=PIR!R509C6]</t>
  </si>
  <si>
    <t>planned_crlb_ik_el_ex_eur_4_4</t>
  </si>
  <si>
    <t>[=PIR!R509C7]</t>
  </si>
  <si>
    <t>planned_crlb_ik_el_ex_eur_4_5</t>
  </si>
  <si>
    <t>[=PIR!R509C8]</t>
  </si>
  <si>
    <t>planned_np_ik_el_ex_eur_4</t>
  </si>
  <si>
    <t>[=PIR!R510C3:R510C8]</t>
  </si>
  <si>
    <t>planned_np_ik_el_ex_eur_4_0</t>
  </si>
  <si>
    <t>[=PIR!R510C3]</t>
  </si>
  <si>
    <t>planned_np_ik_el_ex_eur_4_1</t>
  </si>
  <si>
    <t>[=PIR!R510C4]</t>
  </si>
  <si>
    <t>planned_np_ik_el_ex_eur_4_2</t>
  </si>
  <si>
    <t>[=PIR!R510C5]</t>
  </si>
  <si>
    <t>planned_np_ik_el_ex_eur_4_3</t>
  </si>
  <si>
    <t>[=PIR!R510C6]</t>
  </si>
  <si>
    <t>Switzerland</t>
  </si>
  <si>
    <t>Syria</t>
  </si>
  <si>
    <t>Taiwan</t>
  </si>
  <si>
    <t>Tajikistan</t>
  </si>
  <si>
    <t>Tanzania</t>
  </si>
  <si>
    <t>Thailand</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</si>
  <si>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</si>
  <si>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</si>
  <si>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</si>
  <si>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</si>
  <si>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</si>
  <si>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</si>
  <si>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</si>
  <si>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</si>
  <si>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</si>
  <si>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</si>
  <si>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</si>
  <si>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</si>
  <si>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</si>
  <si>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</si>
  <si>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</si>
  <si>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Vatican City (Holy See)</t>
  </si>
  <si>
    <t>Venezuela</t>
  </si>
  <si>
    <t>Vietnam</t>
  </si>
  <si>
    <t>Western Sahara</t>
  </si>
  <si>
    <t>Republic Of Yemen</t>
  </si>
  <si>
    <t>Yugoslavia</t>
  </si>
  <si>
    <t>Zaire</t>
  </si>
  <si>
    <t>Zambia</t>
  </si>
  <si>
    <t>Zimbabwe</t>
  </si>
  <si>
    <t>Days of month</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</si>
  <si>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</si>
  <si>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</si>
  <si>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</si>
  <si>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</si>
  <si>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</si>
  <si>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</si>
  <si>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</si>
  <si>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</si>
  <si>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</si>
  <si>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</si>
  <si>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</si>
  <si>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</si>
  <si>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</si>
  <si>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</si>
  <si>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</si>
  <si>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</si>
  <si>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</si>
  <si>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</si>
  <si>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</si>
  <si>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</si>
  <si>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</si>
  <si>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</si>
  <si>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</si>
  <si>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</si>
  <si>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</si>
  <si>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</si>
  <si>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</si>
  <si>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</si>
  <si>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</si>
  <si>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</si>
  <si>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</si>
  <si>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months of year</t>
  </si>
  <si>
    <t>Jan</t>
  </si>
  <si>
    <t>Feb</t>
  </si>
  <si>
    <t>Mar</t>
  </si>
  <si>
    <t>Apr</t>
  </si>
  <si>
    <t>May</t>
  </si>
  <si>
    <t>Jun</t>
  </si>
  <si>
    <t>Jul</t>
  </si>
  <si>
    <t>Aug</t>
  </si>
  <si>
    <t>Sep</t>
  </si>
  <si>
    <t>Oct</t>
  </si>
  <si>
    <t>Nov</t>
  </si>
  <si>
    <t>Dec</t>
  </si>
  <si>
    <t>eligible period years</t>
  </si>
  <si>
    <t>Salutation</t>
  </si>
  <si>
    <t>Mr</t>
  </si>
  <si>
    <t>Mrs</t>
  </si>
  <si>
    <t>Miss</t>
  </si>
  <si>
    <t>Ms</t>
  </si>
  <si>
    <t>Dr</t>
  </si>
  <si>
    <t>Prof.</t>
  </si>
  <si>
    <t>Country Code</t>
  </si>
  <si>
    <t>BG</t>
  </si>
  <si>
    <t>CY</t>
  </si>
  <si>
    <t>CZ</t>
  </si>
  <si>
    <t>EE</t>
  </si>
  <si>
    <t>EL</t>
  </si>
  <si>
    <t>HU</t>
  </si>
  <si>
    <t>LV</t>
  </si>
  <si>
    <t>LT</t>
  </si>
  <si>
    <t>MT</t>
  </si>
  <si>
    <t>PL</t>
  </si>
  <si>
    <t>PT</t>
  </si>
  <si>
    <t>RO</t>
  </si>
  <si>
    <t>SK</t>
  </si>
  <si>
    <t>Currency Code</t>
  </si>
  <si>
    <t>BGN</t>
  </si>
  <si>
    <t>EUR</t>
  </si>
  <si>
    <t>CZK</t>
  </si>
  <si>
    <t>EEK</t>
  </si>
  <si>
    <t>HUF</t>
  </si>
  <si>
    <t>LVL</t>
  </si>
  <si>
    <t>LTL</t>
  </si>
  <si>
    <t>PLN</t>
  </si>
  <si>
    <t>RON</t>
  </si>
  <si>
    <t>SKK</t>
  </si>
  <si>
    <t>Company</t>
  </si>
  <si>
    <t>[=PIR!R3C3]</t>
  </si>
  <si>
    <t>Location</t>
  </si>
  <si>
    <t>[=PIR!R3C5]</t>
  </si>
  <si>
    <t>CompanyLocation</t>
  </si>
  <si>
    <t>[=PIR!R4C3]</t>
  </si>
  <si>
    <t>[=PIR!R5C3]</t>
  </si>
  <si>
    <t>FirstName</t>
  </si>
  <si>
    <t>[=PIR!R5C5]</t>
  </si>
  <si>
    <t>FamilyName</t>
  </si>
  <si>
    <t>[=PIR!R5C7]</t>
  </si>
  <si>
    <t>ContactCompany</t>
  </si>
  <si>
    <t>[=PIR!R9C3]</t>
  </si>
  <si>
    <t>ContactLocation</t>
  </si>
  <si>
    <t>[=PIR!R9C5]</t>
  </si>
  <si>
    <t>ContactCompanyLocation</t>
  </si>
  <si>
    <t>[=PIR!R9C7]</t>
  </si>
  <si>
    <t>address_1</t>
  </si>
  <si>
    <t>[=PIR!R11C3]</t>
  </si>
  <si>
    <t>address_2</t>
  </si>
  <si>
    <t>[=PIR!R12C3]</t>
  </si>
  <si>
    <t>postcode</t>
  </si>
  <si>
    <t>[=PIR!R13C3]</t>
  </si>
  <si>
    <t>city</t>
  </si>
  <si>
    <t>[=PIR!R14C3]</t>
  </si>
  <si>
    <t>country</t>
  </si>
  <si>
    <t>[=PIR!R15C3]</t>
  </si>
  <si>
    <t>address</t>
  </si>
  <si>
    <t>[=PIR!R17C3]</t>
  </si>
  <si>
    <t>name_0_0</t>
  </si>
  <si>
    <t>[=PIR!R30C3]</t>
  </si>
  <si>
    <t>name_1_0</t>
  </si>
  <si>
    <t>[=PIR!R30C7]</t>
  </si>
  <si>
    <t>position_0_0</t>
  </si>
  <si>
    <t>[=PIR!R34C3]</t>
  </si>
  <si>
    <t>position_1_0</t>
  </si>
  <si>
    <t>[=PIR!R34C7]</t>
  </si>
  <si>
    <t>Date</t>
  </si>
  <si>
    <t>SignatureDateDay_0_0</t>
  </si>
  <si>
    <t>[=PIR!R37C3]</t>
  </si>
  <si>
    <t>SignatureDateMonth_0_0</t>
  </si>
  <si>
    <t>[=PIR!R37C4]</t>
  </si>
  <si>
    <t>SignatureDateYear_0_0</t>
  </si>
  <si>
    <t>[=PIR!R37C5]</t>
  </si>
  <si>
    <t>SignatureDateDay_1_0</t>
  </si>
  <si>
    <t>[=PIR!R37C7]</t>
  </si>
  <si>
    <t>SignatureDateMonth_1_0</t>
  </si>
  <si>
    <t>[=PIR!R37C8]</t>
  </si>
  <si>
    <t>SignatureDateYear_1_0</t>
  </si>
  <si>
    <t>[=PIR!R37C9]</t>
  </si>
  <si>
    <t>date_0_0</t>
  </si>
  <si>
    <t>[=PIR!R38C3]</t>
  </si>
  <si>
    <t>date_1_0</t>
  </si>
  <si>
    <t>[=PIR!R38C7]</t>
  </si>
  <si>
    <t>grant_agreement_number</t>
  </si>
  <si>
    <t>[=PIR!R44C3]</t>
  </si>
  <si>
    <t>currency_change_date</t>
  </si>
  <si>
    <t>[=PIR!R45C9]</t>
  </si>
  <si>
    <t>euro_reporting</t>
  </si>
  <si>
    <t>[=PIR!R47C3]</t>
  </si>
  <si>
    <t>ref_ex_rate</t>
  </si>
  <si>
    <t>[=PIR!R47C5]</t>
  </si>
  <si>
    <t>eligible_expenses_awarded</t>
  </si>
  <si>
    <t>[=PIR!R48C6]</t>
  </si>
  <si>
    <t>grant_awarded_fmc</t>
  </si>
  <si>
    <t>[=PIR!R48C9]</t>
  </si>
  <si>
    <t>grant_awarded_nmfa</t>
  </si>
  <si>
    <t>[=PIR!R49C9]</t>
  </si>
  <si>
    <t>agr</t>
  </si>
  <si>
    <t>[=PIR!R50C3]</t>
  </si>
  <si>
    <t>grant_awarded</t>
  </si>
  <si>
    <t>[=PIR!R50C9]</t>
  </si>
  <si>
    <t/>
  </si>
  <si>
    <t>[=PIR!R475C3]</t>
  </si>
  <si>
    <t>PIR/Activities/activity[attribute::ID="4"]/Progress</t>
  </si>
  <si>
    <t>activity_estimated_completion_date_month_4</t>
  </si>
  <si>
    <t>[=PIR!R477C3]</t>
  </si>
  <si>
    <t>activity_estimated_completion_date_year_4</t>
  </si>
  <si>
    <t>[=PIR!R477C4]</t>
  </si>
  <si>
    <t>activity_estimated_completion_date_4</t>
  </si>
  <si>
    <t>[=PIR!R478C3]</t>
  </si>
  <si>
    <t>activity_estimated_pct_complete_4</t>
  </si>
  <si>
    <t>[=PIR!R478C4]</t>
  </si>
  <si>
    <t>activity_estimated_pct_complete_raw_4</t>
  </si>
  <si>
    <t>[=PIR!R480C3]</t>
  </si>
  <si>
    <t>monthly_activity_date_4</t>
  </si>
  <si>
    <t>[=PIR!R484C3:R484C8]</t>
  </si>
  <si>
    <t>monthly_activity_date_4_0</t>
  </si>
  <si>
    <t>[=PIR!R484C3]</t>
  </si>
  <si>
    <t>monthly_activity_date_4_1</t>
  </si>
  <si>
    <t>[=PIR!R484C4]</t>
  </si>
  <si>
    <t>monthly_activity_date_4_2</t>
  </si>
  <si>
    <t>[=PIR!R484C5]</t>
  </si>
  <si>
    <t>monthly_activity_date_4_3</t>
  </si>
  <si>
    <t>[=PIR!R484C6]</t>
  </si>
  <si>
    <t>monthly_activity_date_4_4</t>
  </si>
  <si>
    <t>[=PIR!R484C7]</t>
  </si>
  <si>
    <t>monthly_activity_date_4_5</t>
  </si>
  <si>
    <t>[=PIR!R484C8]</t>
  </si>
  <si>
    <t>activity_ca_el_ex_local_4</t>
  </si>
  <si>
    <t>[=PIR!R486C3:R486C8]</t>
  </si>
  <si>
    <t>activity_ca_el_ex_local_4_0</t>
  </si>
  <si>
    <t>[=PIR!R486C3]</t>
  </si>
  <si>
    <t>activity_ca_el_ex_local_4_1</t>
  </si>
  <si>
    <t>[=PIR!R486C4]</t>
  </si>
  <si>
    <t>activity_ca_el_ex_local_4_2</t>
  </si>
  <si>
    <t>[=PIR!R486C5]</t>
  </si>
  <si>
    <t>activity_ca_el_ex_local_4_3</t>
  </si>
  <si>
    <t>[=PIR!R486C6]</t>
  </si>
  <si>
    <t>activity_ca_el_ex_local_4_4</t>
  </si>
  <si>
    <t>[=PIR!R486C7]</t>
  </si>
  <si>
    <t>activity_ca_el_ex_local_4_5</t>
  </si>
  <si>
    <t>[=PIR!R486C8]</t>
  </si>
  <si>
    <t>activity_nr_el_ex_local_4</t>
  </si>
  <si>
    <t>[=PIR!R487C3:R487C8]</t>
  </si>
  <si>
    <t>activity_nr_el_ex_local_4_0</t>
  </si>
  <si>
    <t>[=PIR!R487C3]</t>
  </si>
  <si>
    <t>activity_nr_el_ex_local_4_1</t>
  </si>
  <si>
    <t>[=PIR!R487C4]</t>
  </si>
  <si>
    <t>activity_nr_el_ex_local_4_2</t>
  </si>
  <si>
    <t>[=PIR!R487C5]</t>
  </si>
  <si>
    <t>activity_nr_el_ex_local_4_3</t>
  </si>
  <si>
    <t>[=PIR!R487C6]</t>
  </si>
  <si>
    <t>activity_nr_el_ex_local_4_4</t>
  </si>
  <si>
    <t>[=PIR!R487C7]</t>
  </si>
  <si>
    <t>activity_nr_el_ex_local_4_5</t>
  </si>
  <si>
    <t>[=PIR!R487C8]</t>
  </si>
  <si>
    <t>activity_crlb_ik_el_ex_local_4</t>
  </si>
  <si>
    <t>[=PIR!R488C3:R488C8]</t>
  </si>
  <si>
    <t>activity_crlb_ik_el_ex_local_4_0</t>
  </si>
  <si>
    <t>[=PIR!R488C3]</t>
  </si>
  <si>
    <t>activity_crlb_ik_el_ex_local_4_1</t>
  </si>
  <si>
    <t>[=PIR!R488C4]</t>
  </si>
  <si>
    <t>activity_crlb_ik_el_ex_local_4_2</t>
  </si>
  <si>
    <t>[=PIR!R488C5]</t>
  </si>
  <si>
    <t>activity_crlb_ik_el_ex_local_4_3</t>
  </si>
  <si>
    <t>[=PIR!R488C6]</t>
  </si>
  <si>
    <t>activity_crlb_ik_el_ex_local_4_4</t>
  </si>
  <si>
    <t>[=PIR!R488C7]</t>
  </si>
  <si>
    <t>activity_crlb_ik_el_ex_local_4_5</t>
  </si>
  <si>
    <t>[=PIR!R488C8]</t>
  </si>
  <si>
    <t>activity_np_ik_el_ex_local_4</t>
  </si>
  <si>
    <t>[=PIR!R489C3:R489C8]</t>
  </si>
  <si>
    <t>activity_np_ik_el_ex_local_4_0</t>
  </si>
  <si>
    <t>[=PIR!R489C3]</t>
  </si>
  <si>
    <t>activity_np_ik_el_ex_local_4_1</t>
  </si>
  <si>
    <t>[=PIR!R489C4]</t>
  </si>
  <si>
    <t>activity_np_ik_el_ex_local_4_2</t>
  </si>
  <si>
    <t>[=PIR!R489C5]</t>
  </si>
  <si>
    <t>activity_np_ik_el_ex_local_4_3</t>
  </si>
  <si>
    <t>[=PIR!R489C6]</t>
  </si>
  <si>
    <t>activity_np_ik_el_ex_local_4_4</t>
  </si>
  <si>
    <t>[=PIR!R489C7]</t>
  </si>
  <si>
    <t>activity_np_ik_el_ex_local_4_5</t>
  </si>
  <si>
    <t>[=PIR!R489C8]</t>
  </si>
  <si>
    <t>activity_non_el_ex_local_4</t>
  </si>
  <si>
    <t>[=PIR!R490C3:R490C8]</t>
  </si>
  <si>
    <t>activity_non_el_ex_local_4_0</t>
  </si>
  <si>
    <t>[=PIR!R490C3]</t>
  </si>
  <si>
    <t>activity_non_el_ex_local_4_1</t>
  </si>
  <si>
    <t>[=PIR!R490C4]</t>
  </si>
  <si>
    <t>activity_non_el_ex_local_4_2</t>
  </si>
  <si>
    <t>[=PIR!R490C5]</t>
  </si>
  <si>
    <t>activity_non_el_ex_local_4_3</t>
  </si>
  <si>
    <t>[=PIR!R490C6]</t>
  </si>
  <si>
    <t>activity_non_el_ex_local_4_4</t>
  </si>
  <si>
    <t>[=PIR!R490C7]</t>
  </si>
  <si>
    <t>activity_non_el_ex_local_4_5</t>
  </si>
  <si>
    <t>[=PIR!R490C8]</t>
  </si>
  <si>
    <t>raw_activity_ex_rate_4</t>
  </si>
  <si>
    <t>[=PIR!R492C3:R492C8]</t>
  </si>
  <si>
    <t>raw_activity_ex_rate_4_0</t>
  </si>
  <si>
    <t>[=PIR!R492C3]</t>
  </si>
  <si>
    <t>raw_activity_ex_rate_4_1</t>
  </si>
  <si>
    <t>[=PIR!R492C4]</t>
  </si>
  <si>
    <t>raw_activity_ex_rate_4_2</t>
  </si>
  <si>
    <t>[=PIR!R492C5]</t>
  </si>
  <si>
    <t>raw_activity_ex_rate_4_3</t>
  </si>
  <si>
    <t>[=PIR!R492C6]</t>
  </si>
  <si>
    <t>raw_activity_ex_rate_4_4</t>
  </si>
  <si>
    <t>[=PIR!R492C7]</t>
  </si>
  <si>
    <t>raw_activity_ex_rate_4_5</t>
  </si>
  <si>
    <t>[=PIR!R492C8]</t>
  </si>
  <si>
    <t>activity_ex_rate_4</t>
  </si>
  <si>
    <t>[=PIR!R493C3:R493C8]</t>
  </si>
  <si>
    <t>activity_ex_rate_4_0</t>
  </si>
  <si>
    <t>[=PIR!R493C3]</t>
  </si>
  <si>
    <t>activity_ex_rate_4_1</t>
  </si>
  <si>
    <t>[=PIR!R493C4]</t>
  </si>
  <si>
    <t>activity_ex_rate_4_2</t>
  </si>
  <si>
    <t>[=PIR!R493C5]</t>
  </si>
  <si>
    <t>activity_ex_rate_4_3</t>
  </si>
  <si>
    <t>[=PIR!R493C6]</t>
  </si>
  <si>
    <t>activity_ex_rate_4_4</t>
  </si>
  <si>
    <t>[=PIR!R493C7]</t>
  </si>
  <si>
    <t>activity_ex_rate_4_5</t>
  </si>
  <si>
    <t>[=PIR!R493C8]</t>
  </si>
  <si>
    <t>activity_ca_el_ex_eur_4</t>
  </si>
  <si>
    <t>[=PIR!R495C3:R495C8]</t>
  </si>
  <si>
    <t>activity_ca_el_ex_eur_4_0</t>
  </si>
  <si>
    <t>[=PIR!R495C3]</t>
  </si>
  <si>
    <t>PIR/Activities/activity[attribute::ID="4"]</t>
  </si>
  <si>
    <t>activity_ca_el_ex_eur_4_1</t>
  </si>
  <si>
    <t>[=PIR!R495C4]</t>
  </si>
  <si>
    <t>activity_ca_el_ex_eur_4_2</t>
  </si>
  <si>
    <t>[=PIR!R495C5]</t>
  </si>
  <si>
    <t>activity_ca_el_ex_eur_4_3</t>
  </si>
  <si>
    <t>[=PIR!R495C6]</t>
  </si>
  <si>
    <t>activity_ca_el_ex_eur_4_4</t>
  </si>
  <si>
    <t>[=PIR!R495C7]</t>
  </si>
  <si>
    <t>activity_ca_el_ex_eur_4_5</t>
  </si>
  <si>
    <t>[=PIR!R495C8]</t>
  </si>
  <si>
    <t>activity_nr_el_ex_eur_4</t>
  </si>
  <si>
    <t>[=PIR!R496C3:R496C8]</t>
  </si>
  <si>
    <t>activity_nr_el_ex_eur_4_0</t>
  </si>
  <si>
    <t>[=PIR!R496C3]</t>
  </si>
  <si>
    <t>activity_nr_el_ex_eur_4_1</t>
  </si>
  <si>
    <t>[=PIR!R496C4]</t>
  </si>
  <si>
    <t>activity_nr_el_ex_eur_4_2</t>
  </si>
  <si>
    <t>[=PIR!R496C5]</t>
  </si>
  <si>
    <t>activity_nr_el_ex_eur_4_3</t>
  </si>
  <si>
    <t>[=PIR!R496C6]</t>
  </si>
  <si>
    <t>activity_nr_el_ex_eur_4_4</t>
  </si>
  <si>
    <t>[=PIR!R496C7]</t>
  </si>
  <si>
    <t>activity_nr_el_ex_eur_4_5</t>
  </si>
  <si>
    <t>[=PIR!R496C8]</t>
  </si>
  <si>
    <t>activity_crlb_ik_el_ex_eur_4</t>
  </si>
  <si>
    <t>[=PIR!R497C3:R497C8]</t>
  </si>
  <si>
    <t>activity_crlb_ik_el_ex_eur_4_0</t>
  </si>
  <si>
    <t>[=PIR!R497C3]</t>
  </si>
  <si>
    <t>activity_crlb_ik_el_ex_eur_4_1</t>
  </si>
  <si>
    <t>[=PIR!R497C4]</t>
  </si>
  <si>
    <t>activity_crlb_ik_el_ex_eur_4_2</t>
  </si>
  <si>
    <t>[=PIR!R497C5]</t>
  </si>
  <si>
    <t>activity_crlb_ik_el_ex_eur_4_3</t>
  </si>
  <si>
    <t>[=PIR!R497C6]</t>
  </si>
  <si>
    <t>activity_crlb_ik_el_ex_eur_4_4</t>
  </si>
  <si>
    <t>[=PIR!R497C7]</t>
  </si>
  <si>
    <t>activity_crlb_ik_el_ex_eur_4_5</t>
  </si>
  <si>
    <t>[=PIR!R497C8]</t>
  </si>
  <si>
    <t>activity_np_ik_el_ex_eur_4</t>
  </si>
  <si>
    <t>[=PIR!R498C3:R498C8]</t>
  </si>
  <si>
    <t>activity_np_ik_el_ex_eur_4_0</t>
  </si>
  <si>
    <t>[=PIR!R498C3]</t>
  </si>
  <si>
    <t>activity_np_ik_el_ex_eur_4_1</t>
  </si>
  <si>
    <t>[=PIR!R498C4]</t>
  </si>
  <si>
    <t>activity_np_ik_el_ex_eur_4_2</t>
  </si>
  <si>
    <t>[=PIR!R498C5]</t>
  </si>
  <si>
    <t>activity_np_ik_el_ex_eur_4_3</t>
  </si>
  <si>
    <t>[=PIR!R498C6]</t>
  </si>
  <si>
    <t>activity_np_ik_el_ex_eur_4_4</t>
  </si>
  <si>
    <t>[=PIR!R498C7]</t>
  </si>
  <si>
    <t>activity_np_ik_el_ex_eur_4_5</t>
  </si>
  <si>
    <t>[=PIR!R498C8]</t>
  </si>
  <si>
    <t>Import Field</t>
  </si>
  <si>
    <t>Parent Xpath</t>
  </si>
  <si>
    <t>Node Name</t>
  </si>
  <si>
    <t>Attribute0 Name</t>
  </si>
  <si>
    <t>Attribute0 Value</t>
  </si>
  <si>
    <t>Attribute1 Name</t>
  </si>
  <si>
    <t>Attribute1 Value</t>
  </si>
  <si>
    <t>Attribute2 Name</t>
  </si>
  <si>
    <t>Attribute2 Value</t>
  </si>
  <si>
    <t>Attribute3 Name</t>
  </si>
  <si>
    <t>Attribute3 Value</t>
  </si>
  <si>
    <t>Attribute4 Name</t>
  </si>
  <si>
    <t>Attribute4 Value</t>
  </si>
  <si>
    <t>Field Value</t>
  </si>
  <si>
    <t>N</t>
  </si>
  <si>
    <t>.</t>
  </si>
  <si>
    <t>PIR</t>
  </si>
  <si>
    <t>DocNumber</t>
  </si>
  <si>
    <t>LV0008-PIR-00137-V1</t>
  </si>
  <si>
    <t>TemplateID</t>
  </si>
  <si>
    <t>PIPDocNumber</t>
  </si>
  <si>
    <t>LV0008-PIP-00040-V8</t>
  </si>
  <si>
    <t>start_month</t>
  </si>
  <si>
    <t>Oct 08</t>
  </si>
  <si>
    <t>end_month</t>
  </si>
  <si>
    <t>Mar 09</t>
  </si>
  <si>
    <t>Countries</t>
  </si>
  <si>
    <t>Bulgaria</t>
  </si>
  <si>
    <t>Cyprus</t>
  </si>
  <si>
    <t>Czech Republic</t>
  </si>
  <si>
    <t>Estonia</t>
  </si>
  <si>
    <t>Greece</t>
  </si>
  <si>
    <t>Hungary</t>
  </si>
  <si>
    <t>Latvia</t>
  </si>
  <si>
    <t>Lithuania</t>
  </si>
  <si>
    <t>Malta</t>
  </si>
  <si>
    <t>Poland</t>
  </si>
  <si>
    <t>Portugal</t>
  </si>
  <si>
    <t>Romania</t>
  </si>
  <si>
    <t>Slovakia</t>
  </si>
  <si>
    <t>Slovenia</t>
  </si>
  <si>
    <t>Spain</t>
  </si>
  <si>
    <t>----------------------------------------------</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</si>
  <si>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</si>
  <si>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</si>
  <si>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</si>
  <si>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</si>
  <si>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</si>
  <si>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</si>
  <si>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</si>
  <si>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</si>
  <si>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</si>
  <si>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</si>
  <si>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</si>
  <si>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</si>
  <si>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</si>
  <si>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</si>
  <si>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</si>
  <si>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</si>
  <si>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</si>
  <si>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</si>
  <si>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</si>
  <si>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</si>
  <si>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</si>
  <si>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</si>
  <si>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</si>
  <si>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</si>
  <si>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</si>
  <si>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Burkina Faso</t>
  </si>
  <si>
    <t>Burma (Myanmar)</t>
  </si>
  <si>
    <t>Burundi</t>
  </si>
  <si>
    <t>Cambodia</t>
  </si>
  <si>
    <t>Cameroon</t>
  </si>
  <si>
    <t>Canada</t>
  </si>
  <si>
    <t>Cape Verde</t>
  </si>
  <si>
    <t>Costa Rica</t>
  </si>
  <si>
    <t>Côte d'Ivoire</t>
  </si>
  <si>
    <t>Croatia</t>
  </si>
  <si>
    <t>Cuba</t>
  </si>
  <si>
    <t>Denmark</t>
  </si>
  <si>
    <t>Dominica</t>
  </si>
  <si>
    <t>Djibouti</t>
  </si>
  <si>
    <t>Dominican Republic</t>
  </si>
  <si>
    <t>Ecuador</t>
  </si>
  <si>
    <t>Egypt</t>
  </si>
  <si>
    <t>El Salvador</t>
  </si>
  <si>
    <t>Equatorial Guinea</t>
  </si>
  <si>
    <t>Eritrea</t>
  </si>
  <si>
    <t>Ethiopia</t>
  </si>
  <si>
    <t>Fiji</t>
  </si>
  <si>
    <t>Finland</t>
  </si>
  <si>
    <t>France</t>
  </si>
  <si>
    <t>Gabon</t>
  </si>
  <si>
    <t>Gambia</t>
  </si>
  <si>
    <t>The</t>
  </si>
  <si>
    <t>Georgia</t>
  </si>
  <si>
    <t>Germany</t>
  </si>
  <si>
    <t>Ghana</t>
  </si>
  <si>
    <t>Grenada</t>
  </si>
  <si>
    <t>activity_nr_el_ex_local_1_4</t>
  </si>
  <si>
    <t>[=PIR!R346C7]</t>
  </si>
  <si>
    <t>activity_nr_el_ex_local_1_5</t>
  </si>
  <si>
    <t>[=PIR!R346C8]</t>
  </si>
  <si>
    <t>activity_crlb_ik_el_ex_local_1</t>
  </si>
  <si>
    <t>[=PIR!R347C3:R347C8]</t>
  </si>
  <si>
    <t>activity_crlb_ik_el_ex_local_1_0</t>
  </si>
  <si>
    <t>[=PIR!R347C3]</t>
  </si>
  <si>
    <t>activity_crlb_ik_el_ex_local_1_1</t>
  </si>
  <si>
    <t>[=PIR!R347C4]</t>
  </si>
  <si>
    <t>activity_crlb_ik_el_ex_local_1_2</t>
  </si>
  <si>
    <t>[=PIR!R347C5]</t>
  </si>
  <si>
    <t>activity_crlb_ik_el_ex_local_1_3</t>
  </si>
  <si>
    <t>[=PIR!R347C6]</t>
  </si>
  <si>
    <t>activity_crlb_ik_el_ex_local_1_4</t>
  </si>
  <si>
    <t>[=PIR!R347C7]</t>
  </si>
  <si>
    <t>activity_crlb_ik_el_ex_local_1_5</t>
  </si>
  <si>
    <t>[=PIR!R347C8]</t>
  </si>
  <si>
    <t>activity_np_ik_el_ex_local_1</t>
  </si>
  <si>
    <t>[=PIR!R348C3:R348C8]</t>
  </si>
  <si>
    <t>activity_np_ik_el_ex_local_1_0</t>
  </si>
  <si>
    <t>[=PIR!R348C3]</t>
  </si>
  <si>
    <t>activity_np_ik_el_ex_local_1_1</t>
  </si>
  <si>
    <t>[=PIR!R348C4]</t>
  </si>
  <si>
    <t>activity_np_ik_el_ex_local_1_2</t>
  </si>
  <si>
    <t>[=PIR!R348C5]</t>
  </si>
  <si>
    <t>activity_np_ik_el_ex_local_1_3</t>
  </si>
  <si>
    <t>[=PIR!R348C6]</t>
  </si>
  <si>
    <t>activity_np_ik_el_ex_local_1_4</t>
  </si>
  <si>
    <t>[=PIR!R348C7]</t>
  </si>
  <si>
    <t>activity_np_ik_el_ex_local_1_5</t>
  </si>
  <si>
    <t>[=PIR!R348C8]</t>
  </si>
  <si>
    <t>activity_non_el_ex_local_1</t>
  </si>
  <si>
    <t>[=PIR!R349C3:R349C8]</t>
  </si>
  <si>
    <t>activity_non_el_ex_local_1_0</t>
  </si>
  <si>
    <t>[=PIR!R349C3]</t>
  </si>
  <si>
    <t>activity_non_el_ex_local_1_1</t>
  </si>
  <si>
    <t>[=PIR!R349C4]</t>
  </si>
  <si>
    <t>activity_non_el_ex_local_1_2</t>
  </si>
  <si>
    <t>[=PIR!R349C5]</t>
  </si>
  <si>
    <t>activity_non_el_ex_local_1_3</t>
  </si>
  <si>
    <t>[=PIR!R349C6]</t>
  </si>
  <si>
    <t>activity_non_el_ex_local_1_4</t>
  </si>
  <si>
    <t>[=PIR!R349C7]</t>
  </si>
  <si>
    <t>activity_non_el_ex_local_1_5</t>
  </si>
  <si>
    <t>[=PIR!R349C8]</t>
  </si>
  <si>
    <t>raw_activity_ex_rate_1</t>
  </si>
  <si>
    <t>[=PIR!R351C3:R351C8]</t>
  </si>
  <si>
    <t>raw_activity_ex_rate_1_0</t>
  </si>
  <si>
    <t>[=PIR!R351C3]</t>
  </si>
  <si>
    <t>raw_activity_ex_rate_1_1</t>
  </si>
  <si>
    <t>[=PIR!R351C4]</t>
  </si>
  <si>
    <t>raw_activity_ex_rate_1_2</t>
  </si>
  <si>
    <t>[=PIR!R351C5]</t>
  </si>
  <si>
    <t>raw_activity_ex_rate_1_3</t>
  </si>
  <si>
    <t>[=PIR!R351C6]</t>
  </si>
  <si>
    <t>raw_activity_ex_rate_1_4</t>
  </si>
  <si>
    <t>[=PIR!R351C7]</t>
  </si>
  <si>
    <t>raw_activity_ex_rate_1_5</t>
  </si>
  <si>
    <t>[=PIR!R351C8]</t>
  </si>
  <si>
    <t>activity_ex_rate_1</t>
  </si>
  <si>
    <t>[=PIR!R352C3:R352C8]</t>
  </si>
  <si>
    <t>activity_ex_rate_1_0</t>
  </si>
  <si>
    <t>[=PIR!R352C3]</t>
  </si>
  <si>
    <t>activity_ex_rate_1_1</t>
  </si>
  <si>
    <t>[=PIR!R352C4]</t>
  </si>
  <si>
    <t>activity_ex_rate_1_2</t>
  </si>
  <si>
    <t>[=PIR!R352C5]</t>
  </si>
  <si>
    <t>activity_ex_rate_1_3</t>
  </si>
  <si>
    <t>[=PIR!R352C6]</t>
  </si>
  <si>
    <t>activity_ex_rate_1_4</t>
  </si>
  <si>
    <t>[=PIR!R352C7]</t>
  </si>
  <si>
    <t>activity_ex_rate_1_5</t>
  </si>
  <si>
    <t>[=PIR!R352C8]</t>
  </si>
  <si>
    <t>activity_ca_el_ex_eur_1</t>
  </si>
  <si>
    <t>[=PIR!R354C3:R354C8]</t>
  </si>
  <si>
    <t>activity_ca_el_ex_eur_1_0</t>
  </si>
  <si>
    <t>[=PIR!R354C3]</t>
  </si>
  <si>
    <t>PIR/Activities/activity[attribute::ID="1"]</t>
  </si>
  <si>
    <t>activity_ca_el_ex_eur_1_1</t>
  </si>
  <si>
    <t>[=PIR!R354C4]</t>
  </si>
  <si>
    <t>activity_ca_el_ex_eur_1_2</t>
  </si>
  <si>
    <t>[=PIR!R354C5]</t>
  </si>
  <si>
    <t>activity_ca_el_ex_eur_1_3</t>
  </si>
  <si>
    <t>[=PIR!R354C6]</t>
  </si>
  <si>
    <t>activity_ca_el_ex_eur_1_4</t>
  </si>
  <si>
    <t>[=PIR!R354C7]</t>
  </si>
  <si>
    <t>activity_ca_el_ex_eur_1_5</t>
  </si>
  <si>
    <t>[=PIR!R354C8]</t>
  </si>
  <si>
    <t>activity_nr_el_ex_eur_1</t>
  </si>
  <si>
    <t>[=PIR!R355C3:R355C8]</t>
  </si>
  <si>
    <t>activity_nr_el_ex_eur_1_0</t>
  </si>
  <si>
    <t>[=PIR!R355C3]</t>
  </si>
  <si>
    <t>activity_nr_el_ex_eur_1_1</t>
  </si>
  <si>
    <t>[=PIR!R355C4]</t>
  </si>
  <si>
    <t>activity_nr_el_ex_eur_1_2</t>
  </si>
  <si>
    <t>[=PIR!R355C5]</t>
  </si>
  <si>
    <t>activity_nr_el_ex_eur_1_3</t>
  </si>
  <si>
    <t>[=PIR!R355C6]</t>
  </si>
  <si>
    <t>activity_nr_el_ex_eur_1_4</t>
  </si>
  <si>
    <t>[=PIR!R355C7]</t>
  </si>
  <si>
    <t>activity_nr_el_ex_eur_1_5</t>
  </si>
  <si>
    <t>[=PIR!R355C8]</t>
  </si>
  <si>
    <t>activity_crlb_ik_el_ex_eur_1</t>
  </si>
  <si>
    <t>[=PIR!R356C3:R356C8]</t>
  </si>
  <si>
    <t>activity_crlb_ik_el_ex_eur_1_0</t>
  </si>
  <si>
    <t>[=PIR!R356C3]</t>
  </si>
  <si>
    <t>activity_crlb_ik_el_ex_eur_1_1</t>
  </si>
  <si>
    <t>[=PIR!R356C4]</t>
  </si>
  <si>
    <t>activity_crlb_ik_el_ex_eur_1_2</t>
  </si>
  <si>
    <t>[=PIR!R356C5]</t>
  </si>
  <si>
    <t>activity_crlb_ik_el_ex_eur_1_3</t>
  </si>
  <si>
    <t>[=PIR!R356C6]</t>
  </si>
  <si>
    <t>activity_crlb_ik_el_ex_eur_1_4</t>
  </si>
  <si>
    <t>[=PIR!R356C7]</t>
  </si>
  <si>
    <t>activity_crlb_ik_el_ex_eur_1_5</t>
  </si>
  <si>
    <t>[=PIR!R356C8]</t>
  </si>
  <si>
    <t>activity_np_ik_el_ex_eur_1</t>
  </si>
  <si>
    <t>[=PIR!R357C3:R357C8]</t>
  </si>
  <si>
    <t>activity_np_ik_el_ex_eur_1_0</t>
  </si>
  <si>
    <t>[=PIR!R357C3]</t>
  </si>
  <si>
    <t>activity_np_ik_el_ex_eur_1_1</t>
  </si>
  <si>
    <t>[=PIR!R357C4]</t>
  </si>
  <si>
    <t>activity_np_ik_el_ex_eur_1_2</t>
  </si>
  <si>
    <t>[=PIR!R357C5]</t>
  </si>
  <si>
    <t>activity_np_ik_el_ex_eur_1_3</t>
  </si>
  <si>
    <t>[=PIR!R357C6]</t>
  </si>
  <si>
    <t>activity_np_ik_el_ex_eur_1_4</t>
  </si>
  <si>
    <t>[=PIR!R357C7]</t>
  </si>
  <si>
    <t>activity_np_ik_el_ex_eur_1_5</t>
  </si>
  <si>
    <t>[=PIR!R357C8]</t>
  </si>
  <si>
    <t>activity_tot_el_ex_eur_1</t>
  </si>
  <si>
    <t>[=PIR!R358C3:R358C8]</t>
  </si>
  <si>
    <t>activity_tot_el_ex_eur_1_0</t>
  </si>
  <si>
    <t>[=PIR!R358C3]</t>
  </si>
  <si>
    <t>activity_tot_el_ex_eur_1_1</t>
  </si>
  <si>
    <t>[=PIR!R358C4]</t>
  </si>
  <si>
    <t>activity_tot_el_ex_eur_1_2</t>
  </si>
  <si>
    <t>[=PIR!R358C5]</t>
  </si>
  <si>
    <t>activity_tot_el_ex_eur_1_3</t>
  </si>
  <si>
    <t>[=PIR!R358C6]</t>
  </si>
  <si>
    <t>activity_tot_el_ex_eur_1_4</t>
  </si>
  <si>
    <t>[=PIR!R358C7]</t>
  </si>
  <si>
    <t>activity_tot_el_ex_eur_1_5</t>
  </si>
  <si>
    <t>[=PIR!R358C8]</t>
  </si>
  <si>
    <t>activity_non_el_ex_eur_1</t>
  </si>
  <si>
    <t>[=PIR!R359C3:R359C8]</t>
  </si>
  <si>
    <t>activity_non_el_ex_eur_1_0</t>
  </si>
  <si>
    <t>[=PIR!R359C3]</t>
  </si>
  <si>
    <t>activity_non_el_ex_eur_1_1</t>
  </si>
  <si>
    <t>[=PIR!R359C4]</t>
  </si>
  <si>
    <t>activity_non_el_ex_eur_1_2</t>
  </si>
  <si>
    <t>[=PIR!R359C5]</t>
  </si>
  <si>
    <t>activity_non_el_ex_eur_1_3</t>
  </si>
  <si>
    <t>[=PIR!R359C6]</t>
  </si>
  <si>
    <t>activity_non_el_ex_eur_1_4</t>
  </si>
  <si>
    <t>[=PIR!R359C7]</t>
  </si>
  <si>
    <t>activity_non_el_ex_eur_1_5</t>
  </si>
  <si>
    <t>[=PIR!R359C8]</t>
  </si>
  <si>
    <t>activity_tot_ex_eur_1</t>
  </si>
  <si>
    <t>[=PIR!R360C3:R360C8]</t>
  </si>
  <si>
    <t>activity_tot_ex_eur_1_0</t>
  </si>
  <si>
    <t>[=PIR!R360C3]</t>
  </si>
  <si>
    <t>activity_tot_ex_eur_1_1</t>
  </si>
  <si>
    <t>[=PIR!R360C4]</t>
  </si>
  <si>
    <t>activity_tot_ex_eur_1_2</t>
  </si>
  <si>
    <t>[=PIR!R360C5]</t>
  </si>
  <si>
    <t>activity_tot_ex_eur_1_3</t>
  </si>
  <si>
    <t>[=PIR!R360C6]</t>
  </si>
  <si>
    <t>activity_tot_ex_eur_1_4</t>
  </si>
  <si>
    <t>[=PIR!R360C7]</t>
  </si>
  <si>
    <t>activity_tot_ex_eur_1_5</t>
  </si>
  <si>
    <t>[=PIR!R360C8]</t>
  </si>
  <si>
    <t>planned_ca_el_ex_eur_1</t>
  </si>
  <si>
    <t>[=PIR!R366C3:R366C8]</t>
  </si>
  <si>
    <t>planned_ca_el_ex_eur_1_0</t>
  </si>
  <si>
    <t>[=PIR!R366C3]</t>
  </si>
  <si>
    <t>planned_ca_el_ex_eur_1_1</t>
  </si>
  <si>
    <t>[=PIR!R366C4]</t>
  </si>
  <si>
    <t>planned_ca_el_ex_eur_1_2</t>
  </si>
  <si>
    <t>[=PIR!R366C5]</t>
  </si>
  <si>
    <t>planned_ca_el_ex_eur_1_3</t>
  </si>
  <si>
    <t>[=PIR!R366C6]</t>
  </si>
  <si>
    <t>planned_ca_el_ex_eur_1_4</t>
  </si>
  <si>
    <t>[=PIR!R366C7]</t>
  </si>
  <si>
    <t>planned_ca_el_ex_eur_1_5</t>
  </si>
  <si>
    <t>[=PIR!R366C8]</t>
  </si>
  <si>
    <t>planned_nr_el_ex_eur_1</t>
  </si>
  <si>
    <t>[=PIR!R367C3:R367C8]</t>
  </si>
  <si>
    <t>planned_nr_el_ex_eur_1_0</t>
  </si>
  <si>
    <t>[=PIR!R367C3]</t>
  </si>
  <si>
    <t>planned_nr_el_ex_eur_1_1</t>
  </si>
  <si>
    <t>[=PIR!R367C4]</t>
  </si>
  <si>
    <t>planned_nr_el_ex_eur_1_2</t>
  </si>
  <si>
    <t>[=PIR!R367C5]</t>
  </si>
  <si>
    <t>planned_nr_el_ex_eur_1_3</t>
  </si>
  <si>
    <t>[=PIR!R367C6]</t>
  </si>
  <si>
    <t>planned_nr_el_ex_eur_1_4</t>
  </si>
  <si>
    <t>[=PIR!R367C7]</t>
  </si>
  <si>
    <t>planned_nr_el_ex_eur_1_5</t>
  </si>
  <si>
    <t>[=PIR!R367C8]</t>
  </si>
  <si>
    <t>planned_crlb_ik_el_ex_eur_1</t>
  </si>
  <si>
    <t>[=PIR!R368C3:R368C8]</t>
  </si>
  <si>
    <t>planned_crlb_ik_el_ex_eur_1_0</t>
  </si>
  <si>
    <t>[=PIR!R368C3]</t>
  </si>
  <si>
    <t>planned_crlb_ik_el_ex_eur_1_1</t>
  </si>
  <si>
    <t>[=PIR!R368C4]</t>
  </si>
  <si>
    <t>planned_crlb_ik_el_ex_eur_1_2</t>
  </si>
  <si>
    <t>[=PIR!R368C5]</t>
  </si>
  <si>
    <t>planned_crlb_ik_el_ex_eur_1_3</t>
  </si>
  <si>
    <t>[=PIR!R368C6]</t>
  </si>
  <si>
    <t>planned_crlb_ik_el_ex_eur_1_4</t>
  </si>
  <si>
    <t>[=PIR!R368C7]</t>
  </si>
  <si>
    <t>prefinance_planned_crlb_ik_el_ex_eur_2_2</t>
  </si>
  <si>
    <t>[=PIR!R221C5]</t>
  </si>
  <si>
    <t>prefinance_planned_crlb_ik_el_ex_eur_2_3</t>
  </si>
  <si>
    <t>[=PIR!R221C6]</t>
  </si>
  <si>
    <t>prefinance_planned_crlb_ik_el_ex_eur_2_4</t>
  </si>
  <si>
    <t>[=PIR!R221C7]</t>
  </si>
  <si>
    <t>prefinance_planned_crlb_ik_el_ex_eur_2_5</t>
  </si>
  <si>
    <t>[=PIR!R221C8]</t>
  </si>
  <si>
    <t>prefinance_planned_np_ik_el_ex_eur_2</t>
  </si>
  <si>
    <t>[=PIR!R222C3:R222C8]</t>
  </si>
  <si>
    <t>prefinance_planned_np_ik_el_ex_eur_2_0</t>
  </si>
  <si>
    <t>[=PIR!R222C3]</t>
  </si>
  <si>
    <t>[=PIR!R403C3:R403C8]</t>
  </si>
  <si>
    <t>activity_crlb_ik_el_ex_eur_2_0</t>
  </si>
  <si>
    <t>[=PIR!R403C3]</t>
  </si>
  <si>
    <t>activity_crlb_ik_el_ex_eur_2_1</t>
  </si>
  <si>
    <t>[=PIR!R403C4]</t>
  </si>
  <si>
    <t>activity_crlb_ik_el_ex_eur_2_2</t>
  </si>
  <si>
    <t>[=PIR!R403C5]</t>
  </si>
  <si>
    <t>activity_crlb_ik_el_ex_eur_2_3</t>
  </si>
  <si>
    <t>[=PIR!R403C6]</t>
  </si>
  <si>
    <t>activity_crlb_ik_el_ex_eur_2_4</t>
  </si>
  <si>
    <t>[=PIR!R403C7]</t>
  </si>
  <si>
    <t>activity_crlb_ik_el_ex_eur_2_5</t>
  </si>
  <si>
    <t>[=PIR!R403C8]</t>
  </si>
  <si>
    <t>activity_np_ik_el_ex_eur_2</t>
  </si>
  <si>
    <t>[=PIR!R404C3:R404C8]</t>
  </si>
  <si>
    <t>activity_np_ik_el_ex_eur_2_0</t>
  </si>
  <si>
    <t>[=PIR!R404C3]</t>
  </si>
  <si>
    <t>activity_np_ik_el_ex_eur_2_1</t>
  </si>
  <si>
    <t>[=PIR!R404C4]</t>
  </si>
  <si>
    <t>activity_np_ik_el_ex_eur_2_2</t>
  </si>
  <si>
    <t>[=PIR!R404C5]</t>
  </si>
  <si>
    <t>activity_np_ik_el_ex_eur_2_3</t>
  </si>
  <si>
    <t>[=PIR!R404C6]</t>
  </si>
  <si>
    <t>activity_np_ik_el_ex_eur_2_4</t>
  </si>
  <si>
    <t>[=PIR!R404C7]</t>
  </si>
  <si>
    <t>activity_np_ik_el_ex_eur_2_5</t>
  </si>
  <si>
    <t>[=PIR!R404C8]</t>
  </si>
  <si>
    <t>activity_tot_el_ex_eur_2</t>
  </si>
  <si>
    <t>[=PIR!R405C3:R405C8]</t>
  </si>
  <si>
    <t>activity_tot_el_ex_eur_2_0</t>
  </si>
  <si>
    <t>[=PIR!R405C3]</t>
  </si>
  <si>
    <t>activity_tot_el_ex_eur_2_1</t>
  </si>
  <si>
    <t>[=PIR!R405C4]</t>
  </si>
  <si>
    <t>activity_tot_el_ex_eur_2_2</t>
  </si>
  <si>
    <t>[=PIR!R405C5]</t>
  </si>
  <si>
    <t>activity_tot_el_ex_eur_2_3</t>
  </si>
  <si>
    <t>[=PIR!R405C6]</t>
  </si>
  <si>
    <t>activity_tot_el_ex_eur_2_4</t>
  </si>
  <si>
    <t>[=PIR!R405C7]</t>
  </si>
  <si>
    <t>activity_tot_el_ex_eur_2_5</t>
  </si>
  <si>
    <t>[=PIR!R405C8]</t>
  </si>
  <si>
    <t>activity_non_el_ex_eur_2</t>
  </si>
  <si>
    <t>[=PIR!R406C3:R406C8]</t>
  </si>
  <si>
    <t>activity_non_el_ex_eur_2_0</t>
  </si>
  <si>
    <t>[=PIR!R406C3]</t>
  </si>
  <si>
    <t>activity_non_el_ex_eur_2_1</t>
  </si>
  <si>
    <t>[=PIR!R406C4]</t>
  </si>
  <si>
    <t>activity_non_el_ex_eur_2_2</t>
  </si>
  <si>
    <t>[=PIR!R406C5]</t>
  </si>
  <si>
    <t>activity_non_el_ex_eur_2_3</t>
  </si>
  <si>
    <t>[=PIR!R406C6]</t>
  </si>
  <si>
    <t>activity_non_el_ex_eur_2_4</t>
  </si>
  <si>
    <t>[=PIR!R406C7]</t>
  </si>
  <si>
    <t>activity_non_el_ex_eur_2_5</t>
  </si>
  <si>
    <t>[=PIR!R406C8]</t>
  </si>
  <si>
    <t>activity_tot_ex_eur_2</t>
  </si>
  <si>
    <t>[=PIR!R407C3:R407C8]</t>
  </si>
  <si>
    <t>activity_tot_ex_eur_2_0</t>
  </si>
  <si>
    <t>[=PIR!R407C3]</t>
  </si>
  <si>
    <t>activity_tot_ex_eur_2_1</t>
  </si>
  <si>
    <t>[=PIR!R407C4]</t>
  </si>
  <si>
    <t>activity_tot_ex_eur_2_2</t>
  </si>
  <si>
    <t>[=PIR!R407C5]</t>
  </si>
  <si>
    <t>activity_tot_ex_eur_2_3</t>
  </si>
  <si>
    <t>[=PIR!R407C6]</t>
  </si>
  <si>
    <t>activity_tot_ex_eur_2_4</t>
  </si>
  <si>
    <t>[=PIR!R407C7]</t>
  </si>
  <si>
    <t>activity_tot_ex_eur_2_5</t>
  </si>
  <si>
    <t>[=PIR!R407C8]</t>
  </si>
  <si>
    <t>planned_ca_el_ex_eur_2</t>
  </si>
  <si>
    <t>[=PIR!R413C3:R413C8]</t>
  </si>
  <si>
    <t>planned_ca_el_ex_eur_2_0</t>
  </si>
  <si>
    <t>[=PIR!R413C3]</t>
  </si>
  <si>
    <t>planned_ca_el_ex_eur_2_1</t>
  </si>
  <si>
    <t>[=PIR!R413C4]</t>
  </si>
  <si>
    <t>planned_ca_el_ex_eur_2_2</t>
  </si>
  <si>
    <t>prev_adv_dis_offs</t>
  </si>
  <si>
    <t>[=PIR!R108C3]</t>
  </si>
  <si>
    <t>prev_adv_ccf_offs</t>
  </si>
  <si>
    <t>[=PIR!R109C3]</t>
  </si>
  <si>
    <t>adv_dis_offs</t>
  </si>
  <si>
    <t>[=PIR!R110C3]</t>
  </si>
  <si>
    <t>adv_ccf_offs</t>
  </si>
  <si>
    <t>[=PIR!R111C3]</t>
  </si>
  <si>
    <t>adv_offs_eighty</t>
  </si>
  <si>
    <t>[=PIR!R112C3]</t>
  </si>
  <si>
    <t>prev_pln_adv_offs</t>
  </si>
  <si>
    <t>[=PIR!R114C3]</t>
  </si>
  <si>
    <t>pln_adv_offs</t>
  </si>
  <si>
    <t>[=PIR!R114C5]</t>
  </si>
  <si>
    <t>PIR/now</t>
  </si>
  <si>
    <t>todate_pln_adv_offs</t>
  </si>
  <si>
    <t>[=PIR!R114C7]</t>
  </si>
  <si>
    <t>PIR/todate</t>
  </si>
  <si>
    <t>prev_dis_pre_pcr_offs</t>
  </si>
  <si>
    <t>[=PIR!R115C3]</t>
  </si>
  <si>
    <t>dis_pre_pcr_offs</t>
  </si>
  <si>
    <t>[=PIR!R115C5]</t>
  </si>
  <si>
    <t>todate_dis_pre_pcr_offs</t>
  </si>
  <si>
    <t>[=PIR!R115C7]</t>
  </si>
  <si>
    <t>prev_cash_el_ex</t>
  </si>
  <si>
    <t>[=PIR!R117C3]</t>
  </si>
  <si>
    <t>cash_el_ex</t>
  </si>
  <si>
    <t>[=PIR!R117C5]</t>
  </si>
  <si>
    <t>todate_cash_el_ex</t>
  </si>
  <si>
    <t>[=PIR!R117C7]</t>
  </si>
  <si>
    <t>prev_nr_el_ex</t>
  </si>
  <si>
    <t>[=PIR!R118C3]</t>
  </si>
  <si>
    <t>todate_nr_el_ex</t>
  </si>
  <si>
    <t>[=PIR!R118C7]</t>
  </si>
  <si>
    <t>prev_inkind_el_ex</t>
  </si>
  <si>
    <t>[=PIR!R119C3]</t>
  </si>
  <si>
    <t>inkind_el_ex</t>
  </si>
  <si>
    <t>[=PIR!R119C5]</t>
  </si>
  <si>
    <t>todate_inkind_el_ex</t>
  </si>
  <si>
    <t>[=PIR!R119C7]</t>
  </si>
  <si>
    <t>prev_tot_el_ex</t>
  </si>
  <si>
    <t>[=PIR!R120C3]</t>
  </si>
  <si>
    <t>tot_el_ex</t>
  </si>
  <si>
    <t>[=PIR!R120C5]</t>
  </si>
  <si>
    <t>todate_tot_el_ex</t>
  </si>
  <si>
    <t>[=PIR!R120C7]</t>
  </si>
  <si>
    <t>prev_act_adv_offs</t>
  </si>
  <si>
    <t>[=PIR!R122C3]</t>
  </si>
  <si>
    <t>act_adv_offs</t>
  </si>
  <si>
    <t>[=PIR!R122C5]</t>
  </si>
  <si>
    <t>todate_act_adv_offs</t>
  </si>
  <si>
    <t>[=PIR!R122C7]</t>
  </si>
  <si>
    <t>prev_act_pcr_offs</t>
  </si>
  <si>
    <t>[=PIR!R125C3]</t>
  </si>
  <si>
    <t>act_pcr_offs</t>
  </si>
  <si>
    <t>[=PIR!R125C5]</t>
  </si>
  <si>
    <t>todate_act_pcr_offs</t>
  </si>
  <si>
    <t>[=PIR!R125C7]</t>
  </si>
  <si>
    <t>prev_dis</t>
  </si>
  <si>
    <t>[=PIR!R127C3]</t>
  </si>
  <si>
    <t>dis</t>
  </si>
  <si>
    <t>[=PIR!R127C5]</t>
  </si>
  <si>
    <t>todate_dis</t>
  </si>
  <si>
    <t>[=PIR!R127C7]</t>
  </si>
  <si>
    <t>prev_ccf</t>
  </si>
  <si>
    <t>[=PIR!R128C3]</t>
  </si>
  <si>
    <t>ccf</t>
  </si>
  <si>
    <t>[=PIR!R128C5]</t>
  </si>
  <si>
    <t>todate_ccf</t>
  </si>
  <si>
    <t>[=PIR!R128C7]</t>
  </si>
  <si>
    <t>prev_tot_cash_reimbursed</t>
  </si>
  <si>
    <t>[=PIR!R129C3]</t>
  </si>
  <si>
    <t>tot_cash_reimbursed</t>
  </si>
  <si>
    <t>[=PIR!R129C5]</t>
  </si>
  <si>
    <t>todate_tot_cash_reimbursed</t>
  </si>
  <si>
    <t>[=PIR!R129C7]</t>
  </si>
  <si>
    <t>pct_npu_cofinance_import</t>
  </si>
  <si>
    <t>[=PIR!R132C3]</t>
  </si>
  <si>
    <t>prefinance_planned_total_expense_0</t>
  </si>
  <si>
    <t>[=PIR!R140C9]</t>
  </si>
  <si>
    <t>prefinance_activity_ca_el_ex_eur_0</t>
  </si>
  <si>
    <t>[=PIR!R146C3]</t>
  </si>
  <si>
    <t>prefinance_activity_crlb_ik_el_ex_eur_0</t>
  </si>
  <si>
    <t>[=PIR!R147C3]</t>
  </si>
  <si>
    <t>prefinance_activity_np_ik_el_ex_eur_0</t>
  </si>
  <si>
    <t>[=PIR!R148C3]</t>
  </si>
  <si>
    <t>prefinance_planned_total_expense_1</t>
  </si>
  <si>
    <t>[=PIR!R156C9]</t>
  </si>
  <si>
    <t>prefinance_activity_ca_el_ex_eur_1</t>
  </si>
  <si>
    <t>[=PIR!R162C3]</t>
  </si>
  <si>
    <t>prefinance_activity_crlb_ik_el_ex_eur_1</t>
  </si>
  <si>
    <t>[=PIR!R163C3]</t>
  </si>
  <si>
    <t>prefinance_activity_np_ik_el_ex_eur_1</t>
  </si>
  <si>
    <t>[=PIR!R164C3]</t>
  </si>
  <si>
    <t>prefinance_planned_total_expense_2</t>
  </si>
  <si>
    <t>[=PIR!R172C9]</t>
  </si>
  <si>
    <t>prefinance_activity_ca_el_ex_eur_2</t>
  </si>
  <si>
    <t>[=PIR!R178C3]</t>
  </si>
  <si>
    <t>prefinance_activity_crlb_ik_el_ex_eur_2</t>
  </si>
  <si>
    <t>[=PIR!R179C3]</t>
  </si>
  <si>
    <t>prefinance_activity_np_ik_el_ex_eur_2</t>
  </si>
  <si>
    <t>[=PIR!R180C3]</t>
  </si>
  <si>
    <t>prefinance_planned_total_expense_3</t>
  </si>
  <si>
    <t>planned_non_el_ex_eur_2_5</t>
  </si>
  <si>
    <t>[=PIR!R417C8]</t>
  </si>
  <si>
    <t>activity_actual_start_date_month_3</t>
  </si>
  <si>
    <t>[=PIR!R427C3]</t>
  </si>
  <si>
    <t>activity_actual_start_date_year_3</t>
  </si>
  <si>
    <t>[=PIR!R427C4]</t>
  </si>
  <si>
    <t>activity_actual_start_date_3</t>
  </si>
  <si>
    <t>[=PIR!R428C3]</t>
  </si>
  <si>
    <t>PIR/Activities/activity[attribute::ID="3"]/Progress</t>
  </si>
  <si>
    <t>activity_estimated_completion_date_month_3</t>
  </si>
  <si>
    <t>[=PIR!R430C3]</t>
  </si>
  <si>
    <t>activity_estimated_completion_date_year_3</t>
  </si>
  <si>
    <t>[=PIR!R430C4]</t>
  </si>
  <si>
    <t>activity_estimated_completion_date_3</t>
  </si>
  <si>
    <t>[=PIR!R431C3]</t>
  </si>
  <si>
    <t>activity_estimated_pct_complete_3</t>
  </si>
  <si>
    <t>[=PIR!R431C4]</t>
  </si>
  <si>
    <t>activity_estimated_pct_complete_raw_3</t>
  </si>
  <si>
    <t>[=PIR!R433C3]</t>
  </si>
  <si>
    <t>monthly_activity_date_3</t>
  </si>
  <si>
    <t>[=PIR!R437C3:R437C8]</t>
  </si>
  <si>
    <t>monthly_activity_date_3_0</t>
  </si>
  <si>
    <t>[=PIR!R437C3]</t>
  </si>
  <si>
    <t>monthly_activity_date_3_1</t>
  </si>
  <si>
    <t>[=PIR!R437C4]</t>
  </si>
  <si>
    <t>monthly_activity_date_3_2</t>
  </si>
  <si>
    <t>[=PIR!R437C5]</t>
  </si>
  <si>
    <t>monthly_activity_date_3_3</t>
  </si>
  <si>
    <t>[=PIR!R437C6]</t>
  </si>
  <si>
    <t>monthly_activity_date_3_4</t>
  </si>
  <si>
    <t>[=PIR!R437C7]</t>
  </si>
  <si>
    <t>monthly_activity_date_3_5</t>
  </si>
  <si>
    <t>[=PIR!R437C8]</t>
  </si>
  <si>
    <t>activity_ca_el_ex_local_3</t>
  </si>
  <si>
    <t>[=PIR!R439C3:R439C8]</t>
  </si>
  <si>
    <t>activity_ca_el_ex_local_3_0</t>
  </si>
  <si>
    <t>[=PIR!R439C3]</t>
  </si>
  <si>
    <t>activity_ca_el_ex_local_3_1</t>
  </si>
  <si>
    <t>[=PIR!R439C4]</t>
  </si>
  <si>
    <t>activity_ca_el_ex_local_3_2</t>
  </si>
  <si>
    <t>[=PIR!R439C5]</t>
  </si>
  <si>
    <t>activity_ca_el_ex_local_3_3</t>
  </si>
  <si>
    <t>[=PIR!R439C6]</t>
  </si>
  <si>
    <t>activity_ca_el_ex_local_3_4</t>
  </si>
  <si>
    <t>[=PIR!R439C7]</t>
  </si>
  <si>
    <t>activity_ca_el_ex_local_3_5</t>
  </si>
  <si>
    <t>[=PIR!R439C8]</t>
  </si>
  <si>
    <t>activity_nr_el_ex_local_3</t>
  </si>
  <si>
    <t>[=PIR!R440C3:R440C8]</t>
  </si>
  <si>
    <t>activity_nr_el_ex_local_3_0</t>
  </si>
  <si>
    <t>[=PIR!R440C3]</t>
  </si>
  <si>
    <t>activity_nr_el_ex_local_3_1</t>
  </si>
  <si>
    <t>[=PIR!R440C4]</t>
  </si>
  <si>
    <t>activity_nr_el_ex_local_3_2</t>
  </si>
  <si>
    <t>[=PIR!R440C5]</t>
  </si>
  <si>
    <t>activity_nr_el_ex_local_3_3</t>
  </si>
  <si>
    <t>[=PIR!R440C6]</t>
  </si>
  <si>
    <t>activity_nr_el_ex_local_3_4</t>
  </si>
  <si>
    <t>[=PIR!R440C7]</t>
  </si>
  <si>
    <t>activity_nr_el_ex_local_3_5</t>
  </si>
  <si>
    <t>[=PIR!R440C8]</t>
  </si>
  <si>
    <t>activity_crlb_ik_el_ex_local_3</t>
  </si>
  <si>
    <t>[=PIR!R441C3:R441C8]</t>
  </si>
  <si>
    <t>activity_crlb_ik_el_ex_local_3_0</t>
  </si>
  <si>
    <t>[=PIR!R441C3]</t>
  </si>
  <si>
    <t>activity_crlb_ik_el_ex_local_3_1</t>
  </si>
  <si>
    <t>[=PIR!R441C4]</t>
  </si>
  <si>
    <t>activity_crlb_ik_el_ex_local_3_2</t>
  </si>
  <si>
    <t>[=PIR!R441C5]</t>
  </si>
  <si>
    <t>activity_crlb_ik_el_ex_local_3_3</t>
  </si>
  <si>
    <t>[=PIR!R441C6]</t>
  </si>
  <si>
    <t>activity_crlb_ik_el_ex_local_3_4</t>
  </si>
  <si>
    <t>[=PIR!R441C7]</t>
  </si>
  <si>
    <t>activity_crlb_ik_el_ex_local_3_5</t>
  </si>
  <si>
    <t>[=PIR!R441C8]</t>
  </si>
  <si>
    <t>activity_np_ik_el_ex_local_3</t>
  </si>
  <si>
    <t>[=PIR!R442C3:R442C8]</t>
  </si>
  <si>
    <t>activity_np_ik_el_ex_local_3_0</t>
  </si>
  <si>
    <t>[=PIR!R442C3]</t>
  </si>
  <si>
    <t>activity_np_ik_el_ex_local_3_1</t>
  </si>
  <si>
    <t>[=PIR!R442C4]</t>
  </si>
  <si>
    <t>activity_np_ik_el_ex_local_3_2</t>
  </si>
  <si>
    <t>[=PIR!R442C5]</t>
  </si>
  <si>
    <t>activity_np_ik_el_ex_local_3_3</t>
  </si>
  <si>
    <t>[=PIR!R442C6]</t>
  </si>
  <si>
    <t>activity_np_ik_el_ex_local_3_4</t>
  </si>
  <si>
    <t>[=PIR!R442C7]</t>
  </si>
  <si>
    <t>activity_np_ik_el_ex_local_3_5</t>
  </si>
  <si>
    <t>[=PIR!R442C8]</t>
  </si>
  <si>
    <t>activity_non_el_ex_local_3</t>
  </si>
  <si>
    <t>[=PIR!R443C3:R443C8]</t>
  </si>
  <si>
    <t>activity_non_el_ex_local_3_0</t>
  </si>
  <si>
    <t>[=PIR!R443C3]</t>
  </si>
  <si>
    <t>activity_non_el_ex_local_3_1</t>
  </si>
  <si>
    <t>[=PIR!R443C4]</t>
  </si>
  <si>
    <t>PIR/Activities/activity[attribute::ID="0"]/Progress</t>
  </si>
  <si>
    <t>activity_estimated_completion_date_month_0</t>
  </si>
  <si>
    <t>[=PIR!R289C3]</t>
  </si>
  <si>
    <t>activity_estimated_completion_date_year_0</t>
  </si>
  <si>
    <t>[=PIR!R289C4]</t>
  </si>
  <si>
    <t>activity_estimated_completion_date_0</t>
  </si>
  <si>
    <t>[=PIR!R290C3]</t>
  </si>
  <si>
    <t>activity_estimated_pct_complete_0</t>
  </si>
  <si>
    <t>[=PIR!R290C4]</t>
  </si>
  <si>
    <t>activity_estimated_pct_complete_raw_0</t>
  </si>
  <si>
    <t>[=PIR!R292C3]</t>
  </si>
  <si>
    <t>monthly_activity_date_0</t>
  </si>
  <si>
    <t>[=PIR!R296C3:R296C8]</t>
  </si>
  <si>
    <t>monthly_activity_date_0_0</t>
  </si>
  <si>
    <t>[=PIR!R296C3]</t>
  </si>
  <si>
    <t>monthly_activity_date_0_1</t>
  </si>
  <si>
    <t>[=PIR!R296C4]</t>
  </si>
  <si>
    <t>monthly_activity_date_0_2</t>
  </si>
  <si>
    <t>[=PIR!R296C5]</t>
  </si>
  <si>
    <t>monthly_activity_date_0_3</t>
  </si>
  <si>
    <t>[=PIR!R296C6]</t>
  </si>
  <si>
    <t>monthly_activity_date_0_4</t>
  </si>
  <si>
    <t>[=PIR!R296C7]</t>
  </si>
  <si>
    <t>monthly_activity_date_0_5</t>
  </si>
  <si>
    <t>[=PIR!R296C8]</t>
  </si>
  <si>
    <t>activity_ca_el_ex_local_0</t>
  </si>
  <si>
    <t>[=PIR!R298C3:R298C8]</t>
  </si>
  <si>
    <t>activity_ca_el_ex_local_0_0</t>
  </si>
  <si>
    <t>[=PIR!R298C3]</t>
  </si>
  <si>
    <t>activity_ca_el_ex_local_0_1</t>
  </si>
  <si>
    <t>[=PIR!R298C4]</t>
  </si>
  <si>
    <t>activity_ca_el_ex_local_0_2</t>
  </si>
  <si>
    <t>[=PIR!R298C5]</t>
  </si>
  <si>
    <t>activity_ca_el_ex_local_0_3</t>
  </si>
  <si>
    <t>[=PIR!R298C6]</t>
  </si>
  <si>
    <t>activity_ca_el_ex_local_0_4</t>
  </si>
  <si>
    <t>[=PIR!R298C7]</t>
  </si>
  <si>
    <t>activity_ca_el_ex_local_0_5</t>
  </si>
  <si>
    <t>[=PIR!R298C8]</t>
  </si>
  <si>
    <t>activity_nr_el_ex_local_0</t>
  </si>
  <si>
    <t>[=PIR!R299C3:R299C8]</t>
  </si>
  <si>
    <t>activity_nr_el_ex_local_0_0</t>
  </si>
  <si>
    <t>[=PIR!R299C3]</t>
  </si>
  <si>
    <t>activity_nr_el_ex_local_0_1</t>
  </si>
  <si>
    <t>[=PIR!R299C4]</t>
  </si>
  <si>
    <t>activity_nr_el_ex_local_0_2</t>
  </si>
  <si>
    <t>[=PIR!R299C5]</t>
  </si>
  <si>
    <t>activity_nr_el_ex_local_0_3</t>
  </si>
  <si>
    <t>[=PIR!R299C6]</t>
  </si>
  <si>
    <t>activity_nr_el_ex_local_0_4</t>
  </si>
  <si>
    <t>[=PIR!R299C7]</t>
  </si>
  <si>
    <t>activity_nr_el_ex_local_0_5</t>
  </si>
  <si>
    <t>[=PIR!R299C8]</t>
  </si>
  <si>
    <t>activity_crlb_ik_el_ex_local_0</t>
  </si>
  <si>
    <t>[=PIR!R300C3:R300C8]</t>
  </si>
  <si>
    <t>activity_crlb_ik_el_ex_local_0_0</t>
  </si>
  <si>
    <t>[=PIR!R300C3]</t>
  </si>
  <si>
    <t>activity_crlb_ik_el_ex_local_0_1</t>
  </si>
  <si>
    <t>[=PIR!R300C4]</t>
  </si>
  <si>
    <t>activity_crlb_ik_el_ex_local_0_2</t>
  </si>
  <si>
    <t>[=PIR!R300C5]</t>
  </si>
  <si>
    <t>activity_crlb_ik_el_ex_local_0_3</t>
  </si>
  <si>
    <t>[=PIR!R300C6]</t>
  </si>
  <si>
    <t>activity_crlb_ik_el_ex_local_0_4</t>
  </si>
  <si>
    <t>[=PIR!R300C7]</t>
  </si>
  <si>
    <t>activity_crlb_ik_el_ex_local_0_5</t>
  </si>
  <si>
    <t>[=PIR!R300C8]</t>
  </si>
  <si>
    <t>activity_np_ik_el_ex_local_0</t>
  </si>
  <si>
    <t>[=PIR!R301C3:R301C8]</t>
  </si>
  <si>
    <t>activity_np_ik_el_ex_local_0_0</t>
  </si>
  <si>
    <t>[=PIR!R301C3]</t>
  </si>
  <si>
    <t>activity_np_ik_el_ex_local_0_1</t>
  </si>
  <si>
    <t>[=PIR!R301C4]</t>
  </si>
  <si>
    <t>activity_np_ik_el_ex_local_0_2</t>
  </si>
  <si>
    <t>[=PIR!R301C5]</t>
  </si>
  <si>
    <t>activity_np_ik_el_ex_local_0_3</t>
  </si>
  <si>
    <t>[=PIR!R301C6]</t>
  </si>
  <si>
    <t>activity_np_ik_el_ex_local_0_4</t>
  </si>
  <si>
    <t>[=PIR!R301C7]</t>
  </si>
  <si>
    <t>activity_np_ik_el_ex_local_0_5</t>
  </si>
  <si>
    <t>[=PIR!R301C8]</t>
  </si>
  <si>
    <t>activity_non_el_ex_local_0</t>
  </si>
  <si>
    <t>[=PIR!R302C3:R302C8]</t>
  </si>
  <si>
    <t>activity_non_el_ex_local_0_0</t>
  </si>
  <si>
    <t>[=PIR!R302C3]</t>
  </si>
  <si>
    <t>activity_non_el_ex_local_0_1</t>
  </si>
  <si>
    <t>[=PIR!R302C4]</t>
  </si>
  <si>
    <t>activity_non_el_ex_local_0_2</t>
  </si>
  <si>
    <t>[=PIR!R302C5]</t>
  </si>
  <si>
    <t>activity_non_el_ex_local_0_3</t>
  </si>
  <si>
    <t>[=PIR!R302C6]</t>
  </si>
  <si>
    <t>activity_non_el_ex_local_0_4</t>
  </si>
  <si>
    <t>[=PIR!R302C7]</t>
  </si>
  <si>
    <t>activity_non_el_ex_local_0_5</t>
  </si>
  <si>
    <t>[=PIR!R302C8]</t>
  </si>
  <si>
    <t>raw_activity_ex_rate_0</t>
  </si>
  <si>
    <t>[=PIR!R304C3:R304C8]</t>
  </si>
  <si>
    <t>raw_activity_ex_rate_0_0</t>
  </si>
  <si>
    <t>[=PIR!R304C3]</t>
  </si>
  <si>
    <t>raw_activity_ex_rate_0_1</t>
  </si>
  <si>
    <t>[=PIR!R304C4]</t>
  </si>
  <si>
    <t>raw_activity_ex_rate_0_2</t>
  </si>
  <si>
    <t>[=PIR!R304C5]</t>
  </si>
  <si>
    <t>raw_activity_ex_rate_0_3</t>
  </si>
  <si>
    <t>[=PIR!R304C6]</t>
  </si>
  <si>
    <t>raw_activity_ex_rate_0_4</t>
  </si>
  <si>
    <t>[=PIR!R304C7]</t>
  </si>
  <si>
    <t>raw_activity_ex_rate_0_5</t>
  </si>
  <si>
    <t>[=PIR!R304C8]</t>
  </si>
  <si>
    <t>activity_ex_rate_0</t>
  </si>
  <si>
    <t>[=PIR!R305C3:R305C8]</t>
  </si>
  <si>
    <t>activity_ex_rate_0_0</t>
  </si>
  <si>
    <t>[=PIR!R305C3]</t>
  </si>
  <si>
    <t>activity_ex_rate_0_1</t>
  </si>
  <si>
    <t>[=PIR!R305C4]</t>
  </si>
  <si>
    <t>activity_ex_rate_0_2</t>
  </si>
  <si>
    <t>[=PIR!R305C5]</t>
  </si>
  <si>
    <t>activity_ex_rate_0_3</t>
  </si>
  <si>
    <t>[=PIR!R305C6]</t>
  </si>
  <si>
    <t>activity_ex_rate_0_4</t>
  </si>
  <si>
    <t>[=PIR!R305C7]</t>
  </si>
  <si>
    <t>activity_ex_rate_0_5</t>
  </si>
  <si>
    <t>[=PIR!R305C8]</t>
  </si>
  <si>
    <t>[=PIR!R460C4]</t>
  </si>
  <si>
    <t>planned_ca_el_ex_eur_3_2</t>
  </si>
  <si>
    <t>[=PIR!R460C5]</t>
  </si>
  <si>
    <t>planned_ca_el_ex_eur_3_3</t>
  </si>
  <si>
    <t>[=PIR!R460C6]</t>
  </si>
  <si>
    <t>planned_ca_el_ex_eur_3_4</t>
  </si>
  <si>
    <t>[=PIR!R460C7]</t>
  </si>
  <si>
    <t>planned_ca_el_ex_eur_3_5</t>
  </si>
  <si>
    <t>[=PIR!R460C8]</t>
  </si>
  <si>
    <t>planned_nr_el_ex_eur_3</t>
  </si>
  <si>
    <t>[=PIR!R461C3:R461C8]</t>
  </si>
  <si>
    <t>planned_nr_el_ex_eur_3_0</t>
  </si>
  <si>
    <t>[=PIR!R461C3]</t>
  </si>
  <si>
    <t>planned_nr_el_ex_eur_3_1</t>
  </si>
  <si>
    <t>[=PIR!R461C4]</t>
  </si>
  <si>
    <t>planned_nr_el_ex_eur_3_2</t>
  </si>
  <si>
    <t>[=PIR!R461C5]</t>
  </si>
  <si>
    <t>planned_nr_el_ex_eur_3_3</t>
  </si>
  <si>
    <t>[=PIR!R461C6]</t>
  </si>
  <si>
    <t>planned_nr_el_ex_eur_3_4</t>
  </si>
  <si>
    <t>[=PIR!R461C7]</t>
  </si>
  <si>
    <t>planned_nr_el_ex_eur_3_5</t>
  </si>
  <si>
    <t>[=PIR!R461C8]</t>
  </si>
  <si>
    <t>planned_crlb_ik_el_ex_eur_3</t>
  </si>
  <si>
    <t>[=PIR!R462C3:R462C8]</t>
  </si>
  <si>
    <t>planned_crlb_ik_el_ex_eur_3_0</t>
  </si>
  <si>
    <t>[=PIR!R462C3]</t>
  </si>
  <si>
    <t>planned_crlb_ik_el_ex_eur_3_1</t>
  </si>
  <si>
    <t>[=PIR!R462C4]</t>
  </si>
  <si>
    <t>planned_crlb_ik_el_ex_eur_3_2</t>
  </si>
  <si>
    <t>[=PIR!R462C5]</t>
  </si>
  <si>
    <t>planned_crlb_ik_el_ex_eur_3_3</t>
  </si>
  <si>
    <t>[=PIR!R462C6]</t>
  </si>
  <si>
    <t>planned_crlb_ik_el_ex_eur_3_4</t>
  </si>
  <si>
    <t>[=PIR!R462C7]</t>
  </si>
  <si>
    <t>planned_crlb_ik_el_ex_eur_3_5</t>
  </si>
  <si>
    <t>[=PIR!R462C8]</t>
  </si>
  <si>
    <t>planned_np_ik_el_ex_eur_3</t>
  </si>
  <si>
    <t>[=PIR!R463C3:R463C8]</t>
  </si>
  <si>
    <t>planned_np_ik_el_ex_eur_3_0</t>
  </si>
  <si>
    <t>[=PIR!R463C3]</t>
  </si>
  <si>
    <t>activity_ca_el_ex_eur_0_4</t>
  </si>
  <si>
    <t>[=PIR!R307C7]</t>
  </si>
  <si>
    <t>activity_ca_el_ex_eur_0_5</t>
  </si>
  <si>
    <t>[=PIR!R307C8]</t>
  </si>
  <si>
    <t>activity_nr_el_ex_eur_0</t>
  </si>
  <si>
    <t>[=PIR!R308C3:R308C8]</t>
  </si>
  <si>
    <t>activity_nr_el_ex_eur_0_0</t>
  </si>
  <si>
    <t>[=PIR!R308C3]</t>
  </si>
  <si>
    <t>activity_nr_el_ex_eur_0_1</t>
  </si>
  <si>
    <t>[=PIR!R308C4]</t>
  </si>
  <si>
    <t>activity_nr_el_ex_eur_0_2</t>
  </si>
  <si>
    <t>[=PIR!R308C5]</t>
  </si>
  <si>
    <t>activity_nr_el_ex_eur_0_3</t>
  </si>
  <si>
    <t>[=PIR!R308C6]</t>
  </si>
  <si>
    <t>activity_nr_el_ex_eur_0_4</t>
  </si>
  <si>
    <t>[=PIR!R308C7]</t>
  </si>
  <si>
    <t>activity_nr_el_ex_eur_0_5</t>
  </si>
  <si>
    <t>[=PIR!R308C8]</t>
  </si>
  <si>
    <t>activity_crlb_ik_el_ex_eur_0</t>
  </si>
  <si>
    <t>[=PIR!R309C3:R309C8]</t>
  </si>
  <si>
    <t>activity_crlb_ik_el_ex_eur_0_0</t>
  </si>
  <si>
    <t>[=PIR!R309C3]</t>
  </si>
  <si>
    <t>Category</t>
  </si>
  <si>
    <t>activity_crlb_ik_el_ex_eur_0_1</t>
  </si>
  <si>
    <t>[=PIR!R309C4]</t>
  </si>
  <si>
    <t>activity_crlb_ik_el_ex_eur_0_2</t>
  </si>
  <si>
    <t>[=PIR!R309C5]</t>
  </si>
  <si>
    <t>activity_crlb_ik_el_ex_eur_0_3</t>
  </si>
  <si>
    <t>[=PIR!R309C6]</t>
  </si>
  <si>
    <t>activity_crlb_ik_el_ex_eur_0_4</t>
  </si>
  <si>
    <t>[=PIR!R309C7]</t>
  </si>
  <si>
    <t>activity_crlb_ik_el_ex_eur_0_5</t>
  </si>
  <si>
    <t>[=PIR!R309C8]</t>
  </si>
  <si>
    <t>activity_np_ik_el_ex_eur_0</t>
  </si>
  <si>
    <t>[=PIR!R310C3:R310C8]</t>
  </si>
  <si>
    <t>activity_np_ik_el_ex_eur_0_0</t>
  </si>
  <si>
    <t>[=PIR!R310C3]</t>
  </si>
  <si>
    <t>activity_np_ik_el_ex_eur_0_1</t>
  </si>
  <si>
    <t>[=PIR!R310C4]</t>
  </si>
  <si>
    <t>activity_np_ik_el_ex_eur_0_2</t>
  </si>
  <si>
    <t>[=PIR!R310C5]</t>
  </si>
  <si>
    <t>activity_np_ik_el_ex_eur_0_3</t>
  </si>
  <si>
    <t>[=PIR!R310C6]</t>
  </si>
  <si>
    <t>activity_np_ik_el_ex_eur_0_4</t>
  </si>
  <si>
    <t>[=PIR!R310C7]</t>
  </si>
  <si>
    <t>activity_np_ik_el_ex_eur_0_5</t>
  </si>
  <si>
    <t>[=PIR!R310C8]</t>
  </si>
  <si>
    <t>activity_tot_el_ex_eur_0</t>
  </si>
  <si>
    <t>[=PIR!R311C3:R311C8]</t>
  </si>
  <si>
    <t>activity_tot_el_ex_eur_0_0</t>
  </si>
  <si>
    <t>[=PIR!R311C3]</t>
  </si>
  <si>
    <t>activity_tot_el_ex_eur_0_1</t>
  </si>
  <si>
    <t>[=PIR!R311C4]</t>
  </si>
  <si>
    <t>activity_tot_el_ex_eur_0_2</t>
  </si>
  <si>
    <t>[=PIR!R311C5]</t>
  </si>
  <si>
    <t>activity_tot_el_ex_eur_0_3</t>
  </si>
  <si>
    <t>[=PIR!R311C6]</t>
  </si>
  <si>
    <t>activity_tot_el_ex_eur_0_4</t>
  </si>
  <si>
    <t>[=PIR!R311C7]</t>
  </si>
  <si>
    <t>activity_tot_el_ex_eur_0_5</t>
  </si>
  <si>
    <t>[=PIR!R311C8]</t>
  </si>
  <si>
    <t>activity_non_el_ex_eur_0</t>
  </si>
  <si>
    <t>[=PIR!R312C3:R312C8]</t>
  </si>
  <si>
    <t>activity_non_el_ex_eur_0_0</t>
  </si>
  <si>
    <t>[=PIR!R312C3]</t>
  </si>
  <si>
    <t>activity_non_el_ex_eur_0_1</t>
  </si>
  <si>
    <t>[=PIR!R312C4]</t>
  </si>
  <si>
    <t>activity_non_el_ex_eur_0_2</t>
  </si>
  <si>
    <t>[=PIR!R312C5]</t>
  </si>
  <si>
    <t>activity_non_el_ex_eur_0_3</t>
  </si>
  <si>
    <t>[=PIR!R312C6]</t>
  </si>
  <si>
    <t>activity_non_el_ex_eur_0_4</t>
  </si>
  <si>
    <t>[=PIR!R312C7]</t>
  </si>
  <si>
    <t>activity_non_el_ex_eur_0_5</t>
  </si>
  <si>
    <t>[=PIR!R312C8]</t>
  </si>
  <si>
    <t>activity_tot_ex_eur_0</t>
  </si>
  <si>
    <t>[=PIR!R313C3:R313C8]</t>
  </si>
  <si>
    <t>activity_tot_ex_eur_0_0</t>
  </si>
  <si>
    <t>[=PIR!R313C3]</t>
  </si>
  <si>
    <t>activity_tot_ex_eur_0_1</t>
  </si>
  <si>
    <t>[=PIR!R313C4]</t>
  </si>
  <si>
    <t>activity_tot_ex_eur_0_2</t>
  </si>
  <si>
    <t>[=PIR!R313C5]</t>
  </si>
  <si>
    <t>activity_tot_ex_eur_0_3</t>
  </si>
  <si>
    <t>[=PIR!R313C6]</t>
  </si>
  <si>
    <t>activity_tot_ex_eur_0_4</t>
  </si>
  <si>
    <t>[=PIR!R313C7]</t>
  </si>
  <si>
    <t>activity_tot_ex_eur_0_5</t>
  </si>
  <si>
    <t>[=PIR!R313C8]</t>
  </si>
  <si>
    <t>planned_ca_el_ex_eur_0</t>
  </si>
  <si>
    <t>[=PIR!R319C3:R319C8]</t>
  </si>
  <si>
    <t>planned_ca_el_ex_eur_0_0</t>
  </si>
  <si>
    <t>[=PIR!R319C3]</t>
  </si>
  <si>
    <t>planned_ca_el_ex_eur_0_1</t>
  </si>
  <si>
    <t>[=PIR!R319C4]</t>
  </si>
  <si>
    <t>planned_ca_el_ex_eur_0_2</t>
  </si>
  <si>
    <t>[=PIR!R319C5]</t>
  </si>
  <si>
    <t>planned_ca_el_ex_eur_0_3</t>
  </si>
  <si>
    <t>[=PIR!R319C6]</t>
  </si>
  <si>
    <t>planned_ca_el_ex_eur_0_4</t>
  </si>
  <si>
    <t>[=PIR!R319C7]</t>
  </si>
  <si>
    <t>planned_ca_el_ex_eur_0_5</t>
  </si>
  <si>
    <t>[=PIR!R319C8]</t>
  </si>
  <si>
    <t>planned_nr_el_ex_eur_0</t>
  </si>
  <si>
    <t>[=PIR!R320C3:R320C8]</t>
  </si>
  <si>
    <t>planned_nr_el_ex_eur_0_0</t>
  </si>
  <si>
    <t>[=PIR!R320C3]</t>
  </si>
  <si>
    <t>planned_nr_el_ex_eur_0_1</t>
  </si>
  <si>
    <t>[=PIR!R320C4]</t>
  </si>
  <si>
    <t>planned_nr_el_ex_eur_0_2</t>
  </si>
  <si>
    <t>[=PIR!R320C5]</t>
  </si>
  <si>
    <t>planned_nr_el_ex_eur_0_3</t>
  </si>
  <si>
    <t>[=PIR!R320C6]</t>
  </si>
  <si>
    <t>planned_nr_el_ex_eur_0_4</t>
  </si>
  <si>
    <t>[=PIR!R320C7]</t>
  </si>
  <si>
    <t>planned_nr_el_ex_eur_0_5</t>
  </si>
  <si>
    <t>[=PIR!R320C8]</t>
  </si>
  <si>
    <t>planned_crlb_ik_el_ex_eur_0</t>
  </si>
  <si>
    <t>[=PIR!R321C3:R321C8]</t>
  </si>
  <si>
    <t>planned_crlb_ik_el_ex_eur_0_0</t>
  </si>
  <si>
    <t>[=PIR!R321C3]</t>
  </si>
  <si>
    <t>planned_crlb_ik_el_ex_eur_0_1</t>
  </si>
  <si>
    <t>[=PIR!R321C4]</t>
  </si>
  <si>
    <t>planned_crlb_ik_el_ex_eur_0_2</t>
  </si>
  <si>
    <t>[=PIR!R321C5]</t>
  </si>
  <si>
    <t>planned_crlb_ik_el_ex_eur_0_3</t>
  </si>
  <si>
    <t>[=PIR!R321C6]</t>
  </si>
  <si>
    <t>planned_crlb_ik_el_ex_eur_0_4</t>
  </si>
  <si>
    <t>[=PIR!R321C7]</t>
  </si>
  <si>
    <t>planned_crlb_ik_el_ex_eur_0_5</t>
  </si>
  <si>
    <t>[=PIR!R321C8]</t>
  </si>
  <si>
    <t>planned_np_ik_el_ex_eur_0</t>
  </si>
  <si>
    <t>[=PIR!R322C3:R322C8]</t>
  </si>
  <si>
    <t>planned_np_ik_el_ex_eur_0_0</t>
  </si>
  <si>
    <t>[=PIR!R322C3]</t>
  </si>
  <si>
    <t>planned_np_ik_el_ex_eur_0_1</t>
  </si>
  <si>
    <t>[=PIR!R322C4]</t>
  </si>
  <si>
    <t>planned_np_ik_el_ex_eur_0_2</t>
  </si>
  <si>
    <t>planned_np_ik_el_ex_eur_3_1</t>
  </si>
  <si>
    <t>[=PIR!R463C4]</t>
  </si>
  <si>
    <t>planned_np_ik_el_ex_eur_3_2</t>
  </si>
  <si>
    <t>[=PIR!R463C5]</t>
  </si>
  <si>
    <t>planned_np_ik_el_ex_eur_3_3</t>
  </si>
  <si>
    <t>[=PIR!R463C6]</t>
  </si>
  <si>
    <t>planned_np_ik_el_ex_eur_3_4</t>
  </si>
  <si>
    <t>[=PIR!R463C7]</t>
  </si>
  <si>
    <t>planned_np_ik_el_ex_eur_3_5</t>
  </si>
  <si>
    <t>[=PIR!R463C8]</t>
  </si>
  <si>
    <t>planned_non_el_ex_eur_3</t>
  </si>
  <si>
    <t>[=PIR!R464C3:R464C8]</t>
  </si>
  <si>
    <t>planned_non_el_ex_eur_3_0</t>
  </si>
  <si>
    <t>[=PIR!R464C3]</t>
  </si>
  <si>
    <t>planned_non_el_ex_eur_3_1</t>
  </si>
  <si>
    <t>[=PIR!R464C4]</t>
  </si>
  <si>
    <t>planned_non_el_ex_eur_3_2</t>
  </si>
  <si>
    <t>[=PIR!R464C5]</t>
  </si>
  <si>
    <t>planned_non_el_ex_eur_3_3</t>
  </si>
  <si>
    <t>[=PIR!R464C6]</t>
  </si>
  <si>
    <t>planned_non_el_ex_eur_3_4</t>
  </si>
  <si>
    <t>[=PIR!R464C7]</t>
  </si>
  <si>
    <t>planned_non_el_ex_eur_3_5</t>
  </si>
  <si>
    <t>[=PIR!R464C8]</t>
  </si>
  <si>
    <t>activity_actual_start_date_month_4</t>
  </si>
  <si>
    <t>[=PIR!R474C3]</t>
  </si>
  <si>
    <t>activity_actual_start_date_year_4</t>
  </si>
  <si>
    <t>[=PIR!R474C4]</t>
  </si>
  <si>
    <t>activity_actual_start_date_4</t>
  </si>
  <si>
    <t xml:space="preserve">In accordance with 13 January 2009 decision of SIF council, 7 sub-projects of the 3rd call for proposals were supported within the program “NGO activity support measure”, 10 within “Strengthening capacity of NGOs”, and 9 within “NGO project measure”. Within the reporting period, the applicants have started the implementation of 25 sub-projects. </t>
  </si>
  <si>
    <t xml:space="preserve">On 13 March 2009, the 4th call for proposals within the program “NGO activity support measure” was launched. In March, 4 informative seminars for potential applicants were held. </t>
  </si>
  <si>
    <t xml:space="preserve">n/a_x000D_
</t>
  </si>
  <si>
    <t>activity_crlb_ik_el_ex_eur_3_5</t>
  </si>
  <si>
    <t>[=PIR!R450C8]</t>
  </si>
  <si>
    <t>activity_np_ik_el_ex_eur_3</t>
  </si>
  <si>
    <t>[=PIR!R451C3:R451C8]</t>
  </si>
  <si>
    <t>activity_np_ik_el_ex_eur_3_0</t>
  </si>
  <si>
    <t>[=PIR!R451C3]</t>
  </si>
  <si>
    <t>activity_np_ik_el_ex_eur_3_1</t>
  </si>
  <si>
    <t>[=PIR!R451C4]</t>
  </si>
  <si>
    <t>activity_np_ik_el_ex_eur_3_2</t>
  </si>
  <si>
    <t>[=PIR!R451C5]</t>
  </si>
  <si>
    <t>activity_np_ik_el_ex_eur_3_3</t>
  </si>
  <si>
    <t>[=PIR!R451C6]</t>
  </si>
  <si>
    <t>activity_np_ik_el_ex_eur_3_4</t>
  </si>
  <si>
    <t>[=PIR!R451C7]</t>
  </si>
  <si>
    <t>activity_np_ik_el_ex_eur_3_5</t>
  </si>
  <si>
    <t>[=PIR!R451C8]</t>
  </si>
  <si>
    <t>activity_tot_el_ex_eur_3</t>
  </si>
  <si>
    <t>[=PIR!R452C3:R452C8]</t>
  </si>
  <si>
    <t>activity_tot_el_ex_eur_3_0</t>
  </si>
  <si>
    <t>[=PIR!R452C3]</t>
  </si>
  <si>
    <t>activity_tot_el_ex_eur_3_1</t>
  </si>
  <si>
    <t>[=PIR!R452C4]</t>
  </si>
  <si>
    <t>activity_tot_el_ex_eur_3_2</t>
  </si>
  <si>
    <t>[=PIR!R452C5]</t>
  </si>
  <si>
    <t>activity_tot_el_ex_eur_3_3</t>
  </si>
  <si>
    <t>[=PIR!R452C6]</t>
  </si>
  <si>
    <t>activity_tot_el_ex_eur_3_4</t>
  </si>
  <si>
    <t>[=PIR!R452C7]</t>
  </si>
  <si>
    <t>activity_tot_el_ex_eur_3_5</t>
  </si>
  <si>
    <t>[=PIR!R452C8]</t>
  </si>
  <si>
    <t>activity_non_el_ex_eur_3</t>
  </si>
  <si>
    <t>[=PIR!R453C3:R453C8]</t>
  </si>
  <si>
    <t>activity_non_el_ex_eur_3_0</t>
  </si>
  <si>
    <t>[=PIR!R453C3]</t>
  </si>
  <si>
    <t>activity_non_el_ex_eur_3_1</t>
  </si>
  <si>
    <t>[=PIR!R453C4]</t>
  </si>
  <si>
    <t>activity_non_el_ex_eur_3_2</t>
  </si>
  <si>
    <t>[=PIR!R453C5]</t>
  </si>
  <si>
    <t>activity_non_el_ex_eur_3_3</t>
  </si>
  <si>
    <t>[=PIR!R453C6]</t>
  </si>
  <si>
    <t>activity_non_el_ex_eur_3_4</t>
  </si>
  <si>
    <t>[=PIR!R453C7]</t>
  </si>
  <si>
    <t>activity_non_el_ex_eur_3_5</t>
  </si>
  <si>
    <t>[=PIR!R453C8]</t>
  </si>
  <si>
    <t>activity_tot_ex_eur_3</t>
  </si>
  <si>
    <t>[=PIR!R454C3:R454C8]</t>
  </si>
  <si>
    <t>activity_tot_ex_eur_3_0</t>
  </si>
  <si>
    <t>[=PIR!R454C3]</t>
  </si>
  <si>
    <t>activity_tot_ex_eur_3_1</t>
  </si>
  <si>
    <t>[=PIR!R454C4]</t>
  </si>
  <si>
    <t>activity_tot_ex_eur_3_2</t>
  </si>
  <si>
    <t>[=PIR!R454C5]</t>
  </si>
  <si>
    <t>activity_tot_ex_eur_3_3</t>
  </si>
  <si>
    <t>[=PIR!R454C6]</t>
  </si>
  <si>
    <t>activity_tot_ex_eur_3_4</t>
  </si>
  <si>
    <t>[=PIR!R454C7]</t>
  </si>
  <si>
    <t>activity_tot_ex_eur_3_5</t>
  </si>
  <si>
    <t>[=PIR!R454C8]</t>
  </si>
  <si>
    <t>planned_ca_el_ex_eur_3</t>
  </si>
  <si>
    <t>[=PIR!R460C3:R460C8]</t>
  </si>
  <si>
    <t>planned_ca_el_ex_eur_3_0</t>
  </si>
  <si>
    <t>[=PIR!R460C3]</t>
  </si>
  <si>
    <t>planned_ca_el_ex_eur_3_1</t>
  </si>
  <si>
    <t>[=PIR!R257C3]</t>
  </si>
  <si>
    <t>total_ca_el_ex_1</t>
  </si>
  <si>
    <t>[=PIR!R257C4]</t>
  </si>
  <si>
    <t>total_ca_el_ex_2</t>
  </si>
  <si>
    <t>[=PIR!R257C5]</t>
  </si>
  <si>
    <t>total_ca_el_ex_3</t>
  </si>
  <si>
    <t>[=PIR!R257C6]</t>
  </si>
  <si>
    <t>total_ca_el_ex_4</t>
  </si>
  <si>
    <t>[=PIR!R257C7]</t>
  </si>
  <si>
    <t>total_ca_el_ex_5</t>
  </si>
  <si>
    <t>[=PIR!R257C8]</t>
  </si>
  <si>
    <t>inc_ca_el_ex</t>
  </si>
  <si>
    <t>[=PIR!R257C9]</t>
  </si>
  <si>
    <t>total_nr_el_ex</t>
  </si>
  <si>
    <t>(miejsce i data)</t>
  </si>
  <si>
    <t>OŚWIADCZENIE O KWALIFIKOWALNOŚCI VAT</t>
  </si>
  <si>
    <t>Nazwa kategorii w budżecie kosztów zarządzania Programu</t>
  </si>
  <si>
    <t>Nazwa i opis wydatku</t>
  </si>
  <si>
    <t>Kwota ogółem</t>
  </si>
  <si>
    <t>Przewidywana wysokość podatku VAT</t>
  </si>
  <si>
    <t>Przewidywana wysokość niekwalifikowalnego podatku VAT</t>
  </si>
  <si>
    <t>Zobowiązuję się również do udostępniania dokumentacji finansowo-księgowej oraz udzielania uprawnionym organom kontrolnym informacji umożliwiających weryfikację kwalifikowalności podatku VAT.</t>
  </si>
  <si>
    <t>* należy pozostawić właściwy fragment</t>
  </si>
  <si>
    <t>** Akapit należy wypełnić tylko w przypadku występowania niekwalifikowalnego kosztu podatku VAT. Gdy cały koszt podatku VAT jest kwalifikowalny akapit należy usunąć.</t>
  </si>
  <si>
    <t>(podpis osoby upoważnionej)</t>
  </si>
  <si>
    <t>Oświadczenie o kwalifikowalności VAT</t>
  </si>
  <si>
    <t>Nazwa i adres Beneficjenta/Partnera Projektu</t>
  </si>
  <si>
    <r>
      <t xml:space="preserve">W związku z przyznaniem </t>
    </r>
    <r>
      <rPr>
        <sz val="10"/>
        <color rgb="FF0000FF"/>
        <rFont val="Arial"/>
        <family val="2"/>
        <charset val="238"/>
      </rPr>
      <t>[nazwa Beneficjenta/Partnera Projektu]</t>
    </r>
    <r>
      <rPr>
        <sz val="10"/>
        <rFont val="Arial"/>
        <family val="2"/>
        <charset val="238"/>
      </rPr>
      <t xml:space="preserve"> dofinansowania ze środków Norweskiego Mechanizmu Finansowego 2014-2021 w ramach Programu Sprawiedliwość na realizację projektu</t>
    </r>
    <r>
      <rPr>
        <sz val="10"/>
        <color rgb="FF0000FF"/>
        <rFont val="Arial"/>
        <family val="2"/>
        <charset val="238"/>
      </rPr>
      <t xml:space="preserve"> [tytuł projektu], [nazwa Benefcjenta/Partnera Projektu] </t>
    </r>
    <r>
      <rPr>
        <sz val="10"/>
        <rFont val="Arial"/>
        <family val="2"/>
        <charset val="238"/>
      </rPr>
      <t xml:space="preserve">oświadcza, iż realizując powyższe zadania </t>
    </r>
    <r>
      <rPr>
        <u/>
        <sz val="10"/>
        <rFont val="Arial"/>
        <family val="2"/>
        <charset val="238"/>
      </rPr>
      <t>nie może odzyskać</t>
    </r>
    <r>
      <rPr>
        <sz val="10"/>
        <rFont val="Arial"/>
        <family val="2"/>
        <charset val="238"/>
      </rPr>
      <t xml:space="preserve"> w żaden sposób poniesionego kosztu podatku VAT, którego wysokość została zawarta w budżecie / </t>
    </r>
    <r>
      <rPr>
        <u/>
        <sz val="10"/>
        <rFont val="Arial"/>
        <family val="2"/>
        <charset val="238"/>
      </rPr>
      <t>może częściowo odzyskać</t>
    </r>
    <r>
      <rPr>
        <sz val="10"/>
        <rFont val="Arial"/>
        <family val="2"/>
        <charset val="238"/>
      </rPr>
      <t xml:space="preserve"> koszt podatku VAT dotyczący pozycji budżetu określonych poniżej*.</t>
    </r>
  </si>
  <si>
    <t>Wydatki, dla których koszt podatku VAT może być odzyskany przez Beneficjenta/Partnera Projektu i stanowi on wydatek niekwalifikowalny w Programie**: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</si>
</sst>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8"/>
      <name val="Arial"/>
      <family val="2"/>
    </font>
    <font>
      <b/>
      <sz val="8"/>
      <name val="Arial"/>
      <family val="2"/>
    </font>
    <font>
      <sz val="10"/>
      <name val="Arial"/>
      <family val="2"/>
      <charset val="238"/>
    </font>
    <font>
      <sz val="8"/>
      <name val="Arial"/>
      <family val="2"/>
      <charset val="238"/>
    </font>
    <font>
      <b/>
      <sz val="11"/>
      <name val="Arial"/>
      <family val="2"/>
      <charset val="238"/>
    </font>
    <font>
      <b/>
      <sz val="9"/>
      <name val="Arial"/>
      <family val="2"/>
      <charset val="238"/>
    </font>
    <font>
      <i/>
      <sz val="10"/>
      <color rgb="FF0033CC"/>
      <name val="Arial"/>
      <family val="2"/>
      <charset val="238"/>
    </font>
    <font>
      <u/>
      <sz val="10"/>
      <color indexed="12"/>
      <name val="Arial"/>
      <family val="2"/>
    </font>
    <font>
      <b/>
      <u/>
      <sz val="10"/>
      <name val="Arial"/>
      <family val="2"/>
      <charset val="238"/>
    </font>
    <font>
      <u/>
      <sz val="10"/>
      <name val="Arial"/>
      <family val="2"/>
      <charset val="238"/>
    </font>
    <font>
      <i/>
      <sz val="10"/>
      <color indexed="12"/>
      <name val="Arial"/>
      <family val="2"/>
      <charset val="238"/>
    </font>
    <font>
      <sz val="11"/>
      <color indexed="8"/>
      <name val="Arial"/>
      <family val="2"/>
      <charset val="238"/>
    </font>
    <font>
      <sz val="11"/>
      <color theme="1"/>
      <name val="Czcionka tekstu podstawowego"/>
      <family val="2"/>
      <charset val="238"/>
    </font>
    <font>
      <sz val="10"/>
      <color rgb="FF0000FF"/>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13" fillId="0" borderId="0"/>
  </cellStyleXfs>
  <cellXfs count="25">
    <xf numFmtId="0" fontId="0" fillId="0" borderId="0" xfId="0"/>
    <xf numFmtId="49" fontId="0" fillId="0" borderId="0" xfId="0" applyNumberFormat="1"/>
    <xf numFmtId="0" fontId="1" fillId="0" borderId="0" xfId="0" applyFont="1"/>
    <xf numFmtId="0" fontId="2" fillId="0" borderId="0" xfId="0" applyFont="1" applyAlignment="1">
      <alignment horizontal="right" vertical="center" indent="1"/>
    </xf>
    <xf numFmtId="0" fontId="2" fillId="0" borderId="0" xfId="0" applyNumberFormat="1" applyFont="1" applyFill="1" applyAlignment="1" applyProtection="1">
      <alignment horizontal="right" vertical="center" indent="1"/>
    </xf>
    <xf numFmtId="49" fontId="2" fillId="0" borderId="0" xfId="0" applyNumberFormat="1" applyFont="1" applyFill="1" applyAlignment="1" applyProtection="1">
      <alignment horizontal="center"/>
    </xf>
    <xf numFmtId="0" fontId="0" fillId="0" borderId="0" xfId="0" applyAlignment="1">
      <alignment wrapText="1"/>
    </xf>
    <xf numFmtId="0" fontId="5" fillId="0" borderId="0" xfId="0" applyFont="1"/>
    <xf numFmtId="0" fontId="3" fillId="0" borderId="0" xfId="0" applyFont="1"/>
    <xf numFmtId="0" fontId="7" fillId="0" borderId="0" xfId="0" applyFont="1"/>
    <xf numFmtId="0" fontId="3" fillId="0" borderId="0" xfId="0" applyFont="1" applyAlignment="1">
      <alignment horizontal="justify" vertical="distributed" wrapText="1"/>
    </xf>
    <xf numFmtId="0" fontId="0" fillId="0" borderId="0" xfId="0" applyAlignment="1">
      <alignment horizontal="justify" vertical="distributed" wrapText="1"/>
    </xf>
    <xf numFmtId="0" fontId="6" fillId="0" borderId="1" xfId="0" applyFont="1" applyBorder="1" applyAlignment="1">
      <alignment horizontal="center" vertical="center" wrapText="1"/>
    </xf>
    <xf numFmtId="0" fontId="3" fillId="0" borderId="1" xfId="0" applyFont="1" applyBorder="1"/>
    <xf numFmtId="0" fontId="11" fillId="0" borderId="0" xfId="0" applyFont="1"/>
    <xf numFmtId="0" fontId="4" fillId="0" borderId="0" xfId="0" applyFont="1"/>
    <xf numFmtId="0" fontId="12" fillId="0" borderId="0" xfId="0" applyFont="1" applyProtection="1"/>
    <xf numFmtId="0" fontId="4" fillId="0" borderId="0" xfId="0" applyFont="1" applyAlignment="1">
      <alignment horizontal="left" wrapText="1"/>
    </xf>
    <xf numFmtId="0" fontId="0" fillId="0" borderId="0" xfId="0" applyAlignment="1">
      <alignment horizontal="left" wrapText="1"/>
    </xf>
    <xf numFmtId="0" fontId="7" fillId="0" borderId="0" xfId="0" applyFont="1" applyAlignment="1">
      <alignment wrapText="1"/>
    </xf>
    <xf numFmtId="0" fontId="3" fillId="0" borderId="0" xfId="0" applyFont="1" applyAlignment="1">
      <alignment wrapText="1"/>
    </xf>
    <xf numFmtId="0" fontId="9" fillId="0" borderId="0" xfId="1" applyFont="1" applyAlignment="1" applyProtection="1">
      <alignment horizontal="center"/>
    </xf>
    <xf numFmtId="0" fontId="0" fillId="0" borderId="0" xfId="0" applyAlignment="1"/>
    <xf numFmtId="0" fontId="3" fillId="0" borderId="0" xfId="0" applyFont="1" applyAlignment="1">
      <alignment horizontal="justify" vertical="distributed" wrapText="1"/>
    </xf>
    <xf numFmtId="0" fontId="0" fillId="0" borderId="0" xfId="0" applyAlignment="1">
      <alignment horizontal="justify" vertical="distributed" wrapText="1"/>
    </xf>
  </cellXfs>
  <cellStyles count="3">
    <cellStyle name="Hiperłącze" xfId="1" builtinId="8"/>
    <cellStyle name="Normalny" xfId="0" builtinId="0"/>
    <cellStyle name="Normalny 2" xfId="2" xr:uid="{00000000-0005-0000-0000-000002000000}"/>
  </cellStyles>
  <dxfs count="0"/>
  <tableStyles count="0" defaultTableStyle="TableStyleMedium9" defaultPivotStyle="PivotStyleLight16"/>
  <colors>
    <mruColors>
      <color rgb="FF0000FF"/>
      <color rgb="FFCCCC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2</xdr:row>
      <xdr:rowOff>28575</xdr:rowOff>
    </xdr:from>
    <xdr:to>
      <xdr:col>1</xdr:col>
      <xdr:colOff>619125</xdr:colOff>
      <xdr:row>7</xdr:row>
      <xdr:rowOff>142875</xdr:rowOff>
    </xdr:to>
    <xdr:pic>
      <xdr:nvPicPr>
        <xdr:cNvPr id="3" name="Obraz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381000"/>
          <a:ext cx="10953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P7"/>
  <sheetViews>
    <sheetView showGridLines="0" showRowColHeaders="0" workbookViewId="0">
      <selection activeCell="C116" sqref="C116"/>
    </sheetView>
  </sheetViews>
  <sheetFormatPr defaultColWidth="9.7109375" defaultRowHeight="3.95" customHeight="1"/>
  <cols>
    <col min="1" max="1" width="9.7109375" style="2" customWidth="1"/>
    <col min="2" max="2" width="40.7109375" style="3" customWidth="1"/>
    <col min="3" max="16384" width="9.7109375" style="2"/>
  </cols>
  <sheetData>
    <row r="1" spans="2:198" ht="21.95" customHeight="1">
      <c r="B1" s="4" t="s">
        <v>1497</v>
      </c>
      <c r="C1" s="5" t="s">
        <v>1498</v>
      </c>
      <c r="D1" s="5" t="s">
        <v>1499</v>
      </c>
      <c r="E1" s="5" t="s">
        <v>1500</v>
      </c>
      <c r="F1" s="5" t="s">
        <v>1501</v>
      </c>
      <c r="G1" s="5" t="s">
        <v>1502</v>
      </c>
      <c r="H1" s="5" t="s">
        <v>1503</v>
      </c>
      <c r="I1" s="5" t="s">
        <v>1504</v>
      </c>
      <c r="J1" s="5" t="s">
        <v>1505</v>
      </c>
      <c r="K1" s="5" t="s">
        <v>1506</v>
      </c>
      <c r="L1" s="5" t="s">
        <v>1507</v>
      </c>
      <c r="M1" s="5" t="s">
        <v>1508</v>
      </c>
      <c r="N1" s="5" t="s">
        <v>1509</v>
      </c>
      <c r="O1" s="5" t="s">
        <v>1510</v>
      </c>
      <c r="P1" s="5" t="s">
        <v>1511</v>
      </c>
      <c r="Q1" s="5" t="s">
        <v>1512</v>
      </c>
      <c r="R1" s="5" t="s">
        <v>1513</v>
      </c>
      <c r="S1" s="5" t="s">
        <v>1514</v>
      </c>
      <c r="T1" s="5" t="s">
        <v>1515</v>
      </c>
      <c r="U1" s="5" t="s">
        <v>1516</v>
      </c>
      <c r="V1" s="5" t="s">
        <v>1517</v>
      </c>
      <c r="W1" s="5" t="s">
        <v>1518</v>
      </c>
      <c r="X1" s="5" t="s">
        <v>1519</v>
      </c>
      <c r="Y1" s="5" t="s">
        <v>1520</v>
      </c>
      <c r="Z1" s="5" t="s">
        <v>1521</v>
      </c>
      <c r="AA1" s="5" t="s">
        <v>1522</v>
      </c>
      <c r="AB1" s="5" t="s">
        <v>1523</v>
      </c>
      <c r="AC1" s="5" t="s">
        <v>1524</v>
      </c>
      <c r="AD1" s="5" t="s">
        <v>1525</v>
      </c>
      <c r="AE1" s="5" t="s">
        <v>1526</v>
      </c>
      <c r="AF1" s="5" t="s">
        <v>1527</v>
      </c>
      <c r="AG1" s="5" t="s">
        <v>1528</v>
      </c>
      <c r="AH1" s="5" t="s">
        <v>1529</v>
      </c>
      <c r="AI1" s="5" t="s">
        <v>1530</v>
      </c>
      <c r="AJ1" s="5" t="s">
        <v>1531</v>
      </c>
      <c r="AK1" s="5" t="s">
        <v>1532</v>
      </c>
      <c r="AL1" s="5" t="s">
        <v>1533</v>
      </c>
      <c r="AM1" s="5" t="s">
        <v>1534</v>
      </c>
      <c r="AN1" s="5" t="s">
        <v>1535</v>
      </c>
      <c r="AO1" s="5" t="s">
        <v>1536</v>
      </c>
      <c r="AP1" s="5" t="s">
        <v>1537</v>
      </c>
      <c r="AQ1" s="5" t="s">
        <v>1538</v>
      </c>
      <c r="AR1" s="5" t="s">
        <v>1539</v>
      </c>
      <c r="AS1" s="5" t="s">
        <v>1540</v>
      </c>
      <c r="AT1" s="5" t="s">
        <v>1541</v>
      </c>
      <c r="AU1" s="5" t="s">
        <v>1542</v>
      </c>
      <c r="AV1" s="5" t="s">
        <v>1543</v>
      </c>
      <c r="AW1" s="5" t="s">
        <v>1544</v>
      </c>
      <c r="AX1" s="5" t="s">
        <v>1545</v>
      </c>
      <c r="AY1" s="5" t="s">
        <v>1546</v>
      </c>
      <c r="AZ1" s="5" t="s">
        <v>1547</v>
      </c>
      <c r="BA1" s="5" t="s">
        <v>1548</v>
      </c>
      <c r="BB1" s="5" t="s">
        <v>1549</v>
      </c>
      <c r="BC1" s="5" t="s">
        <v>1547</v>
      </c>
      <c r="BD1" s="5" t="s">
        <v>1550</v>
      </c>
      <c r="BE1" s="5" t="s">
        <v>1551</v>
      </c>
      <c r="BF1" s="5" t="s">
        <v>1552</v>
      </c>
      <c r="BG1" s="5" t="s">
        <v>1552</v>
      </c>
      <c r="BH1" s="5" t="s">
        <v>1552</v>
      </c>
      <c r="BI1" s="5" t="s">
        <v>1551</v>
      </c>
      <c r="BJ1" s="5" t="s">
        <v>1553</v>
      </c>
      <c r="BK1" s="5" t="s">
        <v>1554</v>
      </c>
      <c r="BL1" s="5" t="s">
        <v>1555</v>
      </c>
      <c r="BM1" s="5" t="s">
        <v>1556</v>
      </c>
      <c r="BN1" s="5" t="s">
        <v>1557</v>
      </c>
      <c r="BO1" s="5" t="s">
        <v>1558</v>
      </c>
      <c r="BP1" s="5" t="s">
        <v>1559</v>
      </c>
      <c r="BQ1" s="5" t="s">
        <v>1560</v>
      </c>
      <c r="BR1" s="5" t="s">
        <v>1561</v>
      </c>
      <c r="BS1" s="5" t="s">
        <v>1562</v>
      </c>
      <c r="BT1" s="5" t="s">
        <v>1563</v>
      </c>
      <c r="BU1" s="5" t="s">
        <v>1564</v>
      </c>
      <c r="BV1" s="5" t="s">
        <v>1565</v>
      </c>
      <c r="BW1" s="5" t="s">
        <v>1566</v>
      </c>
      <c r="BX1" s="5" t="s">
        <v>1567</v>
      </c>
      <c r="BY1" s="5" t="s">
        <v>1568</v>
      </c>
      <c r="BZ1" s="5" t="s">
        <v>1569</v>
      </c>
      <c r="CA1" s="5" t="s">
        <v>106</v>
      </c>
      <c r="CB1" s="5" t="s">
        <v>107</v>
      </c>
      <c r="CC1" s="5" t="s">
        <v>108</v>
      </c>
      <c r="CD1" s="5" t="s">
        <v>109</v>
      </c>
      <c r="CE1" s="5" t="s">
        <v>110</v>
      </c>
      <c r="CF1" s="5" t="s">
        <v>111</v>
      </c>
      <c r="CG1" s="5" t="s">
        <v>112</v>
      </c>
      <c r="CH1" s="5" t="s">
        <v>113</v>
      </c>
      <c r="CI1" s="5" t="s">
        <v>114</v>
      </c>
      <c r="CJ1" s="5" t="s">
        <v>115</v>
      </c>
      <c r="CK1" s="5" t="s">
        <v>116</v>
      </c>
      <c r="CL1" s="5" t="s">
        <v>117</v>
      </c>
      <c r="CM1" s="5" t="s">
        <v>118</v>
      </c>
      <c r="CN1" s="5" t="s">
        <v>119</v>
      </c>
      <c r="CO1" s="5" t="s">
        <v>120</v>
      </c>
      <c r="CP1" s="5" t="s">
        <v>121</v>
      </c>
      <c r="CQ1" s="5" t="s">
        <v>122</v>
      </c>
      <c r="CR1" s="5" t="s">
        <v>123</v>
      </c>
      <c r="CS1" s="5" t="s">
        <v>124</v>
      </c>
      <c r="CT1" s="5" t="s">
        <v>125</v>
      </c>
      <c r="CU1" s="5" t="s">
        <v>126</v>
      </c>
      <c r="CV1" s="5" t="s">
        <v>127</v>
      </c>
      <c r="CW1" s="5" t="s">
        <v>128</v>
      </c>
      <c r="CX1" s="5" t="s">
        <v>129</v>
      </c>
      <c r="CY1" s="5" t="s">
        <v>130</v>
      </c>
      <c r="CZ1" s="5" t="s">
        <v>131</v>
      </c>
      <c r="DA1" s="5" t="s">
        <v>132</v>
      </c>
      <c r="DB1" s="5" t="s">
        <v>133</v>
      </c>
      <c r="DC1" s="5" t="s">
        <v>134</v>
      </c>
      <c r="DD1" s="5" t="s">
        <v>135</v>
      </c>
      <c r="DE1" s="5" t="s">
        <v>136</v>
      </c>
      <c r="DF1" s="5" t="s">
        <v>137</v>
      </c>
      <c r="DG1" s="5" t="s">
        <v>138</v>
      </c>
      <c r="DH1" s="5" t="s">
        <v>139</v>
      </c>
      <c r="DI1" s="5" t="s">
        <v>140</v>
      </c>
      <c r="DJ1" s="5" t="s">
        <v>141</v>
      </c>
      <c r="DK1" s="5" t="s">
        <v>142</v>
      </c>
      <c r="DL1" s="5" t="s">
        <v>143</v>
      </c>
      <c r="DM1" s="5" t="s">
        <v>144</v>
      </c>
      <c r="DN1" s="5" t="s">
        <v>145</v>
      </c>
      <c r="DO1" s="5" t="s">
        <v>146</v>
      </c>
      <c r="DP1" s="5" t="s">
        <v>147</v>
      </c>
      <c r="DQ1" s="5" t="s">
        <v>148</v>
      </c>
      <c r="DR1" s="5" t="s">
        <v>149</v>
      </c>
      <c r="DS1" s="5" t="s">
        <v>150</v>
      </c>
      <c r="DT1" s="5" t="s">
        <v>151</v>
      </c>
      <c r="DU1" s="5" t="s">
        <v>152</v>
      </c>
      <c r="DV1" s="5" t="s">
        <v>153</v>
      </c>
      <c r="DW1" s="5" t="s">
        <v>154</v>
      </c>
      <c r="DX1" s="5" t="s">
        <v>155</v>
      </c>
      <c r="DY1" s="5" t="s">
        <v>156</v>
      </c>
      <c r="DZ1" s="5" t="s">
        <v>157</v>
      </c>
      <c r="EA1" s="5" t="s">
        <v>158</v>
      </c>
      <c r="EB1" s="5" t="s">
        <v>159</v>
      </c>
      <c r="EC1" s="5" t="s">
        <v>160</v>
      </c>
      <c r="ED1" s="5" t="s">
        <v>161</v>
      </c>
      <c r="EE1" s="5" t="s">
        <v>162</v>
      </c>
      <c r="EF1" s="5" t="s">
        <v>163</v>
      </c>
      <c r="EG1" s="5" t="s">
        <v>164</v>
      </c>
      <c r="EH1" s="5" t="s">
        <v>165</v>
      </c>
      <c r="EI1" s="5" t="s">
        <v>166</v>
      </c>
      <c r="EJ1" s="5" t="s">
        <v>167</v>
      </c>
      <c r="EK1" s="5" t="s">
        <v>168</v>
      </c>
      <c r="EL1" s="5" t="s">
        <v>169</v>
      </c>
      <c r="EM1" s="5" t="s">
        <v>170</v>
      </c>
      <c r="EN1" s="5" t="s">
        <v>171</v>
      </c>
      <c r="EO1" s="5" t="s">
        <v>172</v>
      </c>
      <c r="EP1" s="5" t="s">
        <v>173</v>
      </c>
      <c r="EQ1" s="5" t="s">
        <v>174</v>
      </c>
      <c r="ER1" s="5" t="s">
        <v>175</v>
      </c>
      <c r="ES1" s="5" t="s">
        <v>176</v>
      </c>
      <c r="ET1" s="5" t="s">
        <v>177</v>
      </c>
      <c r="EU1" s="5" t="s">
        <v>178</v>
      </c>
      <c r="EV1" s="5" t="s">
        <v>179</v>
      </c>
      <c r="EW1" s="5" t="s">
        <v>180</v>
      </c>
      <c r="EX1" s="5" t="s">
        <v>181</v>
      </c>
      <c r="EY1" s="5" t="s">
        <v>182</v>
      </c>
      <c r="EZ1" s="5" t="s">
        <v>183</v>
      </c>
      <c r="FA1" s="5" t="s">
        <v>184</v>
      </c>
      <c r="FB1" s="5" t="s">
        <v>185</v>
      </c>
      <c r="FC1" s="5" t="s">
        <v>186</v>
      </c>
      <c r="FD1" s="5" t="s">
        <v>187</v>
      </c>
      <c r="FE1" s="5" t="s">
        <v>188</v>
      </c>
      <c r="FF1" s="5" t="s">
        <v>189</v>
      </c>
      <c r="FG1" s="5" t="s">
        <v>190</v>
      </c>
      <c r="FH1" s="5" t="s">
        <v>191</v>
      </c>
      <c r="FI1" s="5" t="s">
        <v>192</v>
      </c>
      <c r="FJ1" s="5" t="s">
        <v>193</v>
      </c>
      <c r="FK1" s="5" t="s">
        <v>194</v>
      </c>
      <c r="FL1" s="5" t="s">
        <v>195</v>
      </c>
      <c r="FM1" s="5" t="s">
        <v>1109</v>
      </c>
      <c r="FN1" s="5" t="s">
        <v>1110</v>
      </c>
      <c r="FO1" s="5" t="s">
        <v>1111</v>
      </c>
      <c r="FP1" s="5" t="s">
        <v>1112</v>
      </c>
      <c r="FQ1" s="5" t="s">
        <v>1113</v>
      </c>
      <c r="FR1" s="5" t="s">
        <v>1114</v>
      </c>
      <c r="FS1" s="5" t="s">
        <v>1115</v>
      </c>
      <c r="FT1" s="5" t="s">
        <v>1116</v>
      </c>
      <c r="FU1" s="5" t="s">
        <v>1117</v>
      </c>
      <c r="FV1" s="5" t="s">
        <v>1118</v>
      </c>
      <c r="FW1" s="5" t="s">
        <v>1119</v>
      </c>
      <c r="FX1" s="5" t="s">
        <v>1120</v>
      </c>
      <c r="FY1" s="5" t="s">
        <v>1121</v>
      </c>
      <c r="FZ1" s="5" t="s">
        <v>1122</v>
      </c>
      <c r="GA1" s="5" t="s">
        <v>1123</v>
      </c>
      <c r="GB1" s="5" t="s">
        <v>1124</v>
      </c>
      <c r="GC1" s="5" t="s">
        <v>1125</v>
      </c>
      <c r="GD1" s="5" t="s">
        <v>1126</v>
      </c>
      <c r="GE1" s="5" t="s">
        <v>1127</v>
      </c>
      <c r="GF1" s="5" t="s">
        <v>1128</v>
      </c>
      <c r="GG1" s="5" t="s">
        <v>1129</v>
      </c>
      <c r="GH1" s="5" t="s">
        <v>1130</v>
      </c>
      <c r="GI1" s="5" t="s">
        <v>1131</v>
      </c>
      <c r="GJ1" s="5" t="s">
        <v>1132</v>
      </c>
      <c r="GK1" s="5" t="s">
        <v>1133</v>
      </c>
      <c r="GL1" s="5" t="s">
        <v>1134</v>
      </c>
      <c r="GM1" s="5" t="s">
        <v>1135</v>
      </c>
      <c r="GN1" s="5" t="s">
        <v>1136</v>
      </c>
      <c r="GO1" s="5" t="s">
        <v>1137</v>
      </c>
      <c r="GP1" s="5" t="s">
        <v>1138</v>
      </c>
    </row>
    <row r="2" spans="2:198" ht="21.95" customHeight="1">
      <c r="B2" s="4" t="s">
        <v>1139</v>
      </c>
      <c r="C2" s="5" t="s">
        <v>1140</v>
      </c>
      <c r="D2" s="5" t="s">
        <v>1141</v>
      </c>
      <c r="E2" s="5" t="s">
        <v>1142</v>
      </c>
      <c r="F2" s="5" t="s">
        <v>1143</v>
      </c>
      <c r="G2" s="5" t="s">
        <v>1144</v>
      </c>
      <c r="H2" s="5" t="s">
        <v>1145</v>
      </c>
      <c r="I2" s="5" t="s">
        <v>1146</v>
      </c>
      <c r="J2" s="5" t="s">
        <v>1147</v>
      </c>
      <c r="K2" s="5" t="s">
        <v>1148</v>
      </c>
      <c r="L2" s="5" t="s">
        <v>1149</v>
      </c>
      <c r="M2" s="5" t="s">
        <v>1150</v>
      </c>
      <c r="N2" s="5" t="s">
        <v>1151</v>
      </c>
      <c r="O2" s="5" t="s">
        <v>1152</v>
      </c>
      <c r="P2" s="5" t="s">
        <v>1153</v>
      </c>
      <c r="Q2" s="5" t="s">
        <v>1154</v>
      </c>
      <c r="R2" s="5" t="s">
        <v>1155</v>
      </c>
      <c r="S2" s="5" t="s">
        <v>1156</v>
      </c>
      <c r="T2" s="5" t="s">
        <v>1157</v>
      </c>
      <c r="U2" s="5" t="s">
        <v>1158</v>
      </c>
      <c r="V2" s="5" t="s">
        <v>1159</v>
      </c>
      <c r="W2" s="5" t="s">
        <v>1160</v>
      </c>
      <c r="X2" s="5" t="s">
        <v>1161</v>
      </c>
      <c r="Y2" s="5" t="s">
        <v>1162</v>
      </c>
      <c r="Z2" s="5" t="s">
        <v>1163</v>
      </c>
      <c r="AA2" s="5" t="s">
        <v>1164</v>
      </c>
      <c r="AB2" s="5" t="s">
        <v>1165</v>
      </c>
      <c r="AC2" s="5" t="s">
        <v>1166</v>
      </c>
      <c r="AD2" s="5" t="s">
        <v>1167</v>
      </c>
      <c r="AE2" s="5" t="s">
        <v>1168</v>
      </c>
      <c r="AF2" s="5" t="s">
        <v>1169</v>
      </c>
      <c r="AG2" s="5" t="s">
        <v>1170</v>
      </c>
    </row>
    <row r="3" spans="2:198" ht="21.95" customHeight="1">
      <c r="B3" s="4" t="s">
        <v>1171</v>
      </c>
      <c r="C3" s="5" t="s">
        <v>1172</v>
      </c>
      <c r="D3" s="5" t="s">
        <v>1173</v>
      </c>
      <c r="E3" s="5" t="s">
        <v>1174</v>
      </c>
      <c r="F3" s="5" t="s">
        <v>1175</v>
      </c>
      <c r="G3" s="5" t="s">
        <v>1176</v>
      </c>
      <c r="H3" s="5" t="s">
        <v>1177</v>
      </c>
      <c r="I3" s="5" t="s">
        <v>1178</v>
      </c>
      <c r="J3" s="5" t="s">
        <v>1179</v>
      </c>
      <c r="K3" s="5" t="s">
        <v>1180</v>
      </c>
      <c r="L3" s="5" t="s">
        <v>1181</v>
      </c>
      <c r="M3" s="5" t="s">
        <v>1182</v>
      </c>
      <c r="N3" s="5" t="s">
        <v>1183</v>
      </c>
    </row>
    <row r="4" spans="2:198" ht="21.95" customHeight="1">
      <c r="B4" s="4" t="s">
        <v>1184</v>
      </c>
      <c r="C4" s="5" t="s">
        <v>1145</v>
      </c>
      <c r="D4" s="5" t="s">
        <v>1146</v>
      </c>
      <c r="E4" s="5" t="s">
        <v>1147</v>
      </c>
      <c r="F4" s="5" t="s">
        <v>1148</v>
      </c>
      <c r="G4" s="5" t="s">
        <v>1149</v>
      </c>
      <c r="H4" s="5" t="s">
        <v>1150</v>
      </c>
      <c r="I4" s="5" t="s">
        <v>1151</v>
      </c>
    </row>
    <row r="5" spans="2:198" ht="21.95" customHeight="1">
      <c r="B5" s="4" t="s">
        <v>1185</v>
      </c>
      <c r="C5" s="5" t="s">
        <v>1186</v>
      </c>
      <c r="D5" s="5" t="s">
        <v>1187</v>
      </c>
      <c r="E5" s="5" t="s">
        <v>1188</v>
      </c>
      <c r="F5" s="5" t="s">
        <v>1189</v>
      </c>
      <c r="G5" s="5" t="s">
        <v>1190</v>
      </c>
      <c r="H5" s="5" t="s">
        <v>1191</v>
      </c>
    </row>
    <row r="6" spans="2:198" ht="21.95" customHeight="1">
      <c r="B6" s="4" t="s">
        <v>1192</v>
      </c>
      <c r="C6" s="5" t="s">
        <v>1193</v>
      </c>
      <c r="D6" s="5" t="s">
        <v>1194</v>
      </c>
      <c r="E6" s="5" t="s">
        <v>1195</v>
      </c>
      <c r="F6" s="5" t="s">
        <v>1196</v>
      </c>
      <c r="G6" s="5" t="s">
        <v>1197</v>
      </c>
      <c r="H6" s="5" t="s">
        <v>1198</v>
      </c>
      <c r="I6" s="5" t="s">
        <v>1199</v>
      </c>
      <c r="J6" s="5" t="s">
        <v>1200</v>
      </c>
      <c r="K6" s="5" t="s">
        <v>1201</v>
      </c>
      <c r="L6" s="5" t="s">
        <v>1202</v>
      </c>
      <c r="M6" s="5" t="s">
        <v>1203</v>
      </c>
      <c r="N6" s="5" t="s">
        <v>1204</v>
      </c>
      <c r="O6" s="5" t="s">
        <v>1205</v>
      </c>
    </row>
    <row r="7" spans="2:198" ht="21.95" customHeight="1">
      <c r="B7" s="4" t="s">
        <v>1206</v>
      </c>
      <c r="C7" s="5" t="s">
        <v>1207</v>
      </c>
      <c r="D7" s="5" t="s">
        <v>1208</v>
      </c>
      <c r="E7" s="5" t="s">
        <v>1209</v>
      </c>
      <c r="F7" s="5" t="s">
        <v>1210</v>
      </c>
      <c r="G7" s="5" t="s">
        <v>1208</v>
      </c>
      <c r="H7" s="5" t="s">
        <v>1211</v>
      </c>
      <c r="I7" s="5" t="s">
        <v>1212</v>
      </c>
      <c r="J7" s="5" t="s">
        <v>1213</v>
      </c>
      <c r="K7" s="5" t="s">
        <v>1208</v>
      </c>
      <c r="L7" s="5" t="s">
        <v>1214</v>
      </c>
      <c r="M7" s="5" t="s">
        <v>1208</v>
      </c>
      <c r="N7" s="5" t="s">
        <v>1215</v>
      </c>
      <c r="O7" s="5" t="s">
        <v>1216</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73"/>
  <sheetViews>
    <sheetView workbookViewId="0"/>
  </sheetViews>
  <sheetFormatPr defaultRowHeight="12.75"/>
  <sheetData>
    <row r="1" spans="1:2">
      <c r="A1" t="s">
        <v>1217</v>
      </c>
      <c r="B1" t="s">
        <v>1218</v>
      </c>
    </row>
    <row r="2" spans="1:2">
      <c r="A2" t="s">
        <v>1219</v>
      </c>
      <c r="B2" t="s">
        <v>1220</v>
      </c>
    </row>
    <row r="3" spans="1:2">
      <c r="A3" t="s">
        <v>1221</v>
      </c>
      <c r="B3" t="s">
        <v>1222</v>
      </c>
    </row>
    <row r="4" spans="1:2">
      <c r="A4" t="s">
        <v>1185</v>
      </c>
      <c r="B4" t="s">
        <v>1223</v>
      </c>
    </row>
    <row r="5" spans="1:2">
      <c r="A5" t="s">
        <v>1224</v>
      </c>
      <c r="B5" t="s">
        <v>1225</v>
      </c>
    </row>
    <row r="6" spans="1:2">
      <c r="A6" t="s">
        <v>1226</v>
      </c>
      <c r="B6" t="s">
        <v>1227</v>
      </c>
    </row>
    <row r="7" spans="1:2">
      <c r="A7" t="s">
        <v>1228</v>
      </c>
      <c r="B7" t="s">
        <v>1229</v>
      </c>
    </row>
    <row r="8" spans="1:2">
      <c r="A8" t="s">
        <v>1230</v>
      </c>
      <c r="B8" t="s">
        <v>1231</v>
      </c>
    </row>
    <row r="9" spans="1:2">
      <c r="A9" t="s">
        <v>1232</v>
      </c>
      <c r="B9" t="s">
        <v>1233</v>
      </c>
    </row>
    <row r="10" spans="1:2">
      <c r="A10" t="s">
        <v>1234</v>
      </c>
      <c r="B10" t="s">
        <v>1235</v>
      </c>
    </row>
    <row r="11" spans="1:2">
      <c r="A11" t="s">
        <v>1236</v>
      </c>
      <c r="B11" t="s">
        <v>1237</v>
      </c>
    </row>
    <row r="12" spans="1:2">
      <c r="A12" t="s">
        <v>1238</v>
      </c>
      <c r="B12" t="s">
        <v>1239</v>
      </c>
    </row>
    <row r="13" spans="1:2">
      <c r="A13" t="s">
        <v>1240</v>
      </c>
      <c r="B13" t="s">
        <v>1241</v>
      </c>
    </row>
    <row r="14" spans="1:2">
      <c r="A14" t="s">
        <v>1242</v>
      </c>
      <c r="B14" t="s">
        <v>1243</v>
      </c>
    </row>
    <row r="15" spans="1:2">
      <c r="A15" t="s">
        <v>1244</v>
      </c>
      <c r="B15" t="s">
        <v>1245</v>
      </c>
    </row>
    <row r="16" spans="1:2">
      <c r="A16" t="s">
        <v>1246</v>
      </c>
      <c r="B16" t="s">
        <v>1247</v>
      </c>
    </row>
    <row r="17" spans="1:2">
      <c r="A17" t="s">
        <v>1248</v>
      </c>
      <c r="B17" t="s">
        <v>1249</v>
      </c>
    </row>
    <row r="18" spans="1:2">
      <c r="A18" t="s">
        <v>1250</v>
      </c>
      <c r="B18" t="s">
        <v>1251</v>
      </c>
    </row>
    <row r="19" spans="1:2">
      <c r="A19" t="s">
        <v>1252</v>
      </c>
      <c r="B19" t="s">
        <v>1253</v>
      </c>
    </row>
    <row r="20" spans="1:2">
      <c r="A20" t="s">
        <v>1255</v>
      </c>
      <c r="B20" t="s">
        <v>1256</v>
      </c>
    </row>
    <row r="21" spans="1:2">
      <c r="A21" t="s">
        <v>1257</v>
      </c>
      <c r="B21" t="s">
        <v>1258</v>
      </c>
    </row>
    <row r="22" spans="1:2">
      <c r="A22" t="s">
        <v>1259</v>
      </c>
      <c r="B22" t="s">
        <v>1260</v>
      </c>
    </row>
    <row r="23" spans="1:2">
      <c r="A23" t="s">
        <v>1261</v>
      </c>
      <c r="B23" t="s">
        <v>1262</v>
      </c>
    </row>
    <row r="24" spans="1:2">
      <c r="A24" t="s">
        <v>1263</v>
      </c>
      <c r="B24" t="s">
        <v>1264</v>
      </c>
    </row>
    <row r="25" spans="1:2">
      <c r="A25" t="s">
        <v>1265</v>
      </c>
      <c r="B25" t="s">
        <v>1266</v>
      </c>
    </row>
    <row r="26" spans="1:2">
      <c r="A26" t="s">
        <v>1267</v>
      </c>
      <c r="B26" t="s">
        <v>1268</v>
      </c>
    </row>
    <row r="27" spans="1:2">
      <c r="A27" t="s">
        <v>1269</v>
      </c>
      <c r="B27" t="s">
        <v>1270</v>
      </c>
    </row>
    <row r="28" spans="1:2">
      <c r="A28" t="s">
        <v>1271</v>
      </c>
      <c r="B28" t="s">
        <v>1272</v>
      </c>
    </row>
    <row r="29" spans="1:2">
      <c r="A29" t="s">
        <v>1273</v>
      </c>
      <c r="B29" t="s">
        <v>1274</v>
      </c>
    </row>
    <row r="30" spans="1:2">
      <c r="A30" t="s">
        <v>1275</v>
      </c>
      <c r="B30" t="s">
        <v>1276</v>
      </c>
    </row>
    <row r="31" spans="1:2">
      <c r="A31" t="s">
        <v>1277</v>
      </c>
      <c r="B31" t="s">
        <v>1278</v>
      </c>
    </row>
    <row r="32" spans="1:2">
      <c r="A32" t="s">
        <v>1279</v>
      </c>
      <c r="B32" t="s">
        <v>1280</v>
      </c>
    </row>
    <row r="33" spans="1:2">
      <c r="A33" t="s">
        <v>1281</v>
      </c>
      <c r="B33" t="s">
        <v>1282</v>
      </c>
    </row>
    <row r="34" spans="1:2">
      <c r="A34" t="s">
        <v>1283</v>
      </c>
      <c r="B34" t="s">
        <v>1284</v>
      </c>
    </row>
    <row r="35" spans="1:2">
      <c r="A35" t="s">
        <v>1285</v>
      </c>
      <c r="B35" t="s">
        <v>1286</v>
      </c>
    </row>
    <row r="36" spans="1:2">
      <c r="A36" t="s">
        <v>1287</v>
      </c>
      <c r="B36" t="s">
        <v>1288</v>
      </c>
    </row>
    <row r="37" spans="1:2">
      <c r="A37" t="s">
        <v>385</v>
      </c>
      <c r="B37" t="s">
        <v>386</v>
      </c>
    </row>
    <row r="38" spans="1:2">
      <c r="A38" t="s">
        <v>387</v>
      </c>
      <c r="B38" t="s">
        <v>388</v>
      </c>
    </row>
    <row r="39" spans="1:2">
      <c r="A39" t="s">
        <v>389</v>
      </c>
      <c r="B39" t="s">
        <v>390</v>
      </c>
    </row>
    <row r="40" spans="1:2">
      <c r="A40" t="s">
        <v>394</v>
      </c>
      <c r="B40" t="s">
        <v>395</v>
      </c>
    </row>
    <row r="41" spans="1:2">
      <c r="A41" t="s">
        <v>396</v>
      </c>
      <c r="B41" t="s">
        <v>397</v>
      </c>
    </row>
    <row r="42" spans="1:2">
      <c r="A42" t="s">
        <v>398</v>
      </c>
      <c r="B42" t="s">
        <v>399</v>
      </c>
    </row>
    <row r="43" spans="1:2">
      <c r="A43" t="s">
        <v>401</v>
      </c>
      <c r="B43" t="s">
        <v>402</v>
      </c>
    </row>
    <row r="44" spans="1:2">
      <c r="A44" t="s">
        <v>405</v>
      </c>
      <c r="B44" t="s">
        <v>406</v>
      </c>
    </row>
    <row r="45" spans="1:2">
      <c r="A45" t="s">
        <v>408</v>
      </c>
      <c r="B45" t="s">
        <v>409</v>
      </c>
    </row>
    <row r="46" spans="1:2">
      <c r="A46" t="s">
        <v>410</v>
      </c>
      <c r="B46" t="s">
        <v>411</v>
      </c>
    </row>
    <row r="47" spans="1:2">
      <c r="A47" t="s">
        <v>412</v>
      </c>
      <c r="B47" t="s">
        <v>413</v>
      </c>
    </row>
    <row r="48" spans="1:2">
      <c r="A48" t="s">
        <v>414</v>
      </c>
      <c r="B48" t="s">
        <v>415</v>
      </c>
    </row>
    <row r="49" spans="1:2">
      <c r="A49" t="s">
        <v>416</v>
      </c>
      <c r="B49" t="s">
        <v>417</v>
      </c>
    </row>
    <row r="50" spans="1:2">
      <c r="A50" t="s">
        <v>418</v>
      </c>
      <c r="B50" t="s">
        <v>419</v>
      </c>
    </row>
    <row r="51" spans="1:2">
      <c r="A51" t="s">
        <v>420</v>
      </c>
      <c r="B51" t="s">
        <v>421</v>
      </c>
    </row>
    <row r="52" spans="1:2">
      <c r="A52" t="s">
        <v>422</v>
      </c>
      <c r="B52" t="s">
        <v>423</v>
      </c>
    </row>
    <row r="53" spans="1:2">
      <c r="A53" t="s">
        <v>424</v>
      </c>
      <c r="B53" t="s">
        <v>425</v>
      </c>
    </row>
    <row r="54" spans="1:2">
      <c r="A54" t="s">
        <v>426</v>
      </c>
      <c r="B54" t="s">
        <v>427</v>
      </c>
    </row>
    <row r="55" spans="1:2">
      <c r="A55" t="s">
        <v>428</v>
      </c>
      <c r="B55" t="s">
        <v>429</v>
      </c>
    </row>
    <row r="56" spans="1:2">
      <c r="A56" t="s">
        <v>430</v>
      </c>
      <c r="B56" t="s">
        <v>431</v>
      </c>
    </row>
    <row r="57" spans="1:2">
      <c r="A57" t="s">
        <v>432</v>
      </c>
      <c r="B57" t="s">
        <v>433</v>
      </c>
    </row>
    <row r="58" spans="1:2">
      <c r="A58" t="s">
        <v>434</v>
      </c>
      <c r="B58" t="s">
        <v>435</v>
      </c>
    </row>
    <row r="59" spans="1:2">
      <c r="A59" t="s">
        <v>436</v>
      </c>
      <c r="B59" t="s">
        <v>437</v>
      </c>
    </row>
    <row r="60" spans="1:2">
      <c r="A60" t="s">
        <v>438</v>
      </c>
      <c r="B60" t="s">
        <v>439</v>
      </c>
    </row>
    <row r="61" spans="1:2">
      <c r="A61" t="s">
        <v>440</v>
      </c>
      <c r="B61" t="s">
        <v>441</v>
      </c>
    </row>
    <row r="62" spans="1:2">
      <c r="A62" t="s">
        <v>442</v>
      </c>
      <c r="B62" t="s">
        <v>443</v>
      </c>
    </row>
    <row r="63" spans="1:2">
      <c r="A63" t="s">
        <v>444</v>
      </c>
      <c r="B63" t="s">
        <v>445</v>
      </c>
    </row>
    <row r="64" spans="1:2">
      <c r="A64" t="s">
        <v>446</v>
      </c>
      <c r="B64" t="s">
        <v>447</v>
      </c>
    </row>
    <row r="65" spans="1:2">
      <c r="A65" t="s">
        <v>448</v>
      </c>
      <c r="B65" t="s">
        <v>449</v>
      </c>
    </row>
    <row r="66" spans="1:2">
      <c r="A66" t="s">
        <v>450</v>
      </c>
      <c r="B66" t="s">
        <v>451</v>
      </c>
    </row>
    <row r="67" spans="1:2">
      <c r="A67" t="s">
        <v>452</v>
      </c>
      <c r="B67" t="s">
        <v>453</v>
      </c>
    </row>
    <row r="68" spans="1:2">
      <c r="A68" t="s">
        <v>454</v>
      </c>
      <c r="B68" t="s">
        <v>455</v>
      </c>
    </row>
    <row r="69" spans="1:2">
      <c r="A69" t="s">
        <v>456</v>
      </c>
      <c r="B69" t="s">
        <v>457</v>
      </c>
    </row>
    <row r="70" spans="1:2">
      <c r="A70" t="s">
        <v>458</v>
      </c>
      <c r="B70" t="s">
        <v>459</v>
      </c>
    </row>
    <row r="71" spans="1:2">
      <c r="A71" t="s">
        <v>460</v>
      </c>
      <c r="B71" t="s">
        <v>461</v>
      </c>
    </row>
    <row r="72" spans="1:2">
      <c r="A72" t="s">
        <v>462</v>
      </c>
      <c r="B72" t="s">
        <v>463</v>
      </c>
    </row>
    <row r="73" spans="1:2">
      <c r="A73" t="s">
        <v>464</v>
      </c>
      <c r="B73" t="s">
        <v>465</v>
      </c>
    </row>
    <row r="74" spans="1:2">
      <c r="A74" t="s">
        <v>466</v>
      </c>
      <c r="B74" t="s">
        <v>467</v>
      </c>
    </row>
    <row r="75" spans="1:2">
      <c r="A75" t="s">
        <v>468</v>
      </c>
      <c r="B75" t="s">
        <v>469</v>
      </c>
    </row>
    <row r="76" spans="1:2">
      <c r="A76" t="s">
        <v>470</v>
      </c>
      <c r="B76" t="s">
        <v>471</v>
      </c>
    </row>
    <row r="77" spans="1:2">
      <c r="A77" t="s">
        <v>472</v>
      </c>
      <c r="B77" t="s">
        <v>473</v>
      </c>
    </row>
    <row r="78" spans="1:2">
      <c r="A78" t="s">
        <v>474</v>
      </c>
      <c r="B78" t="s">
        <v>475</v>
      </c>
    </row>
    <row r="79" spans="1:2">
      <c r="A79" t="s">
        <v>476</v>
      </c>
      <c r="B79" t="s">
        <v>477</v>
      </c>
    </row>
    <row r="80" spans="1:2">
      <c r="A80" t="s">
        <v>478</v>
      </c>
      <c r="B80" t="s">
        <v>479</v>
      </c>
    </row>
    <row r="81" spans="1:2">
      <c r="A81" t="s">
        <v>480</v>
      </c>
      <c r="B81" t="s">
        <v>481</v>
      </c>
    </row>
    <row r="82" spans="1:2">
      <c r="A82" t="s">
        <v>482</v>
      </c>
      <c r="B82" t="s">
        <v>483</v>
      </c>
    </row>
    <row r="83" spans="1:2">
      <c r="A83" t="s">
        <v>484</v>
      </c>
      <c r="B83" t="s">
        <v>485</v>
      </c>
    </row>
    <row r="84" spans="1:2">
      <c r="A84" t="s">
        <v>486</v>
      </c>
      <c r="B84" t="s">
        <v>487</v>
      </c>
    </row>
    <row r="85" spans="1:2">
      <c r="A85" t="s">
        <v>1871</v>
      </c>
      <c r="B85" t="s">
        <v>1872</v>
      </c>
    </row>
    <row r="86" spans="1:2">
      <c r="A86" t="s">
        <v>1873</v>
      </c>
      <c r="B86" t="s">
        <v>1874</v>
      </c>
    </row>
    <row r="87" spans="1:2">
      <c r="A87" t="s">
        <v>1875</v>
      </c>
      <c r="B87" t="s">
        <v>1876</v>
      </c>
    </row>
    <row r="88" spans="1:2">
      <c r="A88" t="s">
        <v>1877</v>
      </c>
      <c r="B88" t="s">
        <v>1878</v>
      </c>
    </row>
    <row r="89" spans="1:2">
      <c r="A89" t="s">
        <v>1879</v>
      </c>
      <c r="B89" t="s">
        <v>1880</v>
      </c>
    </row>
    <row r="90" spans="1:2">
      <c r="A90" t="s">
        <v>1881</v>
      </c>
      <c r="B90" t="s">
        <v>1882</v>
      </c>
    </row>
    <row r="91" spans="1:2">
      <c r="A91" t="s">
        <v>1883</v>
      </c>
      <c r="B91" t="s">
        <v>1884</v>
      </c>
    </row>
    <row r="92" spans="1:2">
      <c r="A92" t="s">
        <v>1886</v>
      </c>
      <c r="B92" t="s">
        <v>1887</v>
      </c>
    </row>
    <row r="93" spans="1:2">
      <c r="A93" t="s">
        <v>1889</v>
      </c>
      <c r="B93" t="s">
        <v>1890</v>
      </c>
    </row>
    <row r="94" spans="1:2">
      <c r="A94" t="s">
        <v>1891</v>
      </c>
      <c r="B94" t="s">
        <v>1892</v>
      </c>
    </row>
    <row r="95" spans="1:2">
      <c r="A95" t="s">
        <v>1893</v>
      </c>
      <c r="B95" t="s">
        <v>1894</v>
      </c>
    </row>
    <row r="96" spans="1:2">
      <c r="A96" t="s">
        <v>1895</v>
      </c>
      <c r="B96" t="s">
        <v>1896</v>
      </c>
    </row>
    <row r="97" spans="1:2">
      <c r="A97" t="s">
        <v>1897</v>
      </c>
      <c r="B97" t="s">
        <v>1898</v>
      </c>
    </row>
    <row r="98" spans="1:2">
      <c r="A98" t="s">
        <v>1899</v>
      </c>
      <c r="B98" t="s">
        <v>1900</v>
      </c>
    </row>
    <row r="99" spans="1:2">
      <c r="A99" t="s">
        <v>1901</v>
      </c>
      <c r="B99" t="s">
        <v>1902</v>
      </c>
    </row>
    <row r="100" spans="1:2">
      <c r="A100" t="s">
        <v>1903</v>
      </c>
      <c r="B100" t="s">
        <v>1904</v>
      </c>
    </row>
    <row r="101" spans="1:2">
      <c r="A101" t="s">
        <v>1905</v>
      </c>
      <c r="B101" t="s">
        <v>1906</v>
      </c>
    </row>
    <row r="102" spans="1:2">
      <c r="A102" t="s">
        <v>1907</v>
      </c>
      <c r="B102" t="s">
        <v>1908</v>
      </c>
    </row>
    <row r="103" spans="1:2">
      <c r="A103" t="s">
        <v>1909</v>
      </c>
      <c r="B103" t="s">
        <v>1910</v>
      </c>
    </row>
    <row r="104" spans="1:2">
      <c r="A104" t="s">
        <v>1911</v>
      </c>
      <c r="B104" t="s">
        <v>1912</v>
      </c>
    </row>
    <row r="105" spans="1:2">
      <c r="A105" t="s">
        <v>1913</v>
      </c>
      <c r="B105" t="s">
        <v>1914</v>
      </c>
    </row>
    <row r="106" spans="1:2">
      <c r="A106" t="s">
        <v>1915</v>
      </c>
      <c r="B106" t="s">
        <v>1916</v>
      </c>
    </row>
    <row r="107" spans="1:2">
      <c r="A107" t="s">
        <v>1917</v>
      </c>
      <c r="B107" t="s">
        <v>1918</v>
      </c>
    </row>
    <row r="108" spans="1:2">
      <c r="A108" t="s">
        <v>1919</v>
      </c>
      <c r="B108" t="s">
        <v>1920</v>
      </c>
    </row>
    <row r="109" spans="1:2">
      <c r="A109" t="s">
        <v>1921</v>
      </c>
      <c r="B109" t="s">
        <v>1922</v>
      </c>
    </row>
    <row r="110" spans="1:2">
      <c r="A110" t="s">
        <v>1923</v>
      </c>
      <c r="B110" t="s">
        <v>1924</v>
      </c>
    </row>
    <row r="111" spans="1:2">
      <c r="A111" t="s">
        <v>1925</v>
      </c>
      <c r="B111" t="s">
        <v>1926</v>
      </c>
    </row>
    <row r="112" spans="1:2">
      <c r="A112" t="s">
        <v>1927</v>
      </c>
      <c r="B112" t="s">
        <v>1928</v>
      </c>
    </row>
    <row r="113" spans="1:2">
      <c r="A113" t="s">
        <v>1929</v>
      </c>
      <c r="B113" t="s">
        <v>1930</v>
      </c>
    </row>
    <row r="114" spans="1:2">
      <c r="A114" t="s">
        <v>1931</v>
      </c>
      <c r="B114" t="s">
        <v>1932</v>
      </c>
    </row>
    <row r="115" spans="1:2">
      <c r="A115" t="s">
        <v>1933</v>
      </c>
      <c r="B115" t="s">
        <v>1934</v>
      </c>
    </row>
    <row r="116" spans="1:2">
      <c r="A116" t="s">
        <v>1935</v>
      </c>
      <c r="B116" t="s">
        <v>1936</v>
      </c>
    </row>
    <row r="117" spans="1:2">
      <c r="A117" t="s">
        <v>1937</v>
      </c>
      <c r="B117" t="s">
        <v>1938</v>
      </c>
    </row>
    <row r="118" spans="1:2">
      <c r="A118" t="s">
        <v>1939</v>
      </c>
      <c r="B118" t="s">
        <v>1940</v>
      </c>
    </row>
    <row r="119" spans="1:2">
      <c r="A119" t="s">
        <v>1941</v>
      </c>
      <c r="B119" t="s">
        <v>1942</v>
      </c>
    </row>
    <row r="120" spans="1:2">
      <c r="A120" t="s">
        <v>1943</v>
      </c>
      <c r="B120" t="s">
        <v>1944</v>
      </c>
    </row>
    <row r="121" spans="1:2">
      <c r="A121" t="s">
        <v>1945</v>
      </c>
      <c r="B121" t="s">
        <v>1946</v>
      </c>
    </row>
    <row r="122" spans="1:2">
      <c r="A122" t="s">
        <v>1947</v>
      </c>
      <c r="B122" t="s">
        <v>1948</v>
      </c>
    </row>
    <row r="123" spans="1:2">
      <c r="A123" t="s">
        <v>1949</v>
      </c>
      <c r="B123" t="s">
        <v>1950</v>
      </c>
    </row>
    <row r="124" spans="1:2">
      <c r="A124" t="s">
        <v>1951</v>
      </c>
      <c r="B124" t="s">
        <v>1952</v>
      </c>
    </row>
    <row r="125" spans="1:2">
      <c r="A125" t="s">
        <v>1953</v>
      </c>
      <c r="B125" t="s">
        <v>1954</v>
      </c>
    </row>
    <row r="126" spans="1:2">
      <c r="A126" t="s">
        <v>1955</v>
      </c>
      <c r="B126" t="s">
        <v>1956</v>
      </c>
    </row>
    <row r="127" spans="1:2">
      <c r="A127" t="s">
        <v>1957</v>
      </c>
      <c r="B127" t="s">
        <v>1958</v>
      </c>
    </row>
    <row r="128" spans="1:2">
      <c r="A128" t="s">
        <v>1959</v>
      </c>
      <c r="B128" t="s">
        <v>1960</v>
      </c>
    </row>
    <row r="129" spans="1:2">
      <c r="A129" t="s">
        <v>1961</v>
      </c>
      <c r="B129" t="s">
        <v>1962</v>
      </c>
    </row>
    <row r="130" spans="1:2">
      <c r="A130" t="s">
        <v>1963</v>
      </c>
      <c r="B130" t="s">
        <v>1964</v>
      </c>
    </row>
    <row r="131" spans="1:2">
      <c r="A131" t="s">
        <v>1965</v>
      </c>
      <c r="B131" t="s">
        <v>1966</v>
      </c>
    </row>
    <row r="132" spans="1:2">
      <c r="A132" t="s">
        <v>1967</v>
      </c>
      <c r="B132" t="s">
        <v>1968</v>
      </c>
    </row>
    <row r="133" spans="1:2">
      <c r="A133" t="s">
        <v>1969</v>
      </c>
      <c r="B133" t="s">
        <v>1970</v>
      </c>
    </row>
    <row r="134" spans="1:2">
      <c r="A134" t="s">
        <v>1971</v>
      </c>
      <c r="B134" t="s">
        <v>1972</v>
      </c>
    </row>
    <row r="135" spans="1:2">
      <c r="A135" t="s">
        <v>1973</v>
      </c>
      <c r="B135" t="s">
        <v>564</v>
      </c>
    </row>
    <row r="136" spans="1:2">
      <c r="A136" t="s">
        <v>565</v>
      </c>
      <c r="B136" t="s">
        <v>566</v>
      </c>
    </row>
    <row r="137" spans="1:2">
      <c r="A137" t="s">
        <v>567</v>
      </c>
      <c r="B137" t="s">
        <v>568</v>
      </c>
    </row>
    <row r="138" spans="1:2">
      <c r="A138" t="s">
        <v>569</v>
      </c>
      <c r="B138" t="s">
        <v>570</v>
      </c>
    </row>
    <row r="139" spans="1:2">
      <c r="A139" t="s">
        <v>571</v>
      </c>
      <c r="B139" t="s">
        <v>572</v>
      </c>
    </row>
    <row r="140" spans="1:2">
      <c r="A140" t="s">
        <v>573</v>
      </c>
      <c r="B140" t="s">
        <v>574</v>
      </c>
    </row>
    <row r="141" spans="1:2">
      <c r="A141" t="s">
        <v>575</v>
      </c>
      <c r="B141" t="s">
        <v>576</v>
      </c>
    </row>
    <row r="142" spans="1:2">
      <c r="A142" t="s">
        <v>577</v>
      </c>
      <c r="B142" t="s">
        <v>578</v>
      </c>
    </row>
    <row r="143" spans="1:2">
      <c r="A143" t="s">
        <v>579</v>
      </c>
      <c r="B143" t="s">
        <v>580</v>
      </c>
    </row>
    <row r="144" spans="1:2">
      <c r="A144" t="s">
        <v>581</v>
      </c>
      <c r="B144" t="s">
        <v>582</v>
      </c>
    </row>
    <row r="145" spans="1:2">
      <c r="A145" t="s">
        <v>583</v>
      </c>
      <c r="B145" t="s">
        <v>584</v>
      </c>
    </row>
    <row r="146" spans="1:2">
      <c r="A146" t="s">
        <v>585</v>
      </c>
      <c r="B146" t="s">
        <v>586</v>
      </c>
    </row>
    <row r="147" spans="1:2">
      <c r="A147" t="s">
        <v>587</v>
      </c>
      <c r="B147" t="s">
        <v>588</v>
      </c>
    </row>
    <row r="148" spans="1:2">
      <c r="A148" t="s">
        <v>589</v>
      </c>
      <c r="B148" t="s">
        <v>590</v>
      </c>
    </row>
    <row r="149" spans="1:2">
      <c r="A149" t="s">
        <v>591</v>
      </c>
      <c r="B149" t="s">
        <v>592</v>
      </c>
    </row>
    <row r="150" spans="1:2">
      <c r="A150" t="s">
        <v>593</v>
      </c>
      <c r="B150" t="s">
        <v>594</v>
      </c>
    </row>
    <row r="151" spans="1:2">
      <c r="A151" t="s">
        <v>595</v>
      </c>
      <c r="B151" t="s">
        <v>596</v>
      </c>
    </row>
    <row r="152" spans="1:2">
      <c r="A152" t="s">
        <v>597</v>
      </c>
      <c r="B152" t="s">
        <v>598</v>
      </c>
    </row>
    <row r="153" spans="1:2">
      <c r="A153" t="s">
        <v>599</v>
      </c>
      <c r="B153" t="s">
        <v>600</v>
      </c>
    </row>
    <row r="154" spans="1:2">
      <c r="A154" t="s">
        <v>601</v>
      </c>
      <c r="B154" t="s">
        <v>602</v>
      </c>
    </row>
    <row r="155" spans="1:2">
      <c r="A155" t="s">
        <v>603</v>
      </c>
      <c r="B155" t="s">
        <v>604</v>
      </c>
    </row>
    <row r="156" spans="1:2">
      <c r="A156" t="s">
        <v>605</v>
      </c>
      <c r="B156" t="s">
        <v>606</v>
      </c>
    </row>
    <row r="157" spans="1:2">
      <c r="A157" t="s">
        <v>607</v>
      </c>
      <c r="B157" t="s">
        <v>608</v>
      </c>
    </row>
    <row r="158" spans="1:2">
      <c r="A158" t="s">
        <v>609</v>
      </c>
      <c r="B158" t="s">
        <v>610</v>
      </c>
    </row>
    <row r="159" spans="1:2">
      <c r="A159" t="s">
        <v>611</v>
      </c>
      <c r="B159" t="s">
        <v>612</v>
      </c>
    </row>
    <row r="160" spans="1:2">
      <c r="A160" t="s">
        <v>613</v>
      </c>
      <c r="B160" t="s">
        <v>614</v>
      </c>
    </row>
    <row r="161" spans="1:2">
      <c r="A161" t="s">
        <v>615</v>
      </c>
      <c r="B161" t="s">
        <v>616</v>
      </c>
    </row>
    <row r="162" spans="1:2">
      <c r="A162" t="s">
        <v>617</v>
      </c>
      <c r="B162" t="s">
        <v>618</v>
      </c>
    </row>
    <row r="163" spans="1:2">
      <c r="A163" t="s">
        <v>619</v>
      </c>
      <c r="B163" t="s">
        <v>620</v>
      </c>
    </row>
    <row r="164" spans="1:2">
      <c r="A164" t="s">
        <v>621</v>
      </c>
      <c r="B164" t="s">
        <v>622</v>
      </c>
    </row>
    <row r="165" spans="1:2">
      <c r="A165" t="s">
        <v>623</v>
      </c>
      <c r="B165" t="s">
        <v>624</v>
      </c>
    </row>
    <row r="166" spans="1:2">
      <c r="A166" t="s">
        <v>625</v>
      </c>
      <c r="B166" t="s">
        <v>626</v>
      </c>
    </row>
    <row r="167" spans="1:2">
      <c r="A167" t="s">
        <v>627</v>
      </c>
      <c r="B167" t="s">
        <v>628</v>
      </c>
    </row>
    <row r="168" spans="1:2">
      <c r="A168" t="s">
        <v>629</v>
      </c>
      <c r="B168" t="s">
        <v>630</v>
      </c>
    </row>
    <row r="169" spans="1:2">
      <c r="A169" t="s">
        <v>631</v>
      </c>
      <c r="B169" t="s">
        <v>632</v>
      </c>
    </row>
    <row r="170" spans="1:2">
      <c r="A170" t="s">
        <v>633</v>
      </c>
      <c r="B170" t="s">
        <v>634</v>
      </c>
    </row>
    <row r="171" spans="1:2">
      <c r="A171" t="s">
        <v>635</v>
      </c>
      <c r="B171" t="s">
        <v>636</v>
      </c>
    </row>
    <row r="172" spans="1:2">
      <c r="A172" t="s">
        <v>637</v>
      </c>
      <c r="B172" t="s">
        <v>638</v>
      </c>
    </row>
    <row r="173" spans="1:2">
      <c r="A173" t="s">
        <v>639</v>
      </c>
      <c r="B173" t="s">
        <v>640</v>
      </c>
    </row>
    <row r="174" spans="1:2">
      <c r="A174" t="s">
        <v>641</v>
      </c>
      <c r="B174" t="s">
        <v>642</v>
      </c>
    </row>
    <row r="175" spans="1:2">
      <c r="A175" t="s">
        <v>643</v>
      </c>
      <c r="B175" t="s">
        <v>644</v>
      </c>
    </row>
    <row r="176" spans="1:2">
      <c r="A176" t="s">
        <v>645</v>
      </c>
      <c r="B176" t="s">
        <v>646</v>
      </c>
    </row>
    <row r="177" spans="1:2">
      <c r="A177" t="s">
        <v>647</v>
      </c>
      <c r="B177" t="s">
        <v>648</v>
      </c>
    </row>
    <row r="178" spans="1:2">
      <c r="A178" t="s">
        <v>649</v>
      </c>
      <c r="B178" t="s">
        <v>650</v>
      </c>
    </row>
    <row r="179" spans="1:2">
      <c r="A179" t="s">
        <v>651</v>
      </c>
      <c r="B179" t="s">
        <v>652</v>
      </c>
    </row>
    <row r="180" spans="1:2">
      <c r="A180" t="s">
        <v>653</v>
      </c>
      <c r="B180" t="s">
        <v>654</v>
      </c>
    </row>
    <row r="181" spans="1:2">
      <c r="A181" t="s">
        <v>655</v>
      </c>
      <c r="B181" t="s">
        <v>656</v>
      </c>
    </row>
    <row r="182" spans="1:2">
      <c r="A182" t="s">
        <v>657</v>
      </c>
      <c r="B182" t="s">
        <v>658</v>
      </c>
    </row>
    <row r="183" spans="1:2">
      <c r="A183" t="s">
        <v>659</v>
      </c>
      <c r="B183" t="s">
        <v>660</v>
      </c>
    </row>
    <row r="184" spans="1:2">
      <c r="A184" t="s">
        <v>661</v>
      </c>
      <c r="B184" t="s">
        <v>662</v>
      </c>
    </row>
    <row r="185" spans="1:2">
      <c r="A185" t="s">
        <v>663</v>
      </c>
      <c r="B185" t="s">
        <v>664</v>
      </c>
    </row>
    <row r="186" spans="1:2">
      <c r="A186" t="s">
        <v>665</v>
      </c>
      <c r="B186" t="s">
        <v>666</v>
      </c>
    </row>
    <row r="187" spans="1:2">
      <c r="A187" t="s">
        <v>667</v>
      </c>
      <c r="B187" t="s">
        <v>668</v>
      </c>
    </row>
    <row r="188" spans="1:2">
      <c r="A188" t="s">
        <v>669</v>
      </c>
      <c r="B188" t="s">
        <v>670</v>
      </c>
    </row>
    <row r="189" spans="1:2">
      <c r="A189" t="s">
        <v>671</v>
      </c>
      <c r="B189" t="s">
        <v>672</v>
      </c>
    </row>
    <row r="190" spans="1:2">
      <c r="A190" t="s">
        <v>673</v>
      </c>
      <c r="B190" t="s">
        <v>674</v>
      </c>
    </row>
    <row r="191" spans="1:2">
      <c r="A191" t="s">
        <v>675</v>
      </c>
      <c r="B191" t="s">
        <v>676</v>
      </c>
    </row>
    <row r="192" spans="1:2">
      <c r="A192" t="s">
        <v>677</v>
      </c>
      <c r="B192" t="s">
        <v>678</v>
      </c>
    </row>
    <row r="193" spans="1:2">
      <c r="A193" t="s">
        <v>679</v>
      </c>
      <c r="B193" t="s">
        <v>680</v>
      </c>
    </row>
    <row r="194" spans="1:2">
      <c r="A194" t="s">
        <v>681</v>
      </c>
      <c r="B194" t="s">
        <v>682</v>
      </c>
    </row>
    <row r="195" spans="1:2">
      <c r="A195" t="s">
        <v>1783</v>
      </c>
      <c r="B195" t="s">
        <v>1784</v>
      </c>
    </row>
    <row r="196" spans="1:2">
      <c r="A196" t="s">
        <v>1785</v>
      </c>
      <c r="B196" t="s">
        <v>1786</v>
      </c>
    </row>
    <row r="197" spans="1:2">
      <c r="A197" t="s">
        <v>1787</v>
      </c>
      <c r="B197" t="s">
        <v>1788</v>
      </c>
    </row>
    <row r="198" spans="1:2">
      <c r="A198" t="s">
        <v>1789</v>
      </c>
      <c r="B198" t="s">
        <v>1790</v>
      </c>
    </row>
    <row r="199" spans="1:2">
      <c r="A199" t="s">
        <v>1791</v>
      </c>
      <c r="B199" t="s">
        <v>1792</v>
      </c>
    </row>
    <row r="200" spans="1:2">
      <c r="A200" t="s">
        <v>1793</v>
      </c>
      <c r="B200" t="s">
        <v>1794</v>
      </c>
    </row>
    <row r="201" spans="1:2">
      <c r="A201" t="s">
        <v>760</v>
      </c>
      <c r="B201" t="s">
        <v>761</v>
      </c>
    </row>
    <row r="202" spans="1:2">
      <c r="A202" t="s">
        <v>762</v>
      </c>
      <c r="B202" t="s">
        <v>763</v>
      </c>
    </row>
    <row r="203" spans="1:2">
      <c r="A203" t="s">
        <v>764</v>
      </c>
      <c r="B203" t="s">
        <v>765</v>
      </c>
    </row>
    <row r="204" spans="1:2">
      <c r="A204" t="s">
        <v>766</v>
      </c>
      <c r="B204" t="s">
        <v>767</v>
      </c>
    </row>
    <row r="205" spans="1:2">
      <c r="A205" t="s">
        <v>768</v>
      </c>
      <c r="B205" t="s">
        <v>769</v>
      </c>
    </row>
    <row r="206" spans="1:2">
      <c r="A206" t="s">
        <v>770</v>
      </c>
      <c r="B206" t="s">
        <v>771</v>
      </c>
    </row>
    <row r="207" spans="1:2">
      <c r="A207" t="s">
        <v>772</v>
      </c>
      <c r="B207" t="s">
        <v>773</v>
      </c>
    </row>
    <row r="208" spans="1:2">
      <c r="A208" t="s">
        <v>774</v>
      </c>
      <c r="B208" t="s">
        <v>775</v>
      </c>
    </row>
    <row r="209" spans="1:2">
      <c r="A209" t="s">
        <v>776</v>
      </c>
      <c r="B209" t="s">
        <v>777</v>
      </c>
    </row>
    <row r="210" spans="1:2">
      <c r="A210" t="s">
        <v>778</v>
      </c>
      <c r="B210" t="s">
        <v>779</v>
      </c>
    </row>
    <row r="211" spans="1:2">
      <c r="A211" t="s">
        <v>780</v>
      </c>
      <c r="B211" t="s">
        <v>781</v>
      </c>
    </row>
    <row r="212" spans="1:2">
      <c r="A212" t="s">
        <v>782</v>
      </c>
      <c r="B212" t="s">
        <v>783</v>
      </c>
    </row>
    <row r="213" spans="1:2">
      <c r="A213" t="s">
        <v>784</v>
      </c>
      <c r="B213" t="s">
        <v>785</v>
      </c>
    </row>
    <row r="214" spans="1:2">
      <c r="A214" t="s">
        <v>786</v>
      </c>
      <c r="B214" t="s">
        <v>787</v>
      </c>
    </row>
    <row r="215" spans="1:2">
      <c r="A215" t="s">
        <v>788</v>
      </c>
      <c r="B215" t="s">
        <v>789</v>
      </c>
    </row>
    <row r="216" spans="1:2">
      <c r="A216" t="s">
        <v>790</v>
      </c>
      <c r="B216" t="s">
        <v>791</v>
      </c>
    </row>
    <row r="217" spans="1:2">
      <c r="A217" t="s">
        <v>792</v>
      </c>
      <c r="B217" t="s">
        <v>793</v>
      </c>
    </row>
    <row r="218" spans="1:2">
      <c r="A218" t="s">
        <v>794</v>
      </c>
      <c r="B218" t="s">
        <v>795</v>
      </c>
    </row>
    <row r="219" spans="1:2">
      <c r="A219" t="s">
        <v>796</v>
      </c>
      <c r="B219" t="s">
        <v>797</v>
      </c>
    </row>
    <row r="220" spans="1:2">
      <c r="A220" t="s">
        <v>798</v>
      </c>
      <c r="B220" t="s">
        <v>799</v>
      </c>
    </row>
    <row r="221" spans="1:2">
      <c r="A221" t="s">
        <v>800</v>
      </c>
      <c r="B221" t="s">
        <v>801</v>
      </c>
    </row>
    <row r="222" spans="1:2">
      <c r="A222" t="s">
        <v>802</v>
      </c>
      <c r="B222" t="s">
        <v>803</v>
      </c>
    </row>
    <row r="223" spans="1:2">
      <c r="A223" t="s">
        <v>804</v>
      </c>
      <c r="B223" t="s">
        <v>805</v>
      </c>
    </row>
    <row r="224" spans="1:2">
      <c r="A224" t="s">
        <v>806</v>
      </c>
      <c r="B224" t="s">
        <v>807</v>
      </c>
    </row>
    <row r="225" spans="1:2">
      <c r="A225" t="s">
        <v>808</v>
      </c>
      <c r="B225" t="s">
        <v>809</v>
      </c>
    </row>
    <row r="226" spans="1:2">
      <c r="A226" t="s">
        <v>810</v>
      </c>
      <c r="B226" t="s">
        <v>811</v>
      </c>
    </row>
    <row r="227" spans="1:2">
      <c r="A227" t="s">
        <v>812</v>
      </c>
      <c r="B227" t="s">
        <v>813</v>
      </c>
    </row>
    <row r="228" spans="1:2">
      <c r="A228" t="s">
        <v>814</v>
      </c>
      <c r="B228" t="s">
        <v>815</v>
      </c>
    </row>
    <row r="229" spans="1:2">
      <c r="A229" t="s">
        <v>816</v>
      </c>
      <c r="B229" t="s">
        <v>817</v>
      </c>
    </row>
    <row r="230" spans="1:2">
      <c r="A230" t="s">
        <v>818</v>
      </c>
      <c r="B230" t="s">
        <v>819</v>
      </c>
    </row>
    <row r="231" spans="1:2">
      <c r="A231" t="s">
        <v>820</v>
      </c>
      <c r="B231" t="s">
        <v>821</v>
      </c>
    </row>
    <row r="232" spans="1:2">
      <c r="A232" t="s">
        <v>822</v>
      </c>
      <c r="B232" t="s">
        <v>823</v>
      </c>
    </row>
    <row r="233" spans="1:2">
      <c r="A233" t="s">
        <v>824</v>
      </c>
      <c r="B233" t="s">
        <v>825</v>
      </c>
    </row>
    <row r="234" spans="1:2">
      <c r="A234" t="s">
        <v>826</v>
      </c>
      <c r="B234" t="s">
        <v>827</v>
      </c>
    </row>
    <row r="235" spans="1:2">
      <c r="A235" t="s">
        <v>828</v>
      </c>
      <c r="B235" t="s">
        <v>829</v>
      </c>
    </row>
    <row r="236" spans="1:2">
      <c r="A236" t="s">
        <v>830</v>
      </c>
      <c r="B236" t="s">
        <v>831</v>
      </c>
    </row>
    <row r="237" spans="1:2">
      <c r="A237" t="s">
        <v>832</v>
      </c>
      <c r="B237" t="s">
        <v>833</v>
      </c>
    </row>
    <row r="238" spans="1:2">
      <c r="A238" t="s">
        <v>834</v>
      </c>
      <c r="B238" t="s">
        <v>835</v>
      </c>
    </row>
    <row r="239" spans="1:2">
      <c r="A239" t="s">
        <v>836</v>
      </c>
      <c r="B239" t="s">
        <v>837</v>
      </c>
    </row>
    <row r="240" spans="1:2">
      <c r="A240" t="s">
        <v>838</v>
      </c>
      <c r="B240" t="s">
        <v>839</v>
      </c>
    </row>
    <row r="241" spans="1:2">
      <c r="A241" t="s">
        <v>840</v>
      </c>
      <c r="B241" t="s">
        <v>841</v>
      </c>
    </row>
    <row r="242" spans="1:2">
      <c r="A242" t="s">
        <v>842</v>
      </c>
      <c r="B242" t="s">
        <v>843</v>
      </c>
    </row>
    <row r="243" spans="1:2">
      <c r="A243" t="s">
        <v>844</v>
      </c>
      <c r="B243" t="s">
        <v>845</v>
      </c>
    </row>
    <row r="244" spans="1:2">
      <c r="A244" t="s">
        <v>846</v>
      </c>
      <c r="B244" t="s">
        <v>847</v>
      </c>
    </row>
    <row r="245" spans="1:2">
      <c r="A245" t="s">
        <v>848</v>
      </c>
      <c r="B245" t="s">
        <v>849</v>
      </c>
    </row>
    <row r="246" spans="1:2">
      <c r="A246" t="s">
        <v>850</v>
      </c>
      <c r="B246" t="s">
        <v>851</v>
      </c>
    </row>
    <row r="247" spans="1:2">
      <c r="A247" t="s">
        <v>852</v>
      </c>
      <c r="B247" t="s">
        <v>853</v>
      </c>
    </row>
    <row r="248" spans="1:2">
      <c r="A248" t="s">
        <v>854</v>
      </c>
      <c r="B248" t="s">
        <v>855</v>
      </c>
    </row>
    <row r="249" spans="1:2">
      <c r="A249" t="s">
        <v>856</v>
      </c>
      <c r="B249" t="s">
        <v>857</v>
      </c>
    </row>
    <row r="250" spans="1:2">
      <c r="A250" t="s">
        <v>858</v>
      </c>
      <c r="B250" t="s">
        <v>859</v>
      </c>
    </row>
    <row r="251" spans="1:2">
      <c r="A251" t="s">
        <v>860</v>
      </c>
      <c r="B251" t="s">
        <v>861</v>
      </c>
    </row>
    <row r="252" spans="1:2">
      <c r="A252" t="s">
        <v>862</v>
      </c>
      <c r="B252" t="s">
        <v>863</v>
      </c>
    </row>
    <row r="253" spans="1:2">
      <c r="A253" t="s">
        <v>864</v>
      </c>
      <c r="B253" t="s">
        <v>865</v>
      </c>
    </row>
    <row r="254" spans="1:2">
      <c r="A254" t="s">
        <v>866</v>
      </c>
      <c r="B254" t="s">
        <v>867</v>
      </c>
    </row>
    <row r="255" spans="1:2">
      <c r="A255" t="s">
        <v>868</v>
      </c>
      <c r="B255" t="s">
        <v>2466</v>
      </c>
    </row>
    <row r="256" spans="1:2">
      <c r="A256" t="s">
        <v>2467</v>
      </c>
      <c r="B256" t="s">
        <v>2468</v>
      </c>
    </row>
    <row r="257" spans="1:2">
      <c r="A257" t="s">
        <v>2469</v>
      </c>
      <c r="B257" t="s">
        <v>2470</v>
      </c>
    </row>
    <row r="258" spans="1:2">
      <c r="A258" t="s">
        <v>2471</v>
      </c>
      <c r="B258" t="s">
        <v>2472</v>
      </c>
    </row>
    <row r="259" spans="1:2">
      <c r="A259" t="s">
        <v>2473</v>
      </c>
      <c r="B259" t="s">
        <v>2474</v>
      </c>
    </row>
    <row r="260" spans="1:2">
      <c r="A260" t="s">
        <v>2475</v>
      </c>
      <c r="B260" t="s">
        <v>2476</v>
      </c>
    </row>
    <row r="261" spans="1:2">
      <c r="A261" t="s">
        <v>2477</v>
      </c>
      <c r="B261" t="s">
        <v>2478</v>
      </c>
    </row>
    <row r="262" spans="1:2">
      <c r="A262" t="s">
        <v>2479</v>
      </c>
      <c r="B262" t="s">
        <v>1</v>
      </c>
    </row>
    <row r="263" spans="1:2">
      <c r="A263" t="s">
        <v>2</v>
      </c>
      <c r="B263" t="s">
        <v>3</v>
      </c>
    </row>
    <row r="264" spans="1:2">
      <c r="A264" t="s">
        <v>4</v>
      </c>
      <c r="B264" t="s">
        <v>5</v>
      </c>
    </row>
    <row r="265" spans="1:2">
      <c r="A265" t="s">
        <v>6</v>
      </c>
      <c r="B265" t="s">
        <v>7</v>
      </c>
    </row>
    <row r="266" spans="1:2">
      <c r="A266" t="s">
        <v>8</v>
      </c>
      <c r="B266" t="s">
        <v>9</v>
      </c>
    </row>
    <row r="267" spans="1:2">
      <c r="A267" t="s">
        <v>10</v>
      </c>
      <c r="B267" t="s">
        <v>11</v>
      </c>
    </row>
    <row r="268" spans="1:2">
      <c r="A268" t="s">
        <v>12</v>
      </c>
      <c r="B268" t="s">
        <v>13</v>
      </c>
    </row>
    <row r="269" spans="1:2">
      <c r="A269" t="s">
        <v>14</v>
      </c>
      <c r="B269" t="s">
        <v>15</v>
      </c>
    </row>
    <row r="270" spans="1:2">
      <c r="A270" t="s">
        <v>16</v>
      </c>
      <c r="B270" t="s">
        <v>17</v>
      </c>
    </row>
    <row r="271" spans="1:2">
      <c r="A271" t="s">
        <v>18</v>
      </c>
      <c r="B271" t="s">
        <v>19</v>
      </c>
    </row>
    <row r="272" spans="1:2">
      <c r="A272" t="s">
        <v>20</v>
      </c>
      <c r="B272" t="s">
        <v>21</v>
      </c>
    </row>
    <row r="273" spans="1:2">
      <c r="A273" t="s">
        <v>22</v>
      </c>
      <c r="B273" t="s">
        <v>23</v>
      </c>
    </row>
    <row r="274" spans="1:2">
      <c r="A274" t="s">
        <v>24</v>
      </c>
      <c r="B274" t="s">
        <v>25</v>
      </c>
    </row>
    <row r="275" spans="1:2">
      <c r="A275" t="s">
        <v>26</v>
      </c>
      <c r="B275" t="s">
        <v>27</v>
      </c>
    </row>
    <row r="276" spans="1:2">
      <c r="A276" t="s">
        <v>28</v>
      </c>
      <c r="B276" t="s">
        <v>29</v>
      </c>
    </row>
    <row r="277" spans="1:2">
      <c r="A277" t="s">
        <v>30</v>
      </c>
      <c r="B277" t="s">
        <v>31</v>
      </c>
    </row>
    <row r="278" spans="1:2">
      <c r="A278" t="s">
        <v>32</v>
      </c>
      <c r="B278" t="s">
        <v>33</v>
      </c>
    </row>
    <row r="279" spans="1:2">
      <c r="A279" t="s">
        <v>34</v>
      </c>
      <c r="B279" t="s">
        <v>35</v>
      </c>
    </row>
    <row r="280" spans="1:2">
      <c r="A280" t="s">
        <v>36</v>
      </c>
      <c r="B280" t="s">
        <v>37</v>
      </c>
    </row>
    <row r="281" spans="1:2">
      <c r="A281" t="s">
        <v>38</v>
      </c>
      <c r="B281" t="s">
        <v>39</v>
      </c>
    </row>
    <row r="282" spans="1:2">
      <c r="A282" t="s">
        <v>40</v>
      </c>
      <c r="B282" t="s">
        <v>41</v>
      </c>
    </row>
    <row r="283" spans="1:2">
      <c r="A283" t="s">
        <v>42</v>
      </c>
      <c r="B283" t="s">
        <v>43</v>
      </c>
    </row>
    <row r="284" spans="1:2">
      <c r="A284" t="s">
        <v>44</v>
      </c>
      <c r="B284" t="s">
        <v>45</v>
      </c>
    </row>
    <row r="285" spans="1:2">
      <c r="A285" t="s">
        <v>46</v>
      </c>
      <c r="B285" t="s">
        <v>47</v>
      </c>
    </row>
    <row r="286" spans="1:2">
      <c r="A286" t="s">
        <v>48</v>
      </c>
      <c r="B286" t="s">
        <v>49</v>
      </c>
    </row>
    <row r="287" spans="1:2">
      <c r="A287" t="s">
        <v>50</v>
      </c>
      <c r="B287" t="s">
        <v>51</v>
      </c>
    </row>
    <row r="288" spans="1:2">
      <c r="A288" t="s">
        <v>52</v>
      </c>
      <c r="B288" t="s">
        <v>53</v>
      </c>
    </row>
    <row r="289" spans="1:2">
      <c r="A289" t="s">
        <v>54</v>
      </c>
      <c r="B289" t="s">
        <v>55</v>
      </c>
    </row>
    <row r="290" spans="1:2">
      <c r="A290" t="s">
        <v>56</v>
      </c>
      <c r="B290" t="s">
        <v>57</v>
      </c>
    </row>
    <row r="291" spans="1:2">
      <c r="A291" t="s">
        <v>58</v>
      </c>
      <c r="B291" t="s">
        <v>59</v>
      </c>
    </row>
    <row r="292" spans="1:2">
      <c r="A292" t="s">
        <v>60</v>
      </c>
      <c r="B292" t="s">
        <v>61</v>
      </c>
    </row>
    <row r="293" spans="1:2">
      <c r="A293" t="s">
        <v>62</v>
      </c>
      <c r="B293" t="s">
        <v>63</v>
      </c>
    </row>
    <row r="294" spans="1:2">
      <c r="A294" t="s">
        <v>64</v>
      </c>
      <c r="B294" t="s">
        <v>65</v>
      </c>
    </row>
    <row r="295" spans="1:2">
      <c r="A295" t="s">
        <v>66</v>
      </c>
      <c r="B295" t="s">
        <v>67</v>
      </c>
    </row>
    <row r="296" spans="1:2">
      <c r="A296" t="s">
        <v>68</v>
      </c>
      <c r="B296" t="s">
        <v>69</v>
      </c>
    </row>
    <row r="297" spans="1:2">
      <c r="A297" t="s">
        <v>70</v>
      </c>
      <c r="B297" t="s">
        <v>71</v>
      </c>
    </row>
    <row r="298" spans="1:2">
      <c r="A298" t="s">
        <v>72</v>
      </c>
      <c r="B298" t="s">
        <v>73</v>
      </c>
    </row>
    <row r="299" spans="1:2">
      <c r="A299" t="s">
        <v>74</v>
      </c>
      <c r="B299" t="s">
        <v>75</v>
      </c>
    </row>
    <row r="300" spans="1:2">
      <c r="A300" t="s">
        <v>76</v>
      </c>
      <c r="B300" t="s">
        <v>77</v>
      </c>
    </row>
    <row r="301" spans="1:2">
      <c r="A301" t="s">
        <v>78</v>
      </c>
      <c r="B301" t="s">
        <v>79</v>
      </c>
    </row>
    <row r="302" spans="1:2">
      <c r="A302" t="s">
        <v>80</v>
      </c>
      <c r="B302" t="s">
        <v>81</v>
      </c>
    </row>
    <row r="303" spans="1:2">
      <c r="A303" t="s">
        <v>82</v>
      </c>
      <c r="B303" t="s">
        <v>83</v>
      </c>
    </row>
    <row r="304" spans="1:2">
      <c r="A304" t="s">
        <v>84</v>
      </c>
      <c r="B304" t="s">
        <v>85</v>
      </c>
    </row>
    <row r="305" spans="1:2">
      <c r="A305" t="s">
        <v>86</v>
      </c>
      <c r="B305" t="s">
        <v>87</v>
      </c>
    </row>
    <row r="306" spans="1:2">
      <c r="A306" t="s">
        <v>88</v>
      </c>
      <c r="B306" t="s">
        <v>89</v>
      </c>
    </row>
    <row r="307" spans="1:2">
      <c r="A307" t="s">
        <v>90</v>
      </c>
      <c r="B307" t="s">
        <v>91</v>
      </c>
    </row>
    <row r="308" spans="1:2">
      <c r="A308" t="s">
        <v>92</v>
      </c>
      <c r="B308" t="s">
        <v>93</v>
      </c>
    </row>
    <row r="309" spans="1:2">
      <c r="A309" t="s">
        <v>2070</v>
      </c>
      <c r="B309" t="s">
        <v>2071</v>
      </c>
    </row>
    <row r="310" spans="1:2">
      <c r="A310" t="s">
        <v>2072</v>
      </c>
      <c r="B310" t="s">
        <v>2073</v>
      </c>
    </row>
    <row r="311" spans="1:2">
      <c r="A311" t="s">
        <v>2074</v>
      </c>
      <c r="B311" t="s">
        <v>2075</v>
      </c>
    </row>
    <row r="312" spans="1:2">
      <c r="A312" t="s">
        <v>2076</v>
      </c>
      <c r="B312" t="s">
        <v>2077</v>
      </c>
    </row>
    <row r="313" spans="1:2">
      <c r="A313" t="s">
        <v>2078</v>
      </c>
      <c r="B313" t="s">
        <v>2079</v>
      </c>
    </row>
    <row r="314" spans="1:2">
      <c r="A314" t="s">
        <v>2080</v>
      </c>
      <c r="B314" t="s">
        <v>2081</v>
      </c>
    </row>
    <row r="315" spans="1:2">
      <c r="A315" t="s">
        <v>2082</v>
      </c>
      <c r="B315" t="s">
        <v>2083</v>
      </c>
    </row>
    <row r="316" spans="1:2">
      <c r="A316" t="s">
        <v>2084</v>
      </c>
      <c r="B316" t="s">
        <v>2085</v>
      </c>
    </row>
    <row r="317" spans="1:2">
      <c r="A317" t="s">
        <v>2086</v>
      </c>
      <c r="B317" t="s">
        <v>2087</v>
      </c>
    </row>
    <row r="318" spans="1:2">
      <c r="A318" t="s">
        <v>2088</v>
      </c>
      <c r="B318" t="s">
        <v>2089</v>
      </c>
    </row>
    <row r="319" spans="1:2">
      <c r="A319" t="s">
        <v>2090</v>
      </c>
      <c r="B319" t="s">
        <v>2091</v>
      </c>
    </row>
    <row r="320" spans="1:2">
      <c r="A320" t="s">
        <v>2092</v>
      </c>
      <c r="B320" t="s">
        <v>2093</v>
      </c>
    </row>
    <row r="321" spans="1:2">
      <c r="A321" t="s">
        <v>2094</v>
      </c>
      <c r="B321" t="s">
        <v>2095</v>
      </c>
    </row>
    <row r="322" spans="1:2">
      <c r="A322" t="s">
        <v>2096</v>
      </c>
      <c r="B322" t="s">
        <v>2097</v>
      </c>
    </row>
    <row r="323" spans="1:2">
      <c r="A323" t="s">
        <v>2098</v>
      </c>
      <c r="B323" t="s">
        <v>2099</v>
      </c>
    </row>
    <row r="324" spans="1:2">
      <c r="A324" t="s">
        <v>2100</v>
      </c>
      <c r="B324" t="s">
        <v>2101</v>
      </c>
    </row>
    <row r="325" spans="1:2">
      <c r="A325" t="s">
        <v>2102</v>
      </c>
      <c r="B325" t="s">
        <v>2103</v>
      </c>
    </row>
    <row r="326" spans="1:2">
      <c r="A326" t="s">
        <v>2104</v>
      </c>
      <c r="B326" t="s">
        <v>2105</v>
      </c>
    </row>
    <row r="327" spans="1:2">
      <c r="A327" t="s">
        <v>2106</v>
      </c>
      <c r="B327" t="s">
        <v>2107</v>
      </c>
    </row>
    <row r="328" spans="1:2">
      <c r="A328" t="s">
        <v>2108</v>
      </c>
      <c r="B328" t="s">
        <v>2109</v>
      </c>
    </row>
    <row r="329" spans="1:2">
      <c r="A329" t="s">
        <v>2110</v>
      </c>
      <c r="B329" t="s">
        <v>2111</v>
      </c>
    </row>
    <row r="330" spans="1:2">
      <c r="A330" t="s">
        <v>2112</v>
      </c>
      <c r="B330" t="s">
        <v>2113</v>
      </c>
    </row>
    <row r="331" spans="1:2">
      <c r="A331" t="s">
        <v>2114</v>
      </c>
      <c r="B331" t="s">
        <v>2115</v>
      </c>
    </row>
    <row r="332" spans="1:2">
      <c r="A332" t="s">
        <v>2116</v>
      </c>
      <c r="B332" t="s">
        <v>2117</v>
      </c>
    </row>
    <row r="333" spans="1:2">
      <c r="A333" t="s">
        <v>2118</v>
      </c>
      <c r="B333" t="s">
        <v>2119</v>
      </c>
    </row>
    <row r="334" spans="1:2">
      <c r="A334" t="s">
        <v>2120</v>
      </c>
      <c r="B334" t="s">
        <v>2121</v>
      </c>
    </row>
    <row r="335" spans="1:2">
      <c r="A335" t="s">
        <v>2122</v>
      </c>
      <c r="B335" t="s">
        <v>2123</v>
      </c>
    </row>
    <row r="336" spans="1:2">
      <c r="A336" t="s">
        <v>2124</v>
      </c>
      <c r="B336" t="s">
        <v>2125</v>
      </c>
    </row>
    <row r="337" spans="1:2">
      <c r="A337" t="s">
        <v>2126</v>
      </c>
      <c r="B337" t="s">
        <v>2127</v>
      </c>
    </row>
    <row r="338" spans="1:2">
      <c r="A338" t="s">
        <v>2128</v>
      </c>
      <c r="B338" t="s">
        <v>2129</v>
      </c>
    </row>
    <row r="339" spans="1:2">
      <c r="A339" t="s">
        <v>2130</v>
      </c>
      <c r="B339" t="s">
        <v>2131</v>
      </c>
    </row>
    <row r="340" spans="1:2">
      <c r="A340" t="s">
        <v>2132</v>
      </c>
      <c r="B340" t="s">
        <v>2133</v>
      </c>
    </row>
    <row r="341" spans="1:2">
      <c r="A341" t="s">
        <v>2134</v>
      </c>
      <c r="B341" t="s">
        <v>2135</v>
      </c>
    </row>
    <row r="342" spans="1:2">
      <c r="A342" t="s">
        <v>2136</v>
      </c>
      <c r="B342" t="s">
        <v>2137</v>
      </c>
    </row>
    <row r="343" spans="1:2">
      <c r="A343" t="s">
        <v>2138</v>
      </c>
      <c r="B343" t="s">
        <v>2139</v>
      </c>
    </row>
    <row r="344" spans="1:2">
      <c r="A344" t="s">
        <v>2140</v>
      </c>
      <c r="B344" t="s">
        <v>2141</v>
      </c>
    </row>
    <row r="345" spans="1:2">
      <c r="A345" t="s">
        <v>2142</v>
      </c>
      <c r="B345" t="s">
        <v>2143</v>
      </c>
    </row>
    <row r="346" spans="1:2">
      <c r="A346" t="s">
        <v>2144</v>
      </c>
      <c r="B346" t="s">
        <v>2145</v>
      </c>
    </row>
    <row r="347" spans="1:2">
      <c r="A347" t="s">
        <v>2146</v>
      </c>
      <c r="B347" t="s">
        <v>2147</v>
      </c>
    </row>
    <row r="348" spans="1:2">
      <c r="A348" t="s">
        <v>2148</v>
      </c>
      <c r="B348" t="s">
        <v>2149</v>
      </c>
    </row>
    <row r="349" spans="1:2">
      <c r="A349" t="s">
        <v>2150</v>
      </c>
      <c r="B349" t="s">
        <v>2151</v>
      </c>
    </row>
    <row r="350" spans="1:2">
      <c r="A350" t="s">
        <v>2152</v>
      </c>
      <c r="B350" t="s">
        <v>2153</v>
      </c>
    </row>
    <row r="351" spans="1:2">
      <c r="A351" t="s">
        <v>2154</v>
      </c>
      <c r="B351" t="s">
        <v>2155</v>
      </c>
    </row>
    <row r="352" spans="1:2">
      <c r="A352" t="s">
        <v>2156</v>
      </c>
      <c r="B352" t="s">
        <v>2157</v>
      </c>
    </row>
    <row r="353" spans="1:2">
      <c r="A353" t="s">
        <v>2158</v>
      </c>
      <c r="B353" t="s">
        <v>2159</v>
      </c>
    </row>
    <row r="354" spans="1:2">
      <c r="A354" t="s">
        <v>2160</v>
      </c>
      <c r="B354" t="s">
        <v>2161</v>
      </c>
    </row>
    <row r="355" spans="1:2">
      <c r="A355" t="s">
        <v>2162</v>
      </c>
      <c r="B355" t="s">
        <v>2163</v>
      </c>
    </row>
    <row r="356" spans="1:2">
      <c r="A356" t="s">
        <v>2164</v>
      </c>
      <c r="B356" t="s">
        <v>2165</v>
      </c>
    </row>
    <row r="357" spans="1:2">
      <c r="A357" t="s">
        <v>2166</v>
      </c>
      <c r="B357" t="s">
        <v>2167</v>
      </c>
    </row>
    <row r="358" spans="1:2">
      <c r="A358" t="s">
        <v>2168</v>
      </c>
      <c r="B358" t="s">
        <v>2169</v>
      </c>
    </row>
    <row r="359" spans="1:2">
      <c r="A359" t="s">
        <v>2170</v>
      </c>
      <c r="B359" t="s">
        <v>2171</v>
      </c>
    </row>
    <row r="360" spans="1:2">
      <c r="A360" t="s">
        <v>2172</v>
      </c>
      <c r="B360" t="s">
        <v>2173</v>
      </c>
    </row>
    <row r="361" spans="1:2">
      <c r="A361" t="s">
        <v>2174</v>
      </c>
      <c r="B361" t="s">
        <v>2175</v>
      </c>
    </row>
    <row r="362" spans="1:2">
      <c r="A362" t="s">
        <v>2176</v>
      </c>
      <c r="B362" t="s">
        <v>2177</v>
      </c>
    </row>
    <row r="363" spans="1:2">
      <c r="A363" t="s">
        <v>2178</v>
      </c>
      <c r="B363" t="s">
        <v>2179</v>
      </c>
    </row>
    <row r="364" spans="1:2">
      <c r="A364" t="s">
        <v>2180</v>
      </c>
      <c r="B364" t="s">
        <v>2181</v>
      </c>
    </row>
    <row r="365" spans="1:2">
      <c r="A365" t="s">
        <v>2182</v>
      </c>
      <c r="B365" t="s">
        <v>2183</v>
      </c>
    </row>
    <row r="366" spans="1:2">
      <c r="A366" t="s">
        <v>2184</v>
      </c>
      <c r="B366" t="s">
        <v>2185</v>
      </c>
    </row>
    <row r="367" spans="1:2">
      <c r="A367" t="s">
        <v>2186</v>
      </c>
      <c r="B367" t="s">
        <v>2187</v>
      </c>
    </row>
    <row r="368" spans="1:2">
      <c r="A368" t="s">
        <v>2188</v>
      </c>
      <c r="B368" t="s">
        <v>2189</v>
      </c>
    </row>
    <row r="369" spans="1:2">
      <c r="A369" t="s">
        <v>2190</v>
      </c>
      <c r="B369" t="s">
        <v>2191</v>
      </c>
    </row>
    <row r="370" spans="1:2">
      <c r="A370" t="s">
        <v>1013</v>
      </c>
      <c r="B370" t="s">
        <v>1014</v>
      </c>
    </row>
    <row r="371" spans="1:2">
      <c r="A371" t="s">
        <v>1015</v>
      </c>
      <c r="B371" t="s">
        <v>1016</v>
      </c>
    </row>
    <row r="372" spans="1:2">
      <c r="A372" t="s">
        <v>1021</v>
      </c>
      <c r="B372" t="s">
        <v>1022</v>
      </c>
    </row>
    <row r="373" spans="1:2">
      <c r="A373" t="s">
        <v>1023</v>
      </c>
      <c r="B373" t="s">
        <v>1024</v>
      </c>
    </row>
    <row r="374" spans="1:2">
      <c r="A374" t="s">
        <v>1025</v>
      </c>
      <c r="B374" t="s">
        <v>1026</v>
      </c>
    </row>
    <row r="375" spans="1:2">
      <c r="A375" t="s">
        <v>2233</v>
      </c>
      <c r="B375" t="s">
        <v>2234</v>
      </c>
    </row>
    <row r="376" spans="1:2">
      <c r="A376" t="s">
        <v>2235</v>
      </c>
      <c r="B376" t="s">
        <v>2236</v>
      </c>
    </row>
    <row r="377" spans="1:2">
      <c r="A377" t="s">
        <v>2237</v>
      </c>
      <c r="B377" t="s">
        <v>2238</v>
      </c>
    </row>
    <row r="378" spans="1:2">
      <c r="A378" t="s">
        <v>2239</v>
      </c>
      <c r="B378" t="s">
        <v>2240</v>
      </c>
    </row>
    <row r="379" spans="1:2">
      <c r="A379" t="s">
        <v>2241</v>
      </c>
      <c r="B379" t="s">
        <v>2242</v>
      </c>
    </row>
    <row r="380" spans="1:2">
      <c r="A380" t="s">
        <v>2243</v>
      </c>
      <c r="B380" t="s">
        <v>2244</v>
      </c>
    </row>
    <row r="381" spans="1:2">
      <c r="A381" t="s">
        <v>2245</v>
      </c>
      <c r="B381" t="s">
        <v>2246</v>
      </c>
    </row>
    <row r="382" spans="1:2">
      <c r="A382" t="s">
        <v>2247</v>
      </c>
      <c r="B382" t="s">
        <v>2248</v>
      </c>
    </row>
    <row r="383" spans="1:2">
      <c r="A383" t="s">
        <v>2249</v>
      </c>
      <c r="B383" t="s">
        <v>2250</v>
      </c>
    </row>
    <row r="384" spans="1:2">
      <c r="A384" t="s">
        <v>2251</v>
      </c>
      <c r="B384" t="s">
        <v>2252</v>
      </c>
    </row>
    <row r="385" spans="1:2">
      <c r="A385" t="s">
        <v>2253</v>
      </c>
      <c r="B385" t="s">
        <v>2254</v>
      </c>
    </row>
    <row r="386" spans="1:2">
      <c r="A386" t="s">
        <v>2256</v>
      </c>
      <c r="B386" t="s">
        <v>2257</v>
      </c>
    </row>
    <row r="387" spans="1:2">
      <c r="A387" t="s">
        <v>2258</v>
      </c>
      <c r="B387" t="s">
        <v>2259</v>
      </c>
    </row>
    <row r="388" spans="1:2">
      <c r="A388" t="s">
        <v>2260</v>
      </c>
      <c r="B388" t="s">
        <v>2261</v>
      </c>
    </row>
    <row r="389" spans="1:2">
      <c r="A389" t="s">
        <v>2262</v>
      </c>
      <c r="B389" t="s">
        <v>2263</v>
      </c>
    </row>
    <row r="390" spans="1:2">
      <c r="A390" t="s">
        <v>2264</v>
      </c>
      <c r="B390" t="s">
        <v>2265</v>
      </c>
    </row>
    <row r="391" spans="1:2">
      <c r="A391" t="s">
        <v>2266</v>
      </c>
      <c r="B391" t="s">
        <v>2267</v>
      </c>
    </row>
    <row r="392" spans="1:2">
      <c r="A392" t="s">
        <v>2268</v>
      </c>
      <c r="B392" t="s">
        <v>2269</v>
      </c>
    </row>
    <row r="393" spans="1:2">
      <c r="A393" t="s">
        <v>2270</v>
      </c>
      <c r="B393" t="s">
        <v>2271</v>
      </c>
    </row>
    <row r="394" spans="1:2">
      <c r="A394" t="s">
        <v>2272</v>
      </c>
      <c r="B394" t="s">
        <v>2273</v>
      </c>
    </row>
    <row r="395" spans="1:2">
      <c r="A395" t="s">
        <v>2274</v>
      </c>
      <c r="B395" t="s">
        <v>2275</v>
      </c>
    </row>
    <row r="396" spans="1:2">
      <c r="A396" t="s">
        <v>2276</v>
      </c>
      <c r="B396" t="s">
        <v>2277</v>
      </c>
    </row>
    <row r="397" spans="1:2">
      <c r="A397" t="s">
        <v>2278</v>
      </c>
      <c r="B397" t="s">
        <v>2279</v>
      </c>
    </row>
    <row r="398" spans="1:2">
      <c r="A398" t="s">
        <v>2280</v>
      </c>
      <c r="B398" t="s">
        <v>2281</v>
      </c>
    </row>
    <row r="399" spans="1:2">
      <c r="A399" t="s">
        <v>2282</v>
      </c>
      <c r="B399" t="s">
        <v>2283</v>
      </c>
    </row>
    <row r="400" spans="1:2">
      <c r="A400" t="s">
        <v>2284</v>
      </c>
      <c r="B400" t="s">
        <v>2285</v>
      </c>
    </row>
    <row r="401" spans="1:2">
      <c r="A401" t="s">
        <v>2286</v>
      </c>
      <c r="B401" t="s">
        <v>2287</v>
      </c>
    </row>
    <row r="402" spans="1:2">
      <c r="A402" t="s">
        <v>2288</v>
      </c>
      <c r="B402" t="s">
        <v>2289</v>
      </c>
    </row>
    <row r="403" spans="1:2">
      <c r="A403" t="s">
        <v>2290</v>
      </c>
      <c r="B403" t="s">
        <v>2291</v>
      </c>
    </row>
    <row r="404" spans="1:2">
      <c r="A404" t="s">
        <v>2292</v>
      </c>
      <c r="B404" t="s">
        <v>2293</v>
      </c>
    </row>
    <row r="405" spans="1:2">
      <c r="A405" t="s">
        <v>2294</v>
      </c>
      <c r="B405" t="s">
        <v>2295</v>
      </c>
    </row>
    <row r="406" spans="1:2">
      <c r="A406" t="s">
        <v>2296</v>
      </c>
      <c r="B406" t="s">
        <v>2297</v>
      </c>
    </row>
    <row r="407" spans="1:2">
      <c r="A407" t="s">
        <v>2298</v>
      </c>
      <c r="B407" t="s">
        <v>2299</v>
      </c>
    </row>
    <row r="408" spans="1:2">
      <c r="A408" t="s">
        <v>2300</v>
      </c>
      <c r="B408" t="s">
        <v>2301</v>
      </c>
    </row>
    <row r="409" spans="1:2">
      <c r="A409" t="s">
        <v>2302</v>
      </c>
      <c r="B409" t="s">
        <v>2303</v>
      </c>
    </row>
    <row r="410" spans="1:2">
      <c r="A410" t="s">
        <v>2304</v>
      </c>
      <c r="B410" t="s">
        <v>2305</v>
      </c>
    </row>
    <row r="411" spans="1:2">
      <c r="A411" t="s">
        <v>2306</v>
      </c>
      <c r="B411" t="s">
        <v>2307</v>
      </c>
    </row>
    <row r="412" spans="1:2">
      <c r="A412" t="s">
        <v>2308</v>
      </c>
      <c r="B412" t="s">
        <v>2309</v>
      </c>
    </row>
    <row r="413" spans="1:2">
      <c r="A413" t="s">
        <v>2310</v>
      </c>
      <c r="B413" t="s">
        <v>2311</v>
      </c>
    </row>
    <row r="414" spans="1:2">
      <c r="A414" t="s">
        <v>2312</v>
      </c>
      <c r="B414" t="s">
        <v>2313</v>
      </c>
    </row>
    <row r="415" spans="1:2">
      <c r="A415" t="s">
        <v>2314</v>
      </c>
      <c r="B415" t="s">
        <v>2315</v>
      </c>
    </row>
    <row r="416" spans="1:2">
      <c r="A416" t="s">
        <v>2316</v>
      </c>
      <c r="B416" t="s">
        <v>2317</v>
      </c>
    </row>
    <row r="417" spans="1:2">
      <c r="A417" t="s">
        <v>2318</v>
      </c>
      <c r="B417" t="s">
        <v>2319</v>
      </c>
    </row>
    <row r="418" spans="1:2">
      <c r="A418" t="s">
        <v>2320</v>
      </c>
      <c r="B418" t="s">
        <v>2321</v>
      </c>
    </row>
    <row r="419" spans="1:2">
      <c r="A419" t="s">
        <v>2322</v>
      </c>
      <c r="B419" t="s">
        <v>2323</v>
      </c>
    </row>
    <row r="420" spans="1:2">
      <c r="A420" t="s">
        <v>2324</v>
      </c>
      <c r="B420" t="s">
        <v>2325</v>
      </c>
    </row>
    <row r="421" spans="1:2">
      <c r="A421" t="s">
        <v>2326</v>
      </c>
      <c r="B421" t="s">
        <v>2327</v>
      </c>
    </row>
    <row r="422" spans="1:2">
      <c r="A422" t="s">
        <v>2328</v>
      </c>
      <c r="B422" t="s">
        <v>2329</v>
      </c>
    </row>
    <row r="423" spans="1:2">
      <c r="A423" t="s">
        <v>2330</v>
      </c>
      <c r="B423" t="s">
        <v>2331</v>
      </c>
    </row>
    <row r="424" spans="1:2">
      <c r="A424" t="s">
        <v>2332</v>
      </c>
      <c r="B424" t="s">
        <v>2333</v>
      </c>
    </row>
    <row r="425" spans="1:2">
      <c r="A425" t="s">
        <v>2334</v>
      </c>
      <c r="B425" t="s">
        <v>2335</v>
      </c>
    </row>
    <row r="426" spans="1:2">
      <c r="A426" t="s">
        <v>2336</v>
      </c>
      <c r="B426" t="s">
        <v>2337</v>
      </c>
    </row>
    <row r="427" spans="1:2">
      <c r="A427" t="s">
        <v>2338</v>
      </c>
      <c r="B427" t="s">
        <v>2339</v>
      </c>
    </row>
    <row r="428" spans="1:2">
      <c r="A428" t="s">
        <v>2340</v>
      </c>
      <c r="B428" t="s">
        <v>2341</v>
      </c>
    </row>
    <row r="429" spans="1:2">
      <c r="A429" t="s">
        <v>2342</v>
      </c>
      <c r="B429" t="s">
        <v>2343</v>
      </c>
    </row>
    <row r="430" spans="1:2">
      <c r="A430" t="s">
        <v>2344</v>
      </c>
      <c r="B430" t="s">
        <v>2345</v>
      </c>
    </row>
    <row r="431" spans="1:2">
      <c r="A431" t="s">
        <v>2346</v>
      </c>
      <c r="B431" t="s">
        <v>2347</v>
      </c>
    </row>
    <row r="432" spans="1:2">
      <c r="A432" t="s">
        <v>2348</v>
      </c>
      <c r="B432" t="s">
        <v>2349</v>
      </c>
    </row>
    <row r="433" spans="1:2">
      <c r="A433" t="s">
        <v>2350</v>
      </c>
      <c r="B433" t="s">
        <v>2351</v>
      </c>
    </row>
    <row r="434" spans="1:2">
      <c r="A434" t="s">
        <v>2352</v>
      </c>
      <c r="B434" t="s">
        <v>2353</v>
      </c>
    </row>
    <row r="435" spans="1:2">
      <c r="A435" t="s">
        <v>2354</v>
      </c>
      <c r="B435" t="s">
        <v>2355</v>
      </c>
    </row>
    <row r="436" spans="1:2">
      <c r="A436" t="s">
        <v>2356</v>
      </c>
      <c r="B436" t="s">
        <v>2357</v>
      </c>
    </row>
    <row r="437" spans="1:2">
      <c r="A437" t="s">
        <v>2358</v>
      </c>
      <c r="B437" t="s">
        <v>2359</v>
      </c>
    </row>
    <row r="438" spans="1:2">
      <c r="A438" t="s">
        <v>2360</v>
      </c>
      <c r="B438" t="s">
        <v>2361</v>
      </c>
    </row>
    <row r="439" spans="1:2">
      <c r="A439" t="s">
        <v>2362</v>
      </c>
      <c r="B439" t="s">
        <v>2363</v>
      </c>
    </row>
    <row r="440" spans="1:2">
      <c r="A440" t="s">
        <v>2364</v>
      </c>
      <c r="B440" t="s">
        <v>2365</v>
      </c>
    </row>
    <row r="441" spans="1:2">
      <c r="A441" t="s">
        <v>2366</v>
      </c>
      <c r="B441" t="s">
        <v>2367</v>
      </c>
    </row>
    <row r="442" spans="1:2">
      <c r="A442" t="s">
        <v>2368</v>
      </c>
      <c r="B442" t="s">
        <v>2369</v>
      </c>
    </row>
    <row r="443" spans="1:2">
      <c r="A443" t="s">
        <v>2370</v>
      </c>
      <c r="B443" t="s">
        <v>488</v>
      </c>
    </row>
    <row r="444" spans="1:2">
      <c r="A444" t="s">
        <v>489</v>
      </c>
      <c r="B444" t="s">
        <v>490</v>
      </c>
    </row>
    <row r="445" spans="1:2">
      <c r="A445" t="s">
        <v>491</v>
      </c>
      <c r="B445" t="s">
        <v>492</v>
      </c>
    </row>
    <row r="446" spans="1:2">
      <c r="A446" t="s">
        <v>493</v>
      </c>
      <c r="B446" t="s">
        <v>494</v>
      </c>
    </row>
    <row r="447" spans="1:2">
      <c r="A447" t="s">
        <v>495</v>
      </c>
      <c r="B447" t="s">
        <v>496</v>
      </c>
    </row>
    <row r="448" spans="1:2">
      <c r="A448" t="s">
        <v>497</v>
      </c>
      <c r="B448" t="s">
        <v>498</v>
      </c>
    </row>
    <row r="449" spans="1:2">
      <c r="A449" t="s">
        <v>499</v>
      </c>
      <c r="B449" t="s">
        <v>500</v>
      </c>
    </row>
    <row r="450" spans="1:2">
      <c r="A450" t="s">
        <v>501</v>
      </c>
      <c r="B450" t="s">
        <v>502</v>
      </c>
    </row>
    <row r="451" spans="1:2">
      <c r="A451" t="s">
        <v>503</v>
      </c>
      <c r="B451" t="s">
        <v>504</v>
      </c>
    </row>
    <row r="452" spans="1:2">
      <c r="A452" t="s">
        <v>505</v>
      </c>
      <c r="B452" t="s">
        <v>506</v>
      </c>
    </row>
    <row r="453" spans="1:2">
      <c r="A453" t="s">
        <v>507</v>
      </c>
      <c r="B453" t="s">
        <v>508</v>
      </c>
    </row>
    <row r="454" spans="1:2">
      <c r="A454" t="s">
        <v>509</v>
      </c>
      <c r="B454" t="s">
        <v>510</v>
      </c>
    </row>
    <row r="455" spans="1:2">
      <c r="A455" t="s">
        <v>511</v>
      </c>
      <c r="B455" t="s">
        <v>512</v>
      </c>
    </row>
    <row r="456" spans="1:2">
      <c r="A456" t="s">
        <v>513</v>
      </c>
      <c r="B456" t="s">
        <v>514</v>
      </c>
    </row>
    <row r="457" spans="1:2">
      <c r="A457" t="s">
        <v>516</v>
      </c>
      <c r="B457" t="s">
        <v>517</v>
      </c>
    </row>
    <row r="458" spans="1:2">
      <c r="A458" t="s">
        <v>518</v>
      </c>
      <c r="B458" t="s">
        <v>519</v>
      </c>
    </row>
    <row r="459" spans="1:2">
      <c r="A459" t="s">
        <v>520</v>
      </c>
      <c r="B459" t="s">
        <v>521</v>
      </c>
    </row>
    <row r="460" spans="1:2">
      <c r="A460" t="s">
        <v>522</v>
      </c>
      <c r="B460" t="s">
        <v>523</v>
      </c>
    </row>
    <row r="461" spans="1:2">
      <c r="A461" t="s">
        <v>524</v>
      </c>
      <c r="B461" t="s">
        <v>525</v>
      </c>
    </row>
    <row r="462" spans="1:2">
      <c r="A462" t="s">
        <v>526</v>
      </c>
      <c r="B462" t="s">
        <v>527</v>
      </c>
    </row>
    <row r="463" spans="1:2">
      <c r="A463" t="s">
        <v>528</v>
      </c>
      <c r="B463" t="s">
        <v>529</v>
      </c>
    </row>
    <row r="464" spans="1:2">
      <c r="A464" t="s">
        <v>530</v>
      </c>
      <c r="B464" t="s">
        <v>531</v>
      </c>
    </row>
    <row r="465" spans="1:2">
      <c r="A465" t="s">
        <v>532</v>
      </c>
      <c r="B465" t="s">
        <v>533</v>
      </c>
    </row>
    <row r="466" spans="1:2">
      <c r="A466" t="s">
        <v>534</v>
      </c>
      <c r="B466" t="s">
        <v>535</v>
      </c>
    </row>
    <row r="467" spans="1:2">
      <c r="A467" t="s">
        <v>536</v>
      </c>
      <c r="B467" t="s">
        <v>537</v>
      </c>
    </row>
    <row r="468" spans="1:2">
      <c r="A468" t="s">
        <v>538</v>
      </c>
      <c r="B468" t="s">
        <v>539</v>
      </c>
    </row>
    <row r="469" spans="1:2">
      <c r="A469" t="s">
        <v>540</v>
      </c>
      <c r="B469" t="s">
        <v>541</v>
      </c>
    </row>
    <row r="470" spans="1:2">
      <c r="A470" t="s">
        <v>542</v>
      </c>
      <c r="B470" t="s">
        <v>543</v>
      </c>
    </row>
    <row r="471" spans="1:2">
      <c r="A471" t="s">
        <v>544</v>
      </c>
      <c r="B471" t="s">
        <v>545</v>
      </c>
    </row>
    <row r="472" spans="1:2">
      <c r="A472" t="s">
        <v>546</v>
      </c>
      <c r="B472" t="s">
        <v>547</v>
      </c>
    </row>
    <row r="473" spans="1:2">
      <c r="A473" t="s">
        <v>548</v>
      </c>
      <c r="B473" t="s">
        <v>549</v>
      </c>
    </row>
    <row r="474" spans="1:2">
      <c r="A474" t="s">
        <v>550</v>
      </c>
      <c r="B474" t="s">
        <v>551</v>
      </c>
    </row>
    <row r="475" spans="1:2">
      <c r="A475" t="s">
        <v>552</v>
      </c>
      <c r="B475" t="s">
        <v>553</v>
      </c>
    </row>
    <row r="476" spans="1:2">
      <c r="A476" t="s">
        <v>554</v>
      </c>
      <c r="B476" t="s">
        <v>555</v>
      </c>
    </row>
    <row r="477" spans="1:2">
      <c r="A477" t="s">
        <v>556</v>
      </c>
      <c r="B477" t="s">
        <v>557</v>
      </c>
    </row>
    <row r="478" spans="1:2">
      <c r="A478" t="s">
        <v>558</v>
      </c>
      <c r="B478" t="s">
        <v>559</v>
      </c>
    </row>
    <row r="479" spans="1:2">
      <c r="A479" t="s">
        <v>560</v>
      </c>
      <c r="B479" t="s">
        <v>561</v>
      </c>
    </row>
    <row r="480" spans="1:2">
      <c r="A480" t="s">
        <v>562</v>
      </c>
      <c r="B480" t="s">
        <v>563</v>
      </c>
    </row>
    <row r="481" spans="1:2">
      <c r="A481" t="s">
        <v>1570</v>
      </c>
      <c r="B481" t="s">
        <v>1571</v>
      </c>
    </row>
    <row r="482" spans="1:2">
      <c r="A482" t="s">
        <v>1572</v>
      </c>
      <c r="B482" t="s">
        <v>1573</v>
      </c>
    </row>
    <row r="483" spans="1:2">
      <c r="A483" t="s">
        <v>1574</v>
      </c>
      <c r="B483" t="s">
        <v>1575</v>
      </c>
    </row>
    <row r="484" spans="1:2">
      <c r="A484" t="s">
        <v>1576</v>
      </c>
      <c r="B484" t="s">
        <v>1577</v>
      </c>
    </row>
    <row r="485" spans="1:2">
      <c r="A485" t="s">
        <v>1578</v>
      </c>
      <c r="B485" t="s">
        <v>1579</v>
      </c>
    </row>
    <row r="486" spans="1:2">
      <c r="A486" t="s">
        <v>1580</v>
      </c>
      <c r="B486" t="s">
        <v>1581</v>
      </c>
    </row>
    <row r="487" spans="1:2">
      <c r="A487" t="s">
        <v>1582</v>
      </c>
      <c r="B487" t="s">
        <v>1583</v>
      </c>
    </row>
    <row r="488" spans="1:2">
      <c r="A488" t="s">
        <v>1584</v>
      </c>
      <c r="B488" t="s">
        <v>1585</v>
      </c>
    </row>
    <row r="489" spans="1:2">
      <c r="A489" t="s">
        <v>1586</v>
      </c>
      <c r="B489" t="s">
        <v>1587</v>
      </c>
    </row>
    <row r="490" spans="1:2">
      <c r="A490" t="s">
        <v>1588</v>
      </c>
      <c r="B490" t="s">
        <v>1589</v>
      </c>
    </row>
    <row r="491" spans="1:2">
      <c r="A491" t="s">
        <v>1590</v>
      </c>
      <c r="B491" t="s">
        <v>1591</v>
      </c>
    </row>
    <row r="492" spans="1:2">
      <c r="A492" t="s">
        <v>1592</v>
      </c>
      <c r="B492" t="s">
        <v>1593</v>
      </c>
    </row>
    <row r="493" spans="1:2">
      <c r="A493" t="s">
        <v>1594</v>
      </c>
      <c r="B493" t="s">
        <v>1595</v>
      </c>
    </row>
    <row r="494" spans="1:2">
      <c r="A494" t="s">
        <v>1596</v>
      </c>
      <c r="B494" t="s">
        <v>1597</v>
      </c>
    </row>
    <row r="495" spans="1:2">
      <c r="A495" t="s">
        <v>1598</v>
      </c>
      <c r="B495" t="s">
        <v>1599</v>
      </c>
    </row>
    <row r="496" spans="1:2">
      <c r="A496" t="s">
        <v>1600</v>
      </c>
      <c r="B496" t="s">
        <v>1601</v>
      </c>
    </row>
    <row r="497" spans="1:2">
      <c r="A497" t="s">
        <v>1602</v>
      </c>
      <c r="B497" t="s">
        <v>1603</v>
      </c>
    </row>
    <row r="498" spans="1:2">
      <c r="A498" t="s">
        <v>1604</v>
      </c>
      <c r="B498" t="s">
        <v>1605</v>
      </c>
    </row>
    <row r="499" spans="1:2">
      <c r="A499" t="s">
        <v>1606</v>
      </c>
      <c r="B499" t="s">
        <v>1607</v>
      </c>
    </row>
    <row r="500" spans="1:2">
      <c r="A500" t="s">
        <v>1608</v>
      </c>
      <c r="B500" t="s">
        <v>1609</v>
      </c>
    </row>
    <row r="501" spans="1:2">
      <c r="A501" t="s">
        <v>1610</v>
      </c>
      <c r="B501" t="s">
        <v>1611</v>
      </c>
    </row>
    <row r="502" spans="1:2">
      <c r="A502" t="s">
        <v>1612</v>
      </c>
      <c r="B502" t="s">
        <v>1613</v>
      </c>
    </row>
    <row r="503" spans="1:2">
      <c r="A503" t="s">
        <v>1614</v>
      </c>
      <c r="B503" t="s">
        <v>1615</v>
      </c>
    </row>
    <row r="504" spans="1:2">
      <c r="A504" t="s">
        <v>1616</v>
      </c>
      <c r="B504" t="s">
        <v>1617</v>
      </c>
    </row>
    <row r="505" spans="1:2">
      <c r="A505" t="s">
        <v>1618</v>
      </c>
      <c r="B505" t="s">
        <v>1619</v>
      </c>
    </row>
    <row r="506" spans="1:2">
      <c r="A506" t="s">
        <v>1620</v>
      </c>
      <c r="B506" t="s">
        <v>1621</v>
      </c>
    </row>
    <row r="507" spans="1:2">
      <c r="A507" t="s">
        <v>1622</v>
      </c>
      <c r="B507" t="s">
        <v>1623</v>
      </c>
    </row>
    <row r="508" spans="1:2">
      <c r="A508" t="s">
        <v>1624</v>
      </c>
      <c r="B508" t="s">
        <v>1625</v>
      </c>
    </row>
    <row r="509" spans="1:2">
      <c r="A509" t="s">
        <v>1626</v>
      </c>
      <c r="B509" t="s">
        <v>1627</v>
      </c>
    </row>
    <row r="510" spans="1:2">
      <c r="A510" t="s">
        <v>1628</v>
      </c>
      <c r="B510" t="s">
        <v>1629</v>
      </c>
    </row>
    <row r="511" spans="1:2">
      <c r="A511" t="s">
        <v>1630</v>
      </c>
      <c r="B511" t="s">
        <v>1631</v>
      </c>
    </row>
    <row r="512" spans="1:2">
      <c r="A512" t="s">
        <v>1632</v>
      </c>
      <c r="B512" t="s">
        <v>1633</v>
      </c>
    </row>
    <row r="513" spans="1:2">
      <c r="A513" t="s">
        <v>1634</v>
      </c>
      <c r="B513" t="s">
        <v>1635</v>
      </c>
    </row>
    <row r="514" spans="1:2">
      <c r="A514" t="s">
        <v>1636</v>
      </c>
      <c r="B514" t="s">
        <v>1637</v>
      </c>
    </row>
    <row r="515" spans="1:2">
      <c r="A515" t="s">
        <v>1638</v>
      </c>
      <c r="B515" t="s">
        <v>1639</v>
      </c>
    </row>
    <row r="516" spans="1:2">
      <c r="A516" t="s">
        <v>1640</v>
      </c>
      <c r="B516" t="s">
        <v>1641</v>
      </c>
    </row>
    <row r="517" spans="1:2">
      <c r="A517" t="s">
        <v>1642</v>
      </c>
      <c r="B517" t="s">
        <v>1643</v>
      </c>
    </row>
    <row r="518" spans="1:2">
      <c r="A518" t="s">
        <v>1644</v>
      </c>
      <c r="B518" t="s">
        <v>1645</v>
      </c>
    </row>
    <row r="519" spans="1:2">
      <c r="A519" t="s">
        <v>1646</v>
      </c>
      <c r="B519" t="s">
        <v>1647</v>
      </c>
    </row>
    <row r="520" spans="1:2">
      <c r="A520" t="s">
        <v>1649</v>
      </c>
      <c r="B520" t="s">
        <v>1650</v>
      </c>
    </row>
    <row r="521" spans="1:2">
      <c r="A521" t="s">
        <v>1651</v>
      </c>
      <c r="B521" t="s">
        <v>1652</v>
      </c>
    </row>
    <row r="522" spans="1:2">
      <c r="A522" t="s">
        <v>1653</v>
      </c>
      <c r="B522" t="s">
        <v>1654</v>
      </c>
    </row>
    <row r="523" spans="1:2">
      <c r="A523" t="s">
        <v>1655</v>
      </c>
      <c r="B523" t="s">
        <v>1656</v>
      </c>
    </row>
    <row r="524" spans="1:2">
      <c r="A524" t="s">
        <v>1657</v>
      </c>
      <c r="B524" t="s">
        <v>1658</v>
      </c>
    </row>
    <row r="525" spans="1:2">
      <c r="A525" t="s">
        <v>1659</v>
      </c>
      <c r="B525" t="s">
        <v>1660</v>
      </c>
    </row>
    <row r="526" spans="1:2">
      <c r="A526" t="s">
        <v>1661</v>
      </c>
      <c r="B526" t="s">
        <v>1662</v>
      </c>
    </row>
    <row r="527" spans="1:2">
      <c r="A527" t="s">
        <v>1663</v>
      </c>
      <c r="B527" t="s">
        <v>1664</v>
      </c>
    </row>
    <row r="528" spans="1:2">
      <c r="A528" t="s">
        <v>1665</v>
      </c>
      <c r="B528" t="s">
        <v>1666</v>
      </c>
    </row>
    <row r="529" spans="1:2">
      <c r="A529" t="s">
        <v>1667</v>
      </c>
      <c r="B529" t="s">
        <v>1668</v>
      </c>
    </row>
    <row r="530" spans="1:2">
      <c r="A530" t="s">
        <v>1669</v>
      </c>
      <c r="B530" t="s">
        <v>1670</v>
      </c>
    </row>
    <row r="531" spans="1:2">
      <c r="A531" t="s">
        <v>1671</v>
      </c>
      <c r="B531" t="s">
        <v>1672</v>
      </c>
    </row>
    <row r="532" spans="1:2">
      <c r="A532" t="s">
        <v>1673</v>
      </c>
      <c r="B532" t="s">
        <v>1674</v>
      </c>
    </row>
    <row r="533" spans="1:2">
      <c r="A533" t="s">
        <v>1675</v>
      </c>
      <c r="B533" t="s">
        <v>1676</v>
      </c>
    </row>
    <row r="534" spans="1:2">
      <c r="A534" t="s">
        <v>1677</v>
      </c>
      <c r="B534" t="s">
        <v>1678</v>
      </c>
    </row>
    <row r="535" spans="1:2">
      <c r="A535" t="s">
        <v>1679</v>
      </c>
      <c r="B535" t="s">
        <v>1680</v>
      </c>
    </row>
    <row r="536" spans="1:2">
      <c r="A536" t="s">
        <v>1681</v>
      </c>
      <c r="B536" t="s">
        <v>1682</v>
      </c>
    </row>
    <row r="537" spans="1:2">
      <c r="A537" t="s">
        <v>1683</v>
      </c>
      <c r="B537" t="s">
        <v>1684</v>
      </c>
    </row>
    <row r="538" spans="1:2">
      <c r="A538" t="s">
        <v>1685</v>
      </c>
      <c r="B538" t="s">
        <v>1686</v>
      </c>
    </row>
    <row r="539" spans="1:2">
      <c r="A539" t="s">
        <v>1687</v>
      </c>
      <c r="B539" t="s">
        <v>1688</v>
      </c>
    </row>
    <row r="540" spans="1:2">
      <c r="A540" t="s">
        <v>1689</v>
      </c>
      <c r="B540" t="s">
        <v>1690</v>
      </c>
    </row>
    <row r="541" spans="1:2">
      <c r="A541" t="s">
        <v>1691</v>
      </c>
      <c r="B541" t="s">
        <v>1692</v>
      </c>
    </row>
    <row r="542" spans="1:2">
      <c r="A542" t="s">
        <v>1693</v>
      </c>
      <c r="B542" t="s">
        <v>1694</v>
      </c>
    </row>
    <row r="543" spans="1:2">
      <c r="A543" t="s">
        <v>1695</v>
      </c>
      <c r="B543" t="s">
        <v>1696</v>
      </c>
    </row>
    <row r="544" spans="1:2">
      <c r="A544" t="s">
        <v>1697</v>
      </c>
      <c r="B544" t="s">
        <v>1698</v>
      </c>
    </row>
    <row r="545" spans="1:2">
      <c r="A545" t="s">
        <v>1699</v>
      </c>
      <c r="B545" t="s">
        <v>1700</v>
      </c>
    </row>
    <row r="546" spans="1:2">
      <c r="A546" t="s">
        <v>1701</v>
      </c>
      <c r="B546" t="s">
        <v>1702</v>
      </c>
    </row>
    <row r="547" spans="1:2">
      <c r="A547" t="s">
        <v>1703</v>
      </c>
      <c r="B547" t="s">
        <v>1704</v>
      </c>
    </row>
    <row r="548" spans="1:2">
      <c r="A548" t="s">
        <v>1705</v>
      </c>
      <c r="B548" t="s">
        <v>1706</v>
      </c>
    </row>
    <row r="549" spans="1:2">
      <c r="A549" t="s">
        <v>1707</v>
      </c>
      <c r="B549" t="s">
        <v>1708</v>
      </c>
    </row>
    <row r="550" spans="1:2">
      <c r="A550" t="s">
        <v>1709</v>
      </c>
      <c r="B550" t="s">
        <v>1710</v>
      </c>
    </row>
    <row r="551" spans="1:2">
      <c r="A551" t="s">
        <v>1711</v>
      </c>
      <c r="B551" t="s">
        <v>1712</v>
      </c>
    </row>
    <row r="552" spans="1:2">
      <c r="A552" t="s">
        <v>1713</v>
      </c>
      <c r="B552" t="s">
        <v>1714</v>
      </c>
    </row>
    <row r="553" spans="1:2">
      <c r="A553" t="s">
        <v>1715</v>
      </c>
      <c r="B553" t="s">
        <v>1716</v>
      </c>
    </row>
    <row r="554" spans="1:2">
      <c r="A554" t="s">
        <v>1717</v>
      </c>
      <c r="B554" t="s">
        <v>1718</v>
      </c>
    </row>
    <row r="555" spans="1:2">
      <c r="A555" t="s">
        <v>1719</v>
      </c>
      <c r="B555" t="s">
        <v>1720</v>
      </c>
    </row>
    <row r="556" spans="1:2">
      <c r="A556" t="s">
        <v>1721</v>
      </c>
      <c r="B556" t="s">
        <v>1722</v>
      </c>
    </row>
    <row r="557" spans="1:2">
      <c r="A557" t="s">
        <v>1723</v>
      </c>
      <c r="B557" t="s">
        <v>1724</v>
      </c>
    </row>
    <row r="558" spans="1:2">
      <c r="A558" t="s">
        <v>1725</v>
      </c>
      <c r="B558" t="s">
        <v>1726</v>
      </c>
    </row>
    <row r="559" spans="1:2">
      <c r="A559" t="s">
        <v>1727</v>
      </c>
      <c r="B559" t="s">
        <v>1728</v>
      </c>
    </row>
    <row r="560" spans="1:2">
      <c r="A560" t="s">
        <v>1729</v>
      </c>
      <c r="B560" t="s">
        <v>1730</v>
      </c>
    </row>
    <row r="561" spans="1:2">
      <c r="A561" t="s">
        <v>1731</v>
      </c>
      <c r="B561" t="s">
        <v>1732</v>
      </c>
    </row>
    <row r="562" spans="1:2">
      <c r="A562" t="s">
        <v>1733</v>
      </c>
      <c r="B562" t="s">
        <v>1734</v>
      </c>
    </row>
    <row r="563" spans="1:2">
      <c r="A563" t="s">
        <v>1735</v>
      </c>
      <c r="B563" t="s">
        <v>1736</v>
      </c>
    </row>
    <row r="564" spans="1:2">
      <c r="A564" t="s">
        <v>1737</v>
      </c>
      <c r="B564" t="s">
        <v>1738</v>
      </c>
    </row>
    <row r="565" spans="1:2">
      <c r="A565" t="s">
        <v>1739</v>
      </c>
      <c r="B565" t="s">
        <v>1740</v>
      </c>
    </row>
    <row r="566" spans="1:2">
      <c r="A566" t="s">
        <v>1741</v>
      </c>
      <c r="B566" t="s">
        <v>1742</v>
      </c>
    </row>
    <row r="567" spans="1:2">
      <c r="A567" t="s">
        <v>1743</v>
      </c>
      <c r="B567" t="s">
        <v>1744</v>
      </c>
    </row>
    <row r="568" spans="1:2">
      <c r="A568" t="s">
        <v>1745</v>
      </c>
      <c r="B568" t="s">
        <v>1746</v>
      </c>
    </row>
    <row r="569" spans="1:2">
      <c r="A569" t="s">
        <v>1747</v>
      </c>
      <c r="B569" t="s">
        <v>1748</v>
      </c>
    </row>
    <row r="570" spans="1:2">
      <c r="A570" t="s">
        <v>1749</v>
      </c>
      <c r="B570" t="s">
        <v>1750</v>
      </c>
    </row>
    <row r="571" spans="1:2">
      <c r="A571" t="s">
        <v>1751</v>
      </c>
      <c r="B571" t="s">
        <v>1752</v>
      </c>
    </row>
    <row r="572" spans="1:2">
      <c r="A572" t="s">
        <v>1753</v>
      </c>
      <c r="B572" t="s">
        <v>1754</v>
      </c>
    </row>
    <row r="573" spans="1:2">
      <c r="A573" t="s">
        <v>1755</v>
      </c>
      <c r="B573" t="s">
        <v>1756</v>
      </c>
    </row>
    <row r="574" spans="1:2">
      <c r="A574" t="s">
        <v>1757</v>
      </c>
      <c r="B574" t="s">
        <v>1758</v>
      </c>
    </row>
    <row r="575" spans="1:2">
      <c r="A575" t="s">
        <v>1759</v>
      </c>
      <c r="B575" t="s">
        <v>1760</v>
      </c>
    </row>
    <row r="576" spans="1:2">
      <c r="A576" t="s">
        <v>1761</v>
      </c>
      <c r="B576" t="s">
        <v>1762</v>
      </c>
    </row>
    <row r="577" spans="1:2">
      <c r="A577" t="s">
        <v>1763</v>
      </c>
      <c r="B577" t="s">
        <v>1764</v>
      </c>
    </row>
    <row r="578" spans="1:2">
      <c r="A578" t="s">
        <v>1765</v>
      </c>
      <c r="B578" t="s">
        <v>1766</v>
      </c>
    </row>
    <row r="579" spans="1:2">
      <c r="A579" t="s">
        <v>1767</v>
      </c>
      <c r="B579" t="s">
        <v>1768</v>
      </c>
    </row>
    <row r="580" spans="1:2">
      <c r="A580" t="s">
        <v>1769</v>
      </c>
      <c r="B580" t="s">
        <v>1770</v>
      </c>
    </row>
    <row r="581" spans="1:2">
      <c r="A581" t="s">
        <v>1771</v>
      </c>
      <c r="B581" t="s">
        <v>1772</v>
      </c>
    </row>
    <row r="582" spans="1:2">
      <c r="A582" t="s">
        <v>1773</v>
      </c>
      <c r="B582" t="s">
        <v>1774</v>
      </c>
    </row>
    <row r="583" spans="1:2">
      <c r="A583" t="s">
        <v>1775</v>
      </c>
      <c r="B583" t="s">
        <v>1776</v>
      </c>
    </row>
    <row r="584" spans="1:2">
      <c r="A584" t="s">
        <v>1777</v>
      </c>
      <c r="B584" t="s">
        <v>1778</v>
      </c>
    </row>
    <row r="585" spans="1:2">
      <c r="A585" t="s">
        <v>1779</v>
      </c>
      <c r="B585" t="s">
        <v>1780</v>
      </c>
    </row>
    <row r="586" spans="1:2">
      <c r="A586" t="s">
        <v>1781</v>
      </c>
      <c r="B586" t="s">
        <v>1782</v>
      </c>
    </row>
    <row r="587" spans="1:2">
      <c r="A587" t="s">
        <v>196</v>
      </c>
      <c r="B587" t="s">
        <v>197</v>
      </c>
    </row>
    <row r="588" spans="1:2">
      <c r="A588" t="s">
        <v>198</v>
      </c>
      <c r="B588" t="s">
        <v>199</v>
      </c>
    </row>
    <row r="589" spans="1:2">
      <c r="A589" t="s">
        <v>200</v>
      </c>
      <c r="B589" t="s">
        <v>201</v>
      </c>
    </row>
    <row r="590" spans="1:2">
      <c r="A590" t="s">
        <v>202</v>
      </c>
      <c r="B590" t="s">
        <v>203</v>
      </c>
    </row>
    <row r="591" spans="1:2">
      <c r="A591" t="s">
        <v>204</v>
      </c>
      <c r="B591" t="s">
        <v>205</v>
      </c>
    </row>
    <row r="592" spans="1:2">
      <c r="A592" t="s">
        <v>206</v>
      </c>
      <c r="B592" t="s">
        <v>207</v>
      </c>
    </row>
    <row r="593" spans="1:2">
      <c r="A593" t="s">
        <v>208</v>
      </c>
      <c r="B593" t="s">
        <v>209</v>
      </c>
    </row>
    <row r="594" spans="1:2">
      <c r="A594" t="s">
        <v>210</v>
      </c>
      <c r="B594" t="s">
        <v>211</v>
      </c>
    </row>
    <row r="595" spans="1:2">
      <c r="A595" t="s">
        <v>212</v>
      </c>
      <c r="B595" t="s">
        <v>213</v>
      </c>
    </row>
    <row r="596" spans="1:2">
      <c r="A596" t="s">
        <v>214</v>
      </c>
      <c r="B596" t="s">
        <v>215</v>
      </c>
    </row>
    <row r="597" spans="1:2">
      <c r="A597" t="s">
        <v>216</v>
      </c>
      <c r="B597" t="s">
        <v>217</v>
      </c>
    </row>
    <row r="598" spans="1:2">
      <c r="A598" t="s">
        <v>218</v>
      </c>
      <c r="B598" t="s">
        <v>219</v>
      </c>
    </row>
    <row r="599" spans="1:2">
      <c r="A599" t="s">
        <v>220</v>
      </c>
      <c r="B599" t="s">
        <v>221</v>
      </c>
    </row>
    <row r="600" spans="1:2">
      <c r="A600" t="s">
        <v>222</v>
      </c>
      <c r="B600" t="s">
        <v>223</v>
      </c>
    </row>
    <row r="601" spans="1:2">
      <c r="A601" t="s">
        <v>224</v>
      </c>
      <c r="B601" t="s">
        <v>225</v>
      </c>
    </row>
    <row r="602" spans="1:2">
      <c r="A602" t="s">
        <v>226</v>
      </c>
      <c r="B602" t="s">
        <v>227</v>
      </c>
    </row>
    <row r="603" spans="1:2">
      <c r="A603" t="s">
        <v>228</v>
      </c>
      <c r="B603" t="s">
        <v>229</v>
      </c>
    </row>
    <row r="604" spans="1:2">
      <c r="A604" t="s">
        <v>230</v>
      </c>
      <c r="B604" t="s">
        <v>231</v>
      </c>
    </row>
    <row r="605" spans="1:2">
      <c r="A605" t="s">
        <v>233</v>
      </c>
      <c r="B605" t="s">
        <v>234</v>
      </c>
    </row>
    <row r="606" spans="1:2">
      <c r="A606" t="s">
        <v>235</v>
      </c>
      <c r="B606" t="s">
        <v>236</v>
      </c>
    </row>
    <row r="607" spans="1:2">
      <c r="A607" t="s">
        <v>237</v>
      </c>
      <c r="B607" t="s">
        <v>238</v>
      </c>
    </row>
    <row r="608" spans="1:2">
      <c r="A608" t="s">
        <v>239</v>
      </c>
      <c r="B608" t="s">
        <v>240</v>
      </c>
    </row>
    <row r="609" spans="1:2">
      <c r="A609" t="s">
        <v>241</v>
      </c>
      <c r="B609" t="s">
        <v>242</v>
      </c>
    </row>
    <row r="610" spans="1:2">
      <c r="A610" t="s">
        <v>243</v>
      </c>
      <c r="B610" t="s">
        <v>244</v>
      </c>
    </row>
    <row r="611" spans="1:2">
      <c r="A611" t="s">
        <v>245</v>
      </c>
      <c r="B611" t="s">
        <v>246</v>
      </c>
    </row>
    <row r="612" spans="1:2">
      <c r="A612" t="s">
        <v>247</v>
      </c>
      <c r="B612" t="s">
        <v>248</v>
      </c>
    </row>
    <row r="613" spans="1:2">
      <c r="A613" t="s">
        <v>249</v>
      </c>
      <c r="B613" t="s">
        <v>250</v>
      </c>
    </row>
    <row r="614" spans="1:2">
      <c r="A614" t="s">
        <v>251</v>
      </c>
      <c r="B614" t="s">
        <v>252</v>
      </c>
    </row>
    <row r="615" spans="1:2">
      <c r="A615" t="s">
        <v>253</v>
      </c>
      <c r="B615" t="s">
        <v>254</v>
      </c>
    </row>
    <row r="616" spans="1:2">
      <c r="A616" t="s">
        <v>255</v>
      </c>
      <c r="B616" t="s">
        <v>256</v>
      </c>
    </row>
    <row r="617" spans="1:2">
      <c r="A617" t="s">
        <v>257</v>
      </c>
      <c r="B617" t="s">
        <v>258</v>
      </c>
    </row>
    <row r="618" spans="1:2">
      <c r="A618" t="s">
        <v>259</v>
      </c>
      <c r="B618" t="s">
        <v>260</v>
      </c>
    </row>
    <row r="619" spans="1:2">
      <c r="A619" t="s">
        <v>261</v>
      </c>
      <c r="B619" t="s">
        <v>262</v>
      </c>
    </row>
    <row r="620" spans="1:2">
      <c r="A620" t="s">
        <v>263</v>
      </c>
      <c r="B620" t="s">
        <v>264</v>
      </c>
    </row>
    <row r="621" spans="1:2">
      <c r="A621" t="s">
        <v>265</v>
      </c>
      <c r="B621" t="s">
        <v>266</v>
      </c>
    </row>
    <row r="622" spans="1:2">
      <c r="A622" t="s">
        <v>267</v>
      </c>
      <c r="B622" t="s">
        <v>268</v>
      </c>
    </row>
    <row r="623" spans="1:2">
      <c r="A623" t="s">
        <v>269</v>
      </c>
      <c r="B623" t="s">
        <v>270</v>
      </c>
    </row>
    <row r="624" spans="1:2">
      <c r="A624" t="s">
        <v>271</v>
      </c>
      <c r="B624" t="s">
        <v>272</v>
      </c>
    </row>
    <row r="625" spans="1:2">
      <c r="A625" t="s">
        <v>273</v>
      </c>
      <c r="B625" t="s">
        <v>274</v>
      </c>
    </row>
    <row r="626" spans="1:2">
      <c r="A626" t="s">
        <v>275</v>
      </c>
      <c r="B626" t="s">
        <v>276</v>
      </c>
    </row>
    <row r="627" spans="1:2">
      <c r="A627" t="s">
        <v>277</v>
      </c>
      <c r="B627" t="s">
        <v>278</v>
      </c>
    </row>
    <row r="628" spans="1:2">
      <c r="A628" t="s">
        <v>279</v>
      </c>
      <c r="B628" t="s">
        <v>280</v>
      </c>
    </row>
    <row r="629" spans="1:2">
      <c r="A629" t="s">
        <v>281</v>
      </c>
      <c r="B629" t="s">
        <v>282</v>
      </c>
    </row>
    <row r="630" spans="1:2">
      <c r="A630" t="s">
        <v>283</v>
      </c>
      <c r="B630" t="s">
        <v>284</v>
      </c>
    </row>
    <row r="631" spans="1:2">
      <c r="A631" t="s">
        <v>285</v>
      </c>
      <c r="B631" t="s">
        <v>286</v>
      </c>
    </row>
    <row r="632" spans="1:2">
      <c r="A632" t="s">
        <v>287</v>
      </c>
      <c r="B632" t="s">
        <v>288</v>
      </c>
    </row>
    <row r="633" spans="1:2">
      <c r="A633" t="s">
        <v>289</v>
      </c>
      <c r="B633" t="s">
        <v>290</v>
      </c>
    </row>
    <row r="634" spans="1:2">
      <c r="A634" t="s">
        <v>291</v>
      </c>
      <c r="B634" t="s">
        <v>292</v>
      </c>
    </row>
    <row r="635" spans="1:2">
      <c r="A635" t="s">
        <v>293</v>
      </c>
      <c r="B635" t="s">
        <v>294</v>
      </c>
    </row>
    <row r="636" spans="1:2">
      <c r="A636" t="s">
        <v>295</v>
      </c>
      <c r="B636" t="s">
        <v>296</v>
      </c>
    </row>
    <row r="637" spans="1:2">
      <c r="A637" t="s">
        <v>297</v>
      </c>
      <c r="B637" t="s">
        <v>298</v>
      </c>
    </row>
    <row r="638" spans="1:2">
      <c r="A638" t="s">
        <v>299</v>
      </c>
      <c r="B638" t="s">
        <v>300</v>
      </c>
    </row>
    <row r="639" spans="1:2">
      <c r="A639" t="s">
        <v>301</v>
      </c>
      <c r="B639" t="s">
        <v>302</v>
      </c>
    </row>
    <row r="640" spans="1:2">
      <c r="A640" t="s">
        <v>303</v>
      </c>
      <c r="B640" t="s">
        <v>304</v>
      </c>
    </row>
    <row r="641" spans="1:2">
      <c r="A641" t="s">
        <v>305</v>
      </c>
      <c r="B641" t="s">
        <v>306</v>
      </c>
    </row>
    <row r="642" spans="1:2">
      <c r="A642" t="s">
        <v>307</v>
      </c>
      <c r="B642" t="s">
        <v>308</v>
      </c>
    </row>
    <row r="643" spans="1:2">
      <c r="A643" t="s">
        <v>309</v>
      </c>
      <c r="B643" t="s">
        <v>310</v>
      </c>
    </row>
    <row r="644" spans="1:2">
      <c r="A644" t="s">
        <v>311</v>
      </c>
      <c r="B644" t="s">
        <v>312</v>
      </c>
    </row>
    <row r="645" spans="1:2">
      <c r="A645" t="s">
        <v>313</v>
      </c>
      <c r="B645" t="s">
        <v>314</v>
      </c>
    </row>
    <row r="646" spans="1:2">
      <c r="A646" t="s">
        <v>315</v>
      </c>
      <c r="B646" t="s">
        <v>316</v>
      </c>
    </row>
    <row r="647" spans="1:2">
      <c r="A647" t="s">
        <v>317</v>
      </c>
      <c r="B647" t="s">
        <v>318</v>
      </c>
    </row>
    <row r="648" spans="1:2">
      <c r="A648" t="s">
        <v>319</v>
      </c>
      <c r="B648" t="s">
        <v>320</v>
      </c>
    </row>
    <row r="649" spans="1:2">
      <c r="A649" t="s">
        <v>321</v>
      </c>
      <c r="B649" t="s">
        <v>322</v>
      </c>
    </row>
    <row r="650" spans="1:2">
      <c r="A650" t="s">
        <v>323</v>
      </c>
      <c r="B650" t="s">
        <v>324</v>
      </c>
    </row>
    <row r="651" spans="1:2">
      <c r="A651" t="s">
        <v>325</v>
      </c>
      <c r="B651" t="s">
        <v>326</v>
      </c>
    </row>
    <row r="652" spans="1:2">
      <c r="A652" t="s">
        <v>327</v>
      </c>
      <c r="B652" t="s">
        <v>328</v>
      </c>
    </row>
    <row r="653" spans="1:2">
      <c r="A653" t="s">
        <v>329</v>
      </c>
      <c r="B653" t="s">
        <v>330</v>
      </c>
    </row>
    <row r="654" spans="1:2">
      <c r="A654" t="s">
        <v>331</v>
      </c>
      <c r="B654" t="s">
        <v>332</v>
      </c>
    </row>
    <row r="655" spans="1:2">
      <c r="A655" t="s">
        <v>333</v>
      </c>
      <c r="B655" t="s">
        <v>334</v>
      </c>
    </row>
    <row r="656" spans="1:2">
      <c r="A656" t="s">
        <v>335</v>
      </c>
      <c r="B656" t="s">
        <v>336</v>
      </c>
    </row>
    <row r="657" spans="1:2">
      <c r="A657" t="s">
        <v>337</v>
      </c>
      <c r="B657" t="s">
        <v>338</v>
      </c>
    </row>
    <row r="658" spans="1:2">
      <c r="A658" t="s">
        <v>339</v>
      </c>
      <c r="B658" t="s">
        <v>340</v>
      </c>
    </row>
    <row r="659" spans="1:2">
      <c r="A659" t="s">
        <v>341</v>
      </c>
      <c r="B659" t="s">
        <v>342</v>
      </c>
    </row>
    <row r="660" spans="1:2">
      <c r="A660" t="s">
        <v>343</v>
      </c>
      <c r="B660" t="s">
        <v>344</v>
      </c>
    </row>
    <row r="661" spans="1:2">
      <c r="A661" t="s">
        <v>345</v>
      </c>
      <c r="B661" t="s">
        <v>346</v>
      </c>
    </row>
    <row r="662" spans="1:2">
      <c r="A662" t="s">
        <v>347</v>
      </c>
      <c r="B662" t="s">
        <v>348</v>
      </c>
    </row>
    <row r="663" spans="1:2">
      <c r="A663" t="s">
        <v>349</v>
      </c>
      <c r="B663" t="s">
        <v>350</v>
      </c>
    </row>
    <row r="664" spans="1:2">
      <c r="A664" t="s">
        <v>351</v>
      </c>
      <c r="B664" t="s">
        <v>352</v>
      </c>
    </row>
    <row r="665" spans="1:2">
      <c r="A665" t="s">
        <v>353</v>
      </c>
      <c r="B665" t="s">
        <v>354</v>
      </c>
    </row>
    <row r="666" spans="1:2">
      <c r="A666" t="s">
        <v>355</v>
      </c>
      <c r="B666" t="s">
        <v>356</v>
      </c>
    </row>
    <row r="667" spans="1:2">
      <c r="A667" t="s">
        <v>357</v>
      </c>
      <c r="B667" t="s">
        <v>358</v>
      </c>
    </row>
    <row r="668" spans="1:2">
      <c r="A668" t="s">
        <v>360</v>
      </c>
      <c r="B668" t="s">
        <v>361</v>
      </c>
    </row>
    <row r="669" spans="1:2">
      <c r="A669" t="s">
        <v>362</v>
      </c>
      <c r="B669" t="s">
        <v>363</v>
      </c>
    </row>
    <row r="670" spans="1:2">
      <c r="A670" t="s">
        <v>364</v>
      </c>
      <c r="B670" t="s">
        <v>365</v>
      </c>
    </row>
    <row r="671" spans="1:2">
      <c r="A671" t="s">
        <v>366</v>
      </c>
      <c r="B671" t="s">
        <v>367</v>
      </c>
    </row>
    <row r="672" spans="1:2">
      <c r="A672" t="s">
        <v>368</v>
      </c>
      <c r="B672" t="s">
        <v>369</v>
      </c>
    </row>
    <row r="673" spans="1:2">
      <c r="A673" t="s">
        <v>370</v>
      </c>
      <c r="B673" t="s">
        <v>371</v>
      </c>
    </row>
    <row r="674" spans="1:2">
      <c r="A674" t="s">
        <v>372</v>
      </c>
      <c r="B674" t="s">
        <v>373</v>
      </c>
    </row>
    <row r="675" spans="1:2">
      <c r="A675" t="s">
        <v>374</v>
      </c>
      <c r="B675" t="s">
        <v>375</v>
      </c>
    </row>
    <row r="676" spans="1:2">
      <c r="A676" t="s">
        <v>376</v>
      </c>
      <c r="B676" t="s">
        <v>377</v>
      </c>
    </row>
    <row r="677" spans="1:2">
      <c r="A677" t="s">
        <v>378</v>
      </c>
      <c r="B677" t="s">
        <v>379</v>
      </c>
    </row>
    <row r="678" spans="1:2">
      <c r="A678" t="s">
        <v>380</v>
      </c>
      <c r="B678" t="s">
        <v>381</v>
      </c>
    </row>
    <row r="679" spans="1:2">
      <c r="A679" t="s">
        <v>382</v>
      </c>
      <c r="B679" t="s">
        <v>383</v>
      </c>
    </row>
    <row r="680" spans="1:2">
      <c r="A680" t="s">
        <v>384</v>
      </c>
      <c r="B680" t="s">
        <v>1795</v>
      </c>
    </row>
    <row r="681" spans="1:2">
      <c r="A681" t="s">
        <v>1796</v>
      </c>
      <c r="B681" t="s">
        <v>1797</v>
      </c>
    </row>
    <row r="682" spans="1:2">
      <c r="A682" t="s">
        <v>1798</v>
      </c>
      <c r="B682" t="s">
        <v>1799</v>
      </c>
    </row>
    <row r="683" spans="1:2">
      <c r="A683" t="s">
        <v>1800</v>
      </c>
      <c r="B683" t="s">
        <v>1801</v>
      </c>
    </row>
    <row r="684" spans="1:2">
      <c r="A684" t="s">
        <v>1802</v>
      </c>
      <c r="B684" t="s">
        <v>1803</v>
      </c>
    </row>
    <row r="685" spans="1:2">
      <c r="A685" t="s">
        <v>1804</v>
      </c>
      <c r="B685" t="s">
        <v>1805</v>
      </c>
    </row>
    <row r="686" spans="1:2">
      <c r="A686" t="s">
        <v>1806</v>
      </c>
      <c r="B686" t="s">
        <v>1807</v>
      </c>
    </row>
    <row r="687" spans="1:2">
      <c r="A687" t="s">
        <v>1808</v>
      </c>
      <c r="B687" t="s">
        <v>1809</v>
      </c>
    </row>
    <row r="688" spans="1:2">
      <c r="A688" t="s">
        <v>1810</v>
      </c>
      <c r="B688" t="s">
        <v>1811</v>
      </c>
    </row>
    <row r="689" spans="1:2">
      <c r="A689" t="s">
        <v>1812</v>
      </c>
      <c r="B689" t="s">
        <v>1813</v>
      </c>
    </row>
    <row r="690" spans="1:2">
      <c r="A690" t="s">
        <v>1814</v>
      </c>
      <c r="B690" t="s">
        <v>1815</v>
      </c>
    </row>
    <row r="691" spans="1:2">
      <c r="A691" t="s">
        <v>1816</v>
      </c>
      <c r="B691" t="s">
        <v>1817</v>
      </c>
    </row>
    <row r="692" spans="1:2">
      <c r="A692" t="s">
        <v>1818</v>
      </c>
      <c r="B692" t="s">
        <v>1819</v>
      </c>
    </row>
    <row r="693" spans="1:2">
      <c r="A693" t="s">
        <v>1820</v>
      </c>
      <c r="B693" t="s">
        <v>1821</v>
      </c>
    </row>
    <row r="694" spans="1:2">
      <c r="A694" t="s">
        <v>1822</v>
      </c>
      <c r="B694" t="s">
        <v>1823</v>
      </c>
    </row>
    <row r="695" spans="1:2">
      <c r="A695" t="s">
        <v>1824</v>
      </c>
      <c r="B695" t="s">
        <v>1825</v>
      </c>
    </row>
    <row r="696" spans="1:2">
      <c r="A696" t="s">
        <v>1826</v>
      </c>
      <c r="B696" t="s">
        <v>1827</v>
      </c>
    </row>
    <row r="697" spans="1:2">
      <c r="A697" t="s">
        <v>1828</v>
      </c>
      <c r="B697" t="s">
        <v>1829</v>
      </c>
    </row>
    <row r="698" spans="1:2">
      <c r="A698" t="s">
        <v>1830</v>
      </c>
      <c r="B698" t="s">
        <v>1831</v>
      </c>
    </row>
    <row r="699" spans="1:2">
      <c r="A699" t="s">
        <v>1832</v>
      </c>
      <c r="B699" t="s">
        <v>1833</v>
      </c>
    </row>
    <row r="700" spans="1:2">
      <c r="A700" t="s">
        <v>1834</v>
      </c>
      <c r="B700" t="s">
        <v>1835</v>
      </c>
    </row>
    <row r="701" spans="1:2">
      <c r="A701" t="s">
        <v>1836</v>
      </c>
      <c r="B701" t="s">
        <v>1837</v>
      </c>
    </row>
    <row r="702" spans="1:2">
      <c r="A702" t="s">
        <v>1838</v>
      </c>
      <c r="B702" t="s">
        <v>1839</v>
      </c>
    </row>
    <row r="703" spans="1:2">
      <c r="A703" t="s">
        <v>1840</v>
      </c>
      <c r="B703" t="s">
        <v>1841</v>
      </c>
    </row>
    <row r="704" spans="1:2">
      <c r="A704" t="s">
        <v>1842</v>
      </c>
      <c r="B704" t="s">
        <v>1843</v>
      </c>
    </row>
    <row r="705" spans="1:2">
      <c r="A705" t="s">
        <v>1844</v>
      </c>
      <c r="B705" t="s">
        <v>1845</v>
      </c>
    </row>
    <row r="706" spans="1:2">
      <c r="A706" t="s">
        <v>1846</v>
      </c>
      <c r="B706" t="s">
        <v>1847</v>
      </c>
    </row>
    <row r="707" spans="1:2">
      <c r="A707" t="s">
        <v>1848</v>
      </c>
      <c r="B707" t="s">
        <v>1849</v>
      </c>
    </row>
    <row r="708" spans="1:2">
      <c r="A708" t="s">
        <v>1850</v>
      </c>
      <c r="B708" t="s">
        <v>1851</v>
      </c>
    </row>
    <row r="709" spans="1:2">
      <c r="A709" t="s">
        <v>1852</v>
      </c>
      <c r="B709" t="s">
        <v>1853</v>
      </c>
    </row>
    <row r="710" spans="1:2">
      <c r="A710" t="s">
        <v>1854</v>
      </c>
      <c r="B710" t="s">
        <v>1855</v>
      </c>
    </row>
    <row r="711" spans="1:2">
      <c r="A711" t="s">
        <v>1856</v>
      </c>
      <c r="B711" t="s">
        <v>1857</v>
      </c>
    </row>
    <row r="712" spans="1:2">
      <c r="A712" t="s">
        <v>1858</v>
      </c>
      <c r="B712" t="s">
        <v>1859</v>
      </c>
    </row>
    <row r="713" spans="1:2">
      <c r="A713" t="s">
        <v>1860</v>
      </c>
      <c r="B713" t="s">
        <v>1861</v>
      </c>
    </row>
    <row r="714" spans="1:2">
      <c r="A714" t="s">
        <v>1862</v>
      </c>
      <c r="B714" t="s">
        <v>1863</v>
      </c>
    </row>
    <row r="715" spans="1:2">
      <c r="A715" t="s">
        <v>1864</v>
      </c>
      <c r="B715" t="s">
        <v>1865</v>
      </c>
    </row>
    <row r="716" spans="1:2">
      <c r="A716" t="s">
        <v>1866</v>
      </c>
      <c r="B716" t="s">
        <v>1867</v>
      </c>
    </row>
    <row r="717" spans="1:2">
      <c r="A717" t="s">
        <v>1868</v>
      </c>
      <c r="B717" t="s">
        <v>1869</v>
      </c>
    </row>
    <row r="718" spans="1:2">
      <c r="A718" t="s">
        <v>1870</v>
      </c>
      <c r="B718" t="s">
        <v>871</v>
      </c>
    </row>
    <row r="719" spans="1:2">
      <c r="A719" t="s">
        <v>872</v>
      </c>
      <c r="B719" t="s">
        <v>873</v>
      </c>
    </row>
    <row r="720" spans="1:2">
      <c r="A720" t="s">
        <v>874</v>
      </c>
      <c r="B720" t="s">
        <v>875</v>
      </c>
    </row>
    <row r="721" spans="1:2">
      <c r="A721" t="s">
        <v>876</v>
      </c>
      <c r="B721" t="s">
        <v>877</v>
      </c>
    </row>
    <row r="722" spans="1:2">
      <c r="A722" t="s">
        <v>878</v>
      </c>
      <c r="B722" t="s">
        <v>879</v>
      </c>
    </row>
    <row r="723" spans="1:2">
      <c r="A723" t="s">
        <v>880</v>
      </c>
      <c r="B723" t="s">
        <v>881</v>
      </c>
    </row>
    <row r="724" spans="1:2">
      <c r="A724" t="s">
        <v>882</v>
      </c>
      <c r="B724" t="s">
        <v>883</v>
      </c>
    </row>
    <row r="725" spans="1:2">
      <c r="A725" t="s">
        <v>884</v>
      </c>
      <c r="B725" t="s">
        <v>885</v>
      </c>
    </row>
    <row r="726" spans="1:2">
      <c r="A726" t="s">
        <v>886</v>
      </c>
      <c r="B726" t="s">
        <v>887</v>
      </c>
    </row>
    <row r="727" spans="1:2">
      <c r="A727" t="s">
        <v>888</v>
      </c>
      <c r="B727" t="s">
        <v>889</v>
      </c>
    </row>
    <row r="728" spans="1:2">
      <c r="A728" t="s">
        <v>890</v>
      </c>
      <c r="B728" t="s">
        <v>891</v>
      </c>
    </row>
    <row r="729" spans="1:2">
      <c r="A729" t="s">
        <v>892</v>
      </c>
      <c r="B729" t="s">
        <v>893</v>
      </c>
    </row>
    <row r="730" spans="1:2">
      <c r="A730" t="s">
        <v>894</v>
      </c>
      <c r="B730" t="s">
        <v>895</v>
      </c>
    </row>
    <row r="731" spans="1:2">
      <c r="A731" t="s">
        <v>896</v>
      </c>
      <c r="B731" t="s">
        <v>897</v>
      </c>
    </row>
    <row r="732" spans="1:2">
      <c r="A732" t="s">
        <v>898</v>
      </c>
      <c r="B732" t="s">
        <v>899</v>
      </c>
    </row>
    <row r="733" spans="1:2">
      <c r="A733" t="s">
        <v>900</v>
      </c>
      <c r="B733" t="s">
        <v>901</v>
      </c>
    </row>
    <row r="734" spans="1:2">
      <c r="A734" t="s">
        <v>902</v>
      </c>
      <c r="B734" t="s">
        <v>903</v>
      </c>
    </row>
    <row r="735" spans="1:2">
      <c r="A735" t="s">
        <v>904</v>
      </c>
      <c r="B735" t="s">
        <v>905</v>
      </c>
    </row>
    <row r="736" spans="1:2">
      <c r="A736" t="s">
        <v>906</v>
      </c>
      <c r="B736" t="s">
        <v>907</v>
      </c>
    </row>
    <row r="737" spans="1:2">
      <c r="A737" t="s">
        <v>908</v>
      </c>
      <c r="B737" t="s">
        <v>909</v>
      </c>
    </row>
    <row r="738" spans="1:2">
      <c r="A738" t="s">
        <v>910</v>
      </c>
      <c r="B738" t="s">
        <v>911</v>
      </c>
    </row>
    <row r="739" spans="1:2">
      <c r="A739" t="s">
        <v>912</v>
      </c>
      <c r="B739" t="s">
        <v>913</v>
      </c>
    </row>
    <row r="740" spans="1:2">
      <c r="A740" t="s">
        <v>914</v>
      </c>
      <c r="B740" t="s">
        <v>915</v>
      </c>
    </row>
    <row r="741" spans="1:2">
      <c r="A741" t="s">
        <v>916</v>
      </c>
      <c r="B741" t="s">
        <v>917</v>
      </c>
    </row>
    <row r="742" spans="1:2">
      <c r="A742" t="s">
        <v>918</v>
      </c>
      <c r="B742" t="s">
        <v>919</v>
      </c>
    </row>
    <row r="743" spans="1:2">
      <c r="A743" t="s">
        <v>920</v>
      </c>
      <c r="B743" t="s">
        <v>921</v>
      </c>
    </row>
    <row r="744" spans="1:2">
      <c r="A744" t="s">
        <v>922</v>
      </c>
      <c r="B744" t="s">
        <v>923</v>
      </c>
    </row>
    <row r="745" spans="1:2">
      <c r="A745" t="s">
        <v>924</v>
      </c>
      <c r="B745" t="s">
        <v>925</v>
      </c>
    </row>
    <row r="746" spans="1:2">
      <c r="A746" t="s">
        <v>926</v>
      </c>
      <c r="B746" t="s">
        <v>927</v>
      </c>
    </row>
    <row r="747" spans="1:2">
      <c r="A747" t="s">
        <v>928</v>
      </c>
      <c r="B747" t="s">
        <v>929</v>
      </c>
    </row>
    <row r="748" spans="1:2">
      <c r="A748" t="s">
        <v>930</v>
      </c>
      <c r="B748" t="s">
        <v>931</v>
      </c>
    </row>
    <row r="749" spans="1:2">
      <c r="A749" t="s">
        <v>1974</v>
      </c>
      <c r="B749" t="s">
        <v>1975</v>
      </c>
    </row>
    <row r="750" spans="1:2">
      <c r="A750" t="s">
        <v>1976</v>
      </c>
      <c r="B750" t="s">
        <v>1977</v>
      </c>
    </row>
    <row r="751" spans="1:2">
      <c r="A751" t="s">
        <v>1978</v>
      </c>
      <c r="B751" t="s">
        <v>1979</v>
      </c>
    </row>
    <row r="752" spans="1:2">
      <c r="A752" t="s">
        <v>1980</v>
      </c>
      <c r="B752" t="s">
        <v>1981</v>
      </c>
    </row>
    <row r="753" spans="1:2">
      <c r="A753" t="s">
        <v>1983</v>
      </c>
      <c r="B753" t="s">
        <v>1984</v>
      </c>
    </row>
    <row r="754" spans="1:2">
      <c r="A754" t="s">
        <v>1985</v>
      </c>
      <c r="B754" t="s">
        <v>1986</v>
      </c>
    </row>
    <row r="755" spans="1:2">
      <c r="A755" t="s">
        <v>1987</v>
      </c>
      <c r="B755" t="s">
        <v>1988</v>
      </c>
    </row>
    <row r="756" spans="1:2">
      <c r="A756" t="s">
        <v>1989</v>
      </c>
      <c r="B756" t="s">
        <v>1990</v>
      </c>
    </row>
    <row r="757" spans="1:2">
      <c r="A757" t="s">
        <v>1991</v>
      </c>
      <c r="B757" t="s">
        <v>1992</v>
      </c>
    </row>
    <row r="758" spans="1:2">
      <c r="A758" t="s">
        <v>1993</v>
      </c>
      <c r="B758" t="s">
        <v>1994</v>
      </c>
    </row>
    <row r="759" spans="1:2">
      <c r="A759" t="s">
        <v>1995</v>
      </c>
      <c r="B759" t="s">
        <v>1996</v>
      </c>
    </row>
    <row r="760" spans="1:2">
      <c r="A760" t="s">
        <v>1997</v>
      </c>
      <c r="B760" t="s">
        <v>1998</v>
      </c>
    </row>
    <row r="761" spans="1:2">
      <c r="A761" t="s">
        <v>1999</v>
      </c>
      <c r="B761" t="s">
        <v>2000</v>
      </c>
    </row>
    <row r="762" spans="1:2">
      <c r="A762" t="s">
        <v>2001</v>
      </c>
      <c r="B762" t="s">
        <v>2002</v>
      </c>
    </row>
    <row r="763" spans="1:2">
      <c r="A763" t="s">
        <v>2003</v>
      </c>
      <c r="B763" t="s">
        <v>2004</v>
      </c>
    </row>
    <row r="764" spans="1:2">
      <c r="A764" t="s">
        <v>2005</v>
      </c>
      <c r="B764" t="s">
        <v>2006</v>
      </c>
    </row>
    <row r="765" spans="1:2">
      <c r="A765" t="s">
        <v>2007</v>
      </c>
      <c r="B765" t="s">
        <v>2008</v>
      </c>
    </row>
    <row r="766" spans="1:2">
      <c r="A766" t="s">
        <v>2009</v>
      </c>
      <c r="B766" t="s">
        <v>2010</v>
      </c>
    </row>
    <row r="767" spans="1:2">
      <c r="A767" t="s">
        <v>2011</v>
      </c>
      <c r="B767" t="s">
        <v>2012</v>
      </c>
    </row>
    <row r="768" spans="1:2">
      <c r="A768" t="s">
        <v>2013</v>
      </c>
      <c r="B768" t="s">
        <v>2014</v>
      </c>
    </row>
    <row r="769" spans="1:2">
      <c r="A769" t="s">
        <v>2015</v>
      </c>
      <c r="B769" t="s">
        <v>2016</v>
      </c>
    </row>
    <row r="770" spans="1:2">
      <c r="A770" t="s">
        <v>2017</v>
      </c>
      <c r="B770" t="s">
        <v>2018</v>
      </c>
    </row>
    <row r="771" spans="1:2">
      <c r="A771" t="s">
        <v>2019</v>
      </c>
      <c r="B771" t="s">
        <v>2020</v>
      </c>
    </row>
    <row r="772" spans="1:2">
      <c r="A772" t="s">
        <v>2021</v>
      </c>
      <c r="B772" t="s">
        <v>2022</v>
      </c>
    </row>
    <row r="773" spans="1:2">
      <c r="A773" t="s">
        <v>2023</v>
      </c>
      <c r="B773" t="s">
        <v>2024</v>
      </c>
    </row>
    <row r="774" spans="1:2">
      <c r="A774" t="s">
        <v>2025</v>
      </c>
      <c r="B774" t="s">
        <v>2026</v>
      </c>
    </row>
    <row r="775" spans="1:2">
      <c r="A775" t="s">
        <v>2027</v>
      </c>
      <c r="B775" t="s">
        <v>2028</v>
      </c>
    </row>
    <row r="776" spans="1:2">
      <c r="A776" t="s">
        <v>2029</v>
      </c>
      <c r="B776" t="s">
        <v>2030</v>
      </c>
    </row>
    <row r="777" spans="1:2">
      <c r="A777" t="s">
        <v>2031</v>
      </c>
      <c r="B777" t="s">
        <v>2032</v>
      </c>
    </row>
    <row r="778" spans="1:2">
      <c r="A778" t="s">
        <v>2033</v>
      </c>
      <c r="B778" t="s">
        <v>2034</v>
      </c>
    </row>
    <row r="779" spans="1:2">
      <c r="A779" t="s">
        <v>2035</v>
      </c>
      <c r="B779" t="s">
        <v>2036</v>
      </c>
    </row>
    <row r="780" spans="1:2">
      <c r="A780" t="s">
        <v>2037</v>
      </c>
      <c r="B780" t="s">
        <v>2038</v>
      </c>
    </row>
    <row r="781" spans="1:2">
      <c r="A781" t="s">
        <v>2039</v>
      </c>
      <c r="B781" t="s">
        <v>2040</v>
      </c>
    </row>
    <row r="782" spans="1:2">
      <c r="A782" t="s">
        <v>2041</v>
      </c>
      <c r="B782" t="s">
        <v>2042</v>
      </c>
    </row>
    <row r="783" spans="1:2">
      <c r="A783" t="s">
        <v>2043</v>
      </c>
      <c r="B783" t="s">
        <v>2044</v>
      </c>
    </row>
    <row r="784" spans="1:2">
      <c r="A784" t="s">
        <v>2045</v>
      </c>
      <c r="B784" t="s">
        <v>2046</v>
      </c>
    </row>
    <row r="785" spans="1:2">
      <c r="A785" t="s">
        <v>2047</v>
      </c>
      <c r="B785" t="s">
        <v>2048</v>
      </c>
    </row>
    <row r="786" spans="1:2">
      <c r="A786" t="s">
        <v>2049</v>
      </c>
      <c r="B786" t="s">
        <v>2050</v>
      </c>
    </row>
    <row r="787" spans="1:2">
      <c r="A787" t="s">
        <v>2051</v>
      </c>
      <c r="B787" t="s">
        <v>2052</v>
      </c>
    </row>
    <row r="788" spans="1:2">
      <c r="A788" t="s">
        <v>2053</v>
      </c>
      <c r="B788" t="s">
        <v>2054</v>
      </c>
    </row>
    <row r="789" spans="1:2">
      <c r="A789" t="s">
        <v>2055</v>
      </c>
      <c r="B789" t="s">
        <v>2056</v>
      </c>
    </row>
    <row r="790" spans="1:2">
      <c r="A790" t="s">
        <v>2057</v>
      </c>
      <c r="B790" t="s">
        <v>2058</v>
      </c>
    </row>
    <row r="791" spans="1:2">
      <c r="A791" t="s">
        <v>2059</v>
      </c>
      <c r="B791" t="s">
        <v>2060</v>
      </c>
    </row>
    <row r="792" spans="1:2">
      <c r="A792" t="s">
        <v>2061</v>
      </c>
      <c r="B792" t="s">
        <v>2062</v>
      </c>
    </row>
    <row r="793" spans="1:2">
      <c r="A793" t="s">
        <v>2063</v>
      </c>
      <c r="B793" t="s">
        <v>2064</v>
      </c>
    </row>
    <row r="794" spans="1:2">
      <c r="A794" t="s">
        <v>2065</v>
      </c>
      <c r="B794" t="s">
        <v>2066</v>
      </c>
    </row>
    <row r="795" spans="1:2">
      <c r="A795" t="s">
        <v>2067</v>
      </c>
      <c r="B795" t="s">
        <v>2068</v>
      </c>
    </row>
    <row r="796" spans="1:2">
      <c r="A796" t="s">
        <v>683</v>
      </c>
      <c r="B796" t="s">
        <v>684</v>
      </c>
    </row>
    <row r="797" spans="1:2">
      <c r="A797" t="s">
        <v>685</v>
      </c>
      <c r="B797" t="s">
        <v>686</v>
      </c>
    </row>
    <row r="798" spans="1:2">
      <c r="A798" t="s">
        <v>687</v>
      </c>
      <c r="B798" t="s">
        <v>688</v>
      </c>
    </row>
    <row r="799" spans="1:2">
      <c r="A799" t="s">
        <v>689</v>
      </c>
      <c r="B799" t="s">
        <v>690</v>
      </c>
    </row>
    <row r="800" spans="1:2">
      <c r="A800" t="s">
        <v>691</v>
      </c>
      <c r="B800" t="s">
        <v>692</v>
      </c>
    </row>
    <row r="801" spans="1:2">
      <c r="A801" t="s">
        <v>693</v>
      </c>
      <c r="B801" t="s">
        <v>694</v>
      </c>
    </row>
    <row r="802" spans="1:2">
      <c r="A802" t="s">
        <v>695</v>
      </c>
      <c r="B802" t="s">
        <v>696</v>
      </c>
    </row>
    <row r="803" spans="1:2">
      <c r="A803" t="s">
        <v>697</v>
      </c>
      <c r="B803" t="s">
        <v>698</v>
      </c>
    </row>
    <row r="804" spans="1:2">
      <c r="A804" t="s">
        <v>699</v>
      </c>
      <c r="B804" t="s">
        <v>700</v>
      </c>
    </row>
    <row r="805" spans="1:2">
      <c r="A805" t="s">
        <v>701</v>
      </c>
      <c r="B805" t="s">
        <v>702</v>
      </c>
    </row>
    <row r="806" spans="1:2">
      <c r="A806" t="s">
        <v>703</v>
      </c>
      <c r="B806" t="s">
        <v>704</v>
      </c>
    </row>
    <row r="807" spans="1:2">
      <c r="A807" t="s">
        <v>705</v>
      </c>
      <c r="B807" t="s">
        <v>706</v>
      </c>
    </row>
    <row r="808" spans="1:2">
      <c r="A808" t="s">
        <v>707</v>
      </c>
      <c r="B808" t="s">
        <v>708</v>
      </c>
    </row>
    <row r="809" spans="1:2">
      <c r="A809" t="s">
        <v>709</v>
      </c>
      <c r="B809" t="s">
        <v>710</v>
      </c>
    </row>
    <row r="810" spans="1:2">
      <c r="A810" t="s">
        <v>711</v>
      </c>
      <c r="B810" t="s">
        <v>712</v>
      </c>
    </row>
    <row r="811" spans="1:2">
      <c r="A811" t="s">
        <v>713</v>
      </c>
      <c r="B811" t="s">
        <v>714</v>
      </c>
    </row>
    <row r="812" spans="1:2">
      <c r="A812" t="s">
        <v>715</v>
      </c>
      <c r="B812" t="s">
        <v>716</v>
      </c>
    </row>
    <row r="813" spans="1:2">
      <c r="A813" t="s">
        <v>717</v>
      </c>
      <c r="B813" t="s">
        <v>718</v>
      </c>
    </row>
    <row r="814" spans="1:2">
      <c r="A814" t="s">
        <v>719</v>
      </c>
      <c r="B814" t="s">
        <v>720</v>
      </c>
    </row>
    <row r="815" spans="1:2">
      <c r="A815" t="s">
        <v>721</v>
      </c>
      <c r="B815" t="s">
        <v>722</v>
      </c>
    </row>
    <row r="816" spans="1:2">
      <c r="A816" t="s">
        <v>724</v>
      </c>
      <c r="B816" t="s">
        <v>725</v>
      </c>
    </row>
    <row r="817" spans="1:2">
      <c r="A817" t="s">
        <v>726</v>
      </c>
      <c r="B817" t="s">
        <v>727</v>
      </c>
    </row>
    <row r="818" spans="1:2">
      <c r="A818" t="s">
        <v>728</v>
      </c>
      <c r="B818" t="s">
        <v>729</v>
      </c>
    </row>
    <row r="819" spans="1:2">
      <c r="A819" t="s">
        <v>730</v>
      </c>
      <c r="B819" t="s">
        <v>731</v>
      </c>
    </row>
    <row r="820" spans="1:2">
      <c r="A820" t="s">
        <v>732</v>
      </c>
      <c r="B820" t="s">
        <v>733</v>
      </c>
    </row>
    <row r="821" spans="1:2">
      <c r="A821" t="s">
        <v>734</v>
      </c>
      <c r="B821" t="s">
        <v>735</v>
      </c>
    </row>
    <row r="822" spans="1:2">
      <c r="A822" t="s">
        <v>736</v>
      </c>
      <c r="B822" t="s">
        <v>737</v>
      </c>
    </row>
    <row r="823" spans="1:2">
      <c r="A823" t="s">
        <v>738</v>
      </c>
      <c r="B823" t="s">
        <v>739</v>
      </c>
    </row>
    <row r="824" spans="1:2">
      <c r="A824" t="s">
        <v>740</v>
      </c>
      <c r="B824" t="s">
        <v>741</v>
      </c>
    </row>
    <row r="825" spans="1:2">
      <c r="A825" t="s">
        <v>742</v>
      </c>
      <c r="B825" t="s">
        <v>743</v>
      </c>
    </row>
    <row r="826" spans="1:2">
      <c r="A826" t="s">
        <v>744</v>
      </c>
      <c r="B826" t="s">
        <v>745</v>
      </c>
    </row>
    <row r="827" spans="1:2">
      <c r="A827" t="s">
        <v>746</v>
      </c>
      <c r="B827" t="s">
        <v>747</v>
      </c>
    </row>
    <row r="828" spans="1:2">
      <c r="A828" t="s">
        <v>748</v>
      </c>
      <c r="B828" t="s">
        <v>749</v>
      </c>
    </row>
    <row r="829" spans="1:2">
      <c r="A829" t="s">
        <v>750</v>
      </c>
      <c r="B829" t="s">
        <v>751</v>
      </c>
    </row>
    <row r="830" spans="1:2">
      <c r="A830" t="s">
        <v>752</v>
      </c>
      <c r="B830" t="s">
        <v>753</v>
      </c>
    </row>
    <row r="831" spans="1:2">
      <c r="A831" t="s">
        <v>754</v>
      </c>
      <c r="B831" t="s">
        <v>755</v>
      </c>
    </row>
    <row r="832" spans="1:2">
      <c r="A832" t="s">
        <v>756</v>
      </c>
      <c r="B832" t="s">
        <v>757</v>
      </c>
    </row>
    <row r="833" spans="1:2">
      <c r="A833" t="s">
        <v>758</v>
      </c>
      <c r="B833" t="s">
        <v>759</v>
      </c>
    </row>
    <row r="834" spans="1:2">
      <c r="A834" t="s">
        <v>2403</v>
      </c>
      <c r="B834" t="s">
        <v>2404</v>
      </c>
    </row>
    <row r="835" spans="1:2">
      <c r="A835" t="s">
        <v>2405</v>
      </c>
      <c r="B835" t="s">
        <v>2406</v>
      </c>
    </row>
    <row r="836" spans="1:2">
      <c r="A836" t="s">
        <v>2407</v>
      </c>
      <c r="B836" t="s">
        <v>2408</v>
      </c>
    </row>
    <row r="837" spans="1:2">
      <c r="A837" t="s">
        <v>2409</v>
      </c>
      <c r="B837" t="s">
        <v>2410</v>
      </c>
    </row>
    <row r="838" spans="1:2">
      <c r="A838" t="s">
        <v>2411</v>
      </c>
      <c r="B838" t="s">
        <v>2412</v>
      </c>
    </row>
    <row r="839" spans="1:2">
      <c r="A839" t="s">
        <v>2413</v>
      </c>
      <c r="B839" t="s">
        <v>2414</v>
      </c>
    </row>
    <row r="840" spans="1:2">
      <c r="A840" t="s">
        <v>2415</v>
      </c>
      <c r="B840" t="s">
        <v>2416</v>
      </c>
    </row>
    <row r="841" spans="1:2">
      <c r="A841" t="s">
        <v>2417</v>
      </c>
      <c r="B841" t="s">
        <v>2418</v>
      </c>
    </row>
    <row r="842" spans="1:2">
      <c r="A842" t="s">
        <v>2419</v>
      </c>
      <c r="B842" t="s">
        <v>2420</v>
      </c>
    </row>
    <row r="843" spans="1:2">
      <c r="A843" t="s">
        <v>2421</v>
      </c>
      <c r="B843" t="s">
        <v>2422</v>
      </c>
    </row>
    <row r="844" spans="1:2">
      <c r="A844" t="s">
        <v>2423</v>
      </c>
      <c r="B844" t="s">
        <v>2424</v>
      </c>
    </row>
    <row r="845" spans="1:2">
      <c r="A845" t="s">
        <v>2425</v>
      </c>
      <c r="B845" t="s">
        <v>2426</v>
      </c>
    </row>
    <row r="846" spans="1:2">
      <c r="A846" t="s">
        <v>2427</v>
      </c>
      <c r="B846" t="s">
        <v>2428</v>
      </c>
    </row>
    <row r="847" spans="1:2">
      <c r="A847" t="s">
        <v>2429</v>
      </c>
      <c r="B847" t="s">
        <v>2430</v>
      </c>
    </row>
    <row r="848" spans="1:2">
      <c r="A848" t="s">
        <v>2431</v>
      </c>
      <c r="B848" t="s">
        <v>2432</v>
      </c>
    </row>
    <row r="849" spans="1:2">
      <c r="A849" t="s">
        <v>2433</v>
      </c>
      <c r="B849" t="s">
        <v>2434</v>
      </c>
    </row>
    <row r="850" spans="1:2">
      <c r="A850" t="s">
        <v>2435</v>
      </c>
      <c r="B850" t="s">
        <v>2436</v>
      </c>
    </row>
    <row r="851" spans="1:2">
      <c r="A851" t="s">
        <v>2437</v>
      </c>
      <c r="B851" t="s">
        <v>2438</v>
      </c>
    </row>
    <row r="852" spans="1:2">
      <c r="A852" t="s">
        <v>2439</v>
      </c>
      <c r="B852" t="s">
        <v>2440</v>
      </c>
    </row>
    <row r="853" spans="1:2">
      <c r="A853" t="s">
        <v>2441</v>
      </c>
      <c r="B853" t="s">
        <v>2442</v>
      </c>
    </row>
    <row r="854" spans="1:2">
      <c r="A854" t="s">
        <v>2443</v>
      </c>
      <c r="B854" t="s">
        <v>2444</v>
      </c>
    </row>
    <row r="855" spans="1:2">
      <c r="A855" t="s">
        <v>2445</v>
      </c>
      <c r="B855" t="s">
        <v>2446</v>
      </c>
    </row>
    <row r="856" spans="1:2">
      <c r="A856" t="s">
        <v>2447</v>
      </c>
      <c r="B856" t="s">
        <v>2448</v>
      </c>
    </row>
    <row r="857" spans="1:2">
      <c r="A857" t="s">
        <v>2449</v>
      </c>
      <c r="B857" t="s">
        <v>2450</v>
      </c>
    </row>
    <row r="858" spans="1:2">
      <c r="A858" t="s">
        <v>2451</v>
      </c>
      <c r="B858" t="s">
        <v>2452</v>
      </c>
    </row>
    <row r="859" spans="1:2">
      <c r="A859" t="s">
        <v>2453</v>
      </c>
      <c r="B859" t="s">
        <v>2454</v>
      </c>
    </row>
    <row r="860" spans="1:2">
      <c r="A860" t="s">
        <v>2455</v>
      </c>
      <c r="B860" t="s">
        <v>2456</v>
      </c>
    </row>
    <row r="861" spans="1:2">
      <c r="A861" t="s">
        <v>2457</v>
      </c>
      <c r="B861" t="s">
        <v>2458</v>
      </c>
    </row>
    <row r="862" spans="1:2">
      <c r="A862" t="s">
        <v>2459</v>
      </c>
      <c r="B862" t="s">
        <v>2460</v>
      </c>
    </row>
    <row r="863" spans="1:2">
      <c r="A863" t="s">
        <v>2461</v>
      </c>
      <c r="B863" t="s">
        <v>2462</v>
      </c>
    </row>
    <row r="864" spans="1:2">
      <c r="A864" t="s">
        <v>2463</v>
      </c>
      <c r="B864" t="s">
        <v>2464</v>
      </c>
    </row>
    <row r="865" spans="1:2">
      <c r="A865" t="s">
        <v>2465</v>
      </c>
      <c r="B865" t="s">
        <v>2192</v>
      </c>
    </row>
    <row r="866" spans="1:2">
      <c r="A866" t="s">
        <v>2193</v>
      </c>
      <c r="B866" t="s">
        <v>2194</v>
      </c>
    </row>
    <row r="867" spans="1:2">
      <c r="A867" t="s">
        <v>2195</v>
      </c>
      <c r="B867" t="s">
        <v>2196</v>
      </c>
    </row>
    <row r="868" spans="1:2">
      <c r="A868" t="s">
        <v>2197</v>
      </c>
      <c r="B868" t="s">
        <v>2198</v>
      </c>
    </row>
    <row r="869" spans="1:2">
      <c r="A869" t="s">
        <v>2199</v>
      </c>
      <c r="B869" t="s">
        <v>2200</v>
      </c>
    </row>
    <row r="870" spans="1:2">
      <c r="A870" t="s">
        <v>2201</v>
      </c>
      <c r="B870" t="s">
        <v>2202</v>
      </c>
    </row>
    <row r="871" spans="1:2">
      <c r="A871" t="s">
        <v>2203</v>
      </c>
      <c r="B871" t="s">
        <v>2204</v>
      </c>
    </row>
    <row r="872" spans="1:2">
      <c r="A872" t="s">
        <v>2205</v>
      </c>
      <c r="B872" t="s">
        <v>2206</v>
      </c>
    </row>
    <row r="873" spans="1:2">
      <c r="A873" t="s">
        <v>2207</v>
      </c>
      <c r="B873" t="s">
        <v>2208</v>
      </c>
    </row>
    <row r="874" spans="1:2">
      <c r="A874" t="s">
        <v>2209</v>
      </c>
      <c r="B874" t="s">
        <v>2210</v>
      </c>
    </row>
    <row r="875" spans="1:2">
      <c r="A875" t="s">
        <v>2211</v>
      </c>
      <c r="B875" t="s">
        <v>2212</v>
      </c>
    </row>
    <row r="876" spans="1:2">
      <c r="A876" t="s">
        <v>2213</v>
      </c>
      <c r="B876" t="s">
        <v>2214</v>
      </c>
    </row>
    <row r="877" spans="1:2">
      <c r="A877" t="s">
        <v>2215</v>
      </c>
      <c r="B877" t="s">
        <v>2216</v>
      </c>
    </row>
    <row r="878" spans="1:2">
      <c r="A878" t="s">
        <v>2217</v>
      </c>
      <c r="B878" t="s">
        <v>2218</v>
      </c>
    </row>
    <row r="879" spans="1:2">
      <c r="A879" t="s">
        <v>2219</v>
      </c>
      <c r="B879" t="s">
        <v>2220</v>
      </c>
    </row>
    <row r="880" spans="1:2">
      <c r="A880" t="s">
        <v>2221</v>
      </c>
      <c r="B880" t="s">
        <v>2222</v>
      </c>
    </row>
    <row r="881" spans="1:2">
      <c r="A881" t="s">
        <v>2223</v>
      </c>
      <c r="B881" t="s">
        <v>2224</v>
      </c>
    </row>
    <row r="882" spans="1:2">
      <c r="A882" t="s">
        <v>2225</v>
      </c>
      <c r="B882" t="s">
        <v>2226</v>
      </c>
    </row>
    <row r="883" spans="1:2">
      <c r="A883" t="s">
        <v>2227</v>
      </c>
      <c r="B883" t="s">
        <v>2228</v>
      </c>
    </row>
    <row r="884" spans="1:2">
      <c r="A884" t="s">
        <v>2229</v>
      </c>
      <c r="B884" t="s">
        <v>2230</v>
      </c>
    </row>
    <row r="885" spans="1:2">
      <c r="A885" t="s">
        <v>2231</v>
      </c>
      <c r="B885" t="s">
        <v>2232</v>
      </c>
    </row>
    <row r="886" spans="1:2">
      <c r="A886" t="s">
        <v>2371</v>
      </c>
      <c r="B886" t="s">
        <v>2372</v>
      </c>
    </row>
    <row r="887" spans="1:2">
      <c r="A887" t="s">
        <v>2373</v>
      </c>
      <c r="B887" t="s">
        <v>2374</v>
      </c>
    </row>
    <row r="888" spans="1:2">
      <c r="A888" t="s">
        <v>2375</v>
      </c>
      <c r="B888" t="s">
        <v>2376</v>
      </c>
    </row>
    <row r="889" spans="1:2">
      <c r="A889" t="s">
        <v>2377</v>
      </c>
      <c r="B889" t="s">
        <v>2378</v>
      </c>
    </row>
    <row r="890" spans="1:2">
      <c r="A890" t="s">
        <v>2379</v>
      </c>
      <c r="B890" t="s">
        <v>2380</v>
      </c>
    </row>
    <row r="891" spans="1:2">
      <c r="A891" t="s">
        <v>2381</v>
      </c>
      <c r="B891" t="s">
        <v>2382</v>
      </c>
    </row>
    <row r="892" spans="1:2">
      <c r="A892" t="s">
        <v>2383</v>
      </c>
      <c r="B892" t="s">
        <v>2384</v>
      </c>
    </row>
    <row r="893" spans="1:2">
      <c r="A893" t="s">
        <v>2385</v>
      </c>
      <c r="B893" t="s">
        <v>2386</v>
      </c>
    </row>
    <row r="894" spans="1:2">
      <c r="A894" t="s">
        <v>2387</v>
      </c>
      <c r="B894" t="s">
        <v>2388</v>
      </c>
    </row>
    <row r="895" spans="1:2">
      <c r="A895" t="s">
        <v>2389</v>
      </c>
      <c r="B895" t="s">
        <v>2390</v>
      </c>
    </row>
    <row r="896" spans="1:2">
      <c r="A896" t="s">
        <v>2391</v>
      </c>
      <c r="B896" t="s">
        <v>2392</v>
      </c>
    </row>
    <row r="897" spans="1:2">
      <c r="A897" t="s">
        <v>2393</v>
      </c>
      <c r="B897" t="s">
        <v>2394</v>
      </c>
    </row>
    <row r="898" spans="1:2">
      <c r="A898" t="s">
        <v>2395</v>
      </c>
      <c r="B898" t="s">
        <v>2396</v>
      </c>
    </row>
    <row r="899" spans="1:2">
      <c r="A899" t="s">
        <v>2397</v>
      </c>
      <c r="B899" t="s">
        <v>2398</v>
      </c>
    </row>
    <row r="900" spans="1:2">
      <c r="A900" t="s">
        <v>2399</v>
      </c>
      <c r="B900" t="s">
        <v>1290</v>
      </c>
    </row>
    <row r="901" spans="1:2">
      <c r="A901" t="s">
        <v>1292</v>
      </c>
      <c r="B901" t="s">
        <v>1293</v>
      </c>
    </row>
    <row r="902" spans="1:2">
      <c r="A902" t="s">
        <v>1294</v>
      </c>
      <c r="B902" t="s">
        <v>1295</v>
      </c>
    </row>
    <row r="903" spans="1:2">
      <c r="A903" t="s">
        <v>1296</v>
      </c>
      <c r="B903" t="s">
        <v>1297</v>
      </c>
    </row>
    <row r="904" spans="1:2">
      <c r="A904" t="s">
        <v>1298</v>
      </c>
      <c r="B904" t="s">
        <v>1299</v>
      </c>
    </row>
    <row r="905" spans="1:2">
      <c r="A905" t="s">
        <v>1300</v>
      </c>
      <c r="B905" t="s">
        <v>1301</v>
      </c>
    </row>
    <row r="906" spans="1:2">
      <c r="A906" t="s">
        <v>1302</v>
      </c>
      <c r="B906" t="s">
        <v>1303</v>
      </c>
    </row>
    <row r="907" spans="1:2">
      <c r="A907" t="s">
        <v>1304</v>
      </c>
      <c r="B907" t="s">
        <v>1305</v>
      </c>
    </row>
    <row r="908" spans="1:2">
      <c r="A908" t="s">
        <v>1306</v>
      </c>
      <c r="B908" t="s">
        <v>1307</v>
      </c>
    </row>
    <row r="909" spans="1:2">
      <c r="A909" t="s">
        <v>1308</v>
      </c>
      <c r="B909" t="s">
        <v>1309</v>
      </c>
    </row>
    <row r="910" spans="1:2">
      <c r="A910" t="s">
        <v>1310</v>
      </c>
      <c r="B910" t="s">
        <v>1311</v>
      </c>
    </row>
    <row r="911" spans="1:2">
      <c r="A911" t="s">
        <v>1312</v>
      </c>
      <c r="B911" t="s">
        <v>1313</v>
      </c>
    </row>
    <row r="912" spans="1:2">
      <c r="A912" t="s">
        <v>1314</v>
      </c>
      <c r="B912" t="s">
        <v>1315</v>
      </c>
    </row>
    <row r="913" spans="1:2">
      <c r="A913" t="s">
        <v>1316</v>
      </c>
      <c r="B913" t="s">
        <v>1317</v>
      </c>
    </row>
    <row r="914" spans="1:2">
      <c r="A914" t="s">
        <v>1318</v>
      </c>
      <c r="B914" t="s">
        <v>1319</v>
      </c>
    </row>
    <row r="915" spans="1:2">
      <c r="A915" t="s">
        <v>1320</v>
      </c>
      <c r="B915" t="s">
        <v>1321</v>
      </c>
    </row>
    <row r="916" spans="1:2">
      <c r="A916" t="s">
        <v>1322</v>
      </c>
      <c r="B916" t="s">
        <v>1323</v>
      </c>
    </row>
    <row r="917" spans="1:2">
      <c r="A917" t="s">
        <v>1324</v>
      </c>
      <c r="B917" t="s">
        <v>1325</v>
      </c>
    </row>
    <row r="918" spans="1:2">
      <c r="A918" t="s">
        <v>1326</v>
      </c>
      <c r="B918" t="s">
        <v>1327</v>
      </c>
    </row>
    <row r="919" spans="1:2">
      <c r="A919" t="s">
        <v>1328</v>
      </c>
      <c r="B919" t="s">
        <v>1329</v>
      </c>
    </row>
    <row r="920" spans="1:2">
      <c r="A920" t="s">
        <v>1330</v>
      </c>
      <c r="B920" t="s">
        <v>1331</v>
      </c>
    </row>
    <row r="921" spans="1:2">
      <c r="A921" t="s">
        <v>1332</v>
      </c>
      <c r="B921" t="s">
        <v>1333</v>
      </c>
    </row>
    <row r="922" spans="1:2">
      <c r="A922" t="s">
        <v>1334</v>
      </c>
      <c r="B922" t="s">
        <v>1335</v>
      </c>
    </row>
    <row r="923" spans="1:2">
      <c r="A923" t="s">
        <v>1336</v>
      </c>
      <c r="B923" t="s">
        <v>1337</v>
      </c>
    </row>
    <row r="924" spans="1:2">
      <c r="A924" t="s">
        <v>1338</v>
      </c>
      <c r="B924" t="s">
        <v>1339</v>
      </c>
    </row>
    <row r="925" spans="1:2">
      <c r="A925" t="s">
        <v>1340</v>
      </c>
      <c r="B925" t="s">
        <v>1341</v>
      </c>
    </row>
    <row r="926" spans="1:2">
      <c r="A926" t="s">
        <v>1342</v>
      </c>
      <c r="B926" t="s">
        <v>1343</v>
      </c>
    </row>
    <row r="927" spans="1:2">
      <c r="A927" t="s">
        <v>1344</v>
      </c>
      <c r="B927" t="s">
        <v>1345</v>
      </c>
    </row>
    <row r="928" spans="1:2">
      <c r="A928" t="s">
        <v>1346</v>
      </c>
      <c r="B928" t="s">
        <v>1347</v>
      </c>
    </row>
    <row r="929" spans="1:2">
      <c r="A929" t="s">
        <v>1348</v>
      </c>
      <c r="B929" t="s">
        <v>1349</v>
      </c>
    </row>
    <row r="930" spans="1:2">
      <c r="A930" t="s">
        <v>1350</v>
      </c>
      <c r="B930" t="s">
        <v>1351</v>
      </c>
    </row>
    <row r="931" spans="1:2">
      <c r="A931" t="s">
        <v>1352</v>
      </c>
      <c r="B931" t="s">
        <v>1353</v>
      </c>
    </row>
    <row r="932" spans="1:2">
      <c r="A932" t="s">
        <v>1354</v>
      </c>
      <c r="B932" t="s">
        <v>1355</v>
      </c>
    </row>
    <row r="933" spans="1:2">
      <c r="A933" t="s">
        <v>1356</v>
      </c>
      <c r="B933" t="s">
        <v>1357</v>
      </c>
    </row>
    <row r="934" spans="1:2">
      <c r="A934" t="s">
        <v>1358</v>
      </c>
      <c r="B934" t="s">
        <v>1359</v>
      </c>
    </row>
    <row r="935" spans="1:2">
      <c r="A935" t="s">
        <v>1360</v>
      </c>
      <c r="B935" t="s">
        <v>1361</v>
      </c>
    </row>
    <row r="936" spans="1:2">
      <c r="A936" t="s">
        <v>1362</v>
      </c>
      <c r="B936" t="s">
        <v>1363</v>
      </c>
    </row>
    <row r="937" spans="1:2">
      <c r="A937" t="s">
        <v>1364</v>
      </c>
      <c r="B937" t="s">
        <v>1365</v>
      </c>
    </row>
    <row r="938" spans="1:2">
      <c r="A938" t="s">
        <v>1366</v>
      </c>
      <c r="B938" t="s">
        <v>1367</v>
      </c>
    </row>
    <row r="939" spans="1:2">
      <c r="A939" t="s">
        <v>1368</v>
      </c>
      <c r="B939" t="s">
        <v>1369</v>
      </c>
    </row>
    <row r="940" spans="1:2">
      <c r="A940" t="s">
        <v>1370</v>
      </c>
      <c r="B940" t="s">
        <v>1371</v>
      </c>
    </row>
    <row r="941" spans="1:2">
      <c r="A941" t="s">
        <v>1372</v>
      </c>
      <c r="B941" t="s">
        <v>1373</v>
      </c>
    </row>
    <row r="942" spans="1:2">
      <c r="A942" t="s">
        <v>1374</v>
      </c>
      <c r="B942" t="s">
        <v>1375</v>
      </c>
    </row>
    <row r="943" spans="1:2">
      <c r="A943" t="s">
        <v>1376</v>
      </c>
      <c r="B943" t="s">
        <v>1377</v>
      </c>
    </row>
    <row r="944" spans="1:2">
      <c r="A944" t="s">
        <v>1378</v>
      </c>
      <c r="B944" t="s">
        <v>1379</v>
      </c>
    </row>
    <row r="945" spans="1:2">
      <c r="A945" t="s">
        <v>1380</v>
      </c>
      <c r="B945" t="s">
        <v>1381</v>
      </c>
    </row>
    <row r="946" spans="1:2">
      <c r="A946" t="s">
        <v>1382</v>
      </c>
      <c r="B946" t="s">
        <v>1383</v>
      </c>
    </row>
    <row r="947" spans="1:2">
      <c r="A947" t="s">
        <v>1384</v>
      </c>
      <c r="B947" t="s">
        <v>1385</v>
      </c>
    </row>
    <row r="948" spans="1:2">
      <c r="A948" t="s">
        <v>1386</v>
      </c>
      <c r="B948" t="s">
        <v>1387</v>
      </c>
    </row>
    <row r="949" spans="1:2">
      <c r="A949" t="s">
        <v>1388</v>
      </c>
      <c r="B949" t="s">
        <v>1389</v>
      </c>
    </row>
    <row r="950" spans="1:2">
      <c r="A950" t="s">
        <v>1390</v>
      </c>
      <c r="B950" t="s">
        <v>1391</v>
      </c>
    </row>
    <row r="951" spans="1:2">
      <c r="A951" t="s">
        <v>1392</v>
      </c>
      <c r="B951" t="s">
        <v>1393</v>
      </c>
    </row>
    <row r="952" spans="1:2">
      <c r="A952" t="s">
        <v>1394</v>
      </c>
      <c r="B952" t="s">
        <v>1395</v>
      </c>
    </row>
    <row r="953" spans="1:2">
      <c r="A953" t="s">
        <v>1396</v>
      </c>
      <c r="B953" t="s">
        <v>1397</v>
      </c>
    </row>
    <row r="954" spans="1:2">
      <c r="A954" t="s">
        <v>1398</v>
      </c>
      <c r="B954" t="s">
        <v>1399</v>
      </c>
    </row>
    <row r="955" spans="1:2">
      <c r="A955" t="s">
        <v>1400</v>
      </c>
      <c r="B955" t="s">
        <v>1401</v>
      </c>
    </row>
    <row r="956" spans="1:2">
      <c r="A956" t="s">
        <v>1402</v>
      </c>
      <c r="B956" t="s">
        <v>1403</v>
      </c>
    </row>
    <row r="957" spans="1:2">
      <c r="A957" t="s">
        <v>1404</v>
      </c>
      <c r="B957" t="s">
        <v>1405</v>
      </c>
    </row>
    <row r="958" spans="1:2">
      <c r="A958" t="s">
        <v>1406</v>
      </c>
      <c r="B958" t="s">
        <v>1407</v>
      </c>
    </row>
    <row r="959" spans="1:2">
      <c r="A959" t="s">
        <v>1408</v>
      </c>
      <c r="B959" t="s">
        <v>1409</v>
      </c>
    </row>
    <row r="960" spans="1:2">
      <c r="A960" t="s">
        <v>1410</v>
      </c>
      <c r="B960" t="s">
        <v>1411</v>
      </c>
    </row>
    <row r="961" spans="1:2">
      <c r="A961" t="s">
        <v>1412</v>
      </c>
      <c r="B961" t="s">
        <v>1413</v>
      </c>
    </row>
    <row r="962" spans="1:2">
      <c r="A962" t="s">
        <v>1414</v>
      </c>
      <c r="B962" t="s">
        <v>1415</v>
      </c>
    </row>
    <row r="963" spans="1:2">
      <c r="A963" t="s">
        <v>1416</v>
      </c>
      <c r="B963" t="s">
        <v>1417</v>
      </c>
    </row>
    <row r="964" spans="1:2">
      <c r="A964" t="s">
        <v>1419</v>
      </c>
      <c r="B964" t="s">
        <v>1420</v>
      </c>
    </row>
    <row r="965" spans="1:2">
      <c r="A965" t="s">
        <v>1421</v>
      </c>
      <c r="B965" t="s">
        <v>1422</v>
      </c>
    </row>
    <row r="966" spans="1:2">
      <c r="A966" t="s">
        <v>1423</v>
      </c>
      <c r="B966" t="s">
        <v>1424</v>
      </c>
    </row>
    <row r="967" spans="1:2">
      <c r="A967" t="s">
        <v>1425</v>
      </c>
      <c r="B967" t="s">
        <v>1426</v>
      </c>
    </row>
    <row r="968" spans="1:2">
      <c r="A968" t="s">
        <v>1427</v>
      </c>
      <c r="B968" t="s">
        <v>1428</v>
      </c>
    </row>
    <row r="969" spans="1:2">
      <c r="A969" t="s">
        <v>1429</v>
      </c>
      <c r="B969" t="s">
        <v>1430</v>
      </c>
    </row>
    <row r="970" spans="1:2">
      <c r="A970" t="s">
        <v>1431</v>
      </c>
      <c r="B970" t="s">
        <v>1432</v>
      </c>
    </row>
    <row r="971" spans="1:2">
      <c r="A971" t="s">
        <v>1433</v>
      </c>
      <c r="B971" t="s">
        <v>1434</v>
      </c>
    </row>
    <row r="972" spans="1:2">
      <c r="A972" t="s">
        <v>1435</v>
      </c>
      <c r="B972" t="s">
        <v>1436</v>
      </c>
    </row>
    <row r="973" spans="1:2">
      <c r="A973" t="s">
        <v>1437</v>
      </c>
      <c r="B973" t="s">
        <v>1438</v>
      </c>
    </row>
    <row r="974" spans="1:2">
      <c r="A974" t="s">
        <v>1439</v>
      </c>
      <c r="B974" t="s">
        <v>1440</v>
      </c>
    </row>
    <row r="975" spans="1:2">
      <c r="A975" t="s">
        <v>1441</v>
      </c>
      <c r="B975" t="s">
        <v>1442</v>
      </c>
    </row>
    <row r="976" spans="1:2">
      <c r="A976" t="s">
        <v>1443</v>
      </c>
      <c r="B976" t="s">
        <v>1444</v>
      </c>
    </row>
    <row r="977" spans="1:2">
      <c r="A977" t="s">
        <v>1445</v>
      </c>
      <c r="B977" t="s">
        <v>1446</v>
      </c>
    </row>
    <row r="978" spans="1:2">
      <c r="A978" t="s">
        <v>1447</v>
      </c>
      <c r="B978" t="s">
        <v>1448</v>
      </c>
    </row>
    <row r="979" spans="1:2">
      <c r="A979" t="s">
        <v>1449</v>
      </c>
      <c r="B979" t="s">
        <v>1450</v>
      </c>
    </row>
    <row r="980" spans="1:2">
      <c r="A980" t="s">
        <v>1451</v>
      </c>
      <c r="B980" t="s">
        <v>1452</v>
      </c>
    </row>
    <row r="981" spans="1:2">
      <c r="A981" t="s">
        <v>1453</v>
      </c>
      <c r="B981" t="s">
        <v>1454</v>
      </c>
    </row>
    <row r="982" spans="1:2">
      <c r="A982" t="s">
        <v>1455</v>
      </c>
      <c r="B982" t="s">
        <v>1456</v>
      </c>
    </row>
    <row r="983" spans="1:2">
      <c r="A983" t="s">
        <v>1457</v>
      </c>
      <c r="B983" t="s">
        <v>1458</v>
      </c>
    </row>
    <row r="984" spans="1:2">
      <c r="A984" t="s">
        <v>1459</v>
      </c>
      <c r="B984" t="s">
        <v>1460</v>
      </c>
    </row>
    <row r="985" spans="1:2">
      <c r="A985" t="s">
        <v>1461</v>
      </c>
      <c r="B985" t="s">
        <v>1462</v>
      </c>
    </row>
    <row r="986" spans="1:2">
      <c r="A986" t="s">
        <v>1463</v>
      </c>
      <c r="B986" t="s">
        <v>1464</v>
      </c>
    </row>
    <row r="987" spans="1:2">
      <c r="A987" t="s">
        <v>1465</v>
      </c>
      <c r="B987" t="s">
        <v>1466</v>
      </c>
    </row>
    <row r="988" spans="1:2">
      <c r="A988" t="s">
        <v>1467</v>
      </c>
      <c r="B988" t="s">
        <v>1468</v>
      </c>
    </row>
    <row r="989" spans="1:2">
      <c r="A989" t="s">
        <v>1469</v>
      </c>
      <c r="B989" t="s">
        <v>1470</v>
      </c>
    </row>
    <row r="990" spans="1:2">
      <c r="A990" t="s">
        <v>94</v>
      </c>
      <c r="B990" t="s">
        <v>95</v>
      </c>
    </row>
    <row r="991" spans="1:2">
      <c r="A991" t="s">
        <v>96</v>
      </c>
      <c r="B991" t="s">
        <v>97</v>
      </c>
    </row>
    <row r="992" spans="1:2">
      <c r="A992" t="s">
        <v>98</v>
      </c>
      <c r="B992" t="s">
        <v>99</v>
      </c>
    </row>
    <row r="993" spans="1:2">
      <c r="A993" t="s">
        <v>100</v>
      </c>
      <c r="B993" t="s">
        <v>101</v>
      </c>
    </row>
    <row r="994" spans="1:2">
      <c r="A994" t="s">
        <v>102</v>
      </c>
      <c r="B994" t="s">
        <v>103</v>
      </c>
    </row>
    <row r="995" spans="1:2">
      <c r="A995" t="s">
        <v>104</v>
      </c>
      <c r="B995" t="s">
        <v>105</v>
      </c>
    </row>
    <row r="996" spans="1:2">
      <c r="A996" t="s">
        <v>1027</v>
      </c>
      <c r="B996" t="s">
        <v>1028</v>
      </c>
    </row>
    <row r="997" spans="1:2">
      <c r="A997" t="s">
        <v>1029</v>
      </c>
      <c r="B997" t="s">
        <v>1030</v>
      </c>
    </row>
    <row r="998" spans="1:2">
      <c r="A998" t="s">
        <v>1031</v>
      </c>
      <c r="B998" t="s">
        <v>1032</v>
      </c>
    </row>
    <row r="999" spans="1:2">
      <c r="A999" t="s">
        <v>1033</v>
      </c>
      <c r="B999" t="s">
        <v>1034</v>
      </c>
    </row>
    <row r="1000" spans="1:2">
      <c r="A1000" t="s">
        <v>1035</v>
      </c>
      <c r="B1000" t="s">
        <v>1036</v>
      </c>
    </row>
    <row r="1001" spans="1:2">
      <c r="A1001" t="s">
        <v>1037</v>
      </c>
      <c r="B1001" t="s">
        <v>1038</v>
      </c>
    </row>
    <row r="1002" spans="1:2">
      <c r="A1002" t="s">
        <v>1039</v>
      </c>
      <c r="B1002" t="s">
        <v>1040</v>
      </c>
    </row>
    <row r="1003" spans="1:2">
      <c r="A1003" t="s">
        <v>1041</v>
      </c>
      <c r="B1003" t="s">
        <v>1042</v>
      </c>
    </row>
    <row r="1004" spans="1:2">
      <c r="A1004" t="s">
        <v>1043</v>
      </c>
      <c r="B1004" t="s">
        <v>1044</v>
      </c>
    </row>
    <row r="1005" spans="1:2">
      <c r="A1005" t="s">
        <v>1045</v>
      </c>
      <c r="B1005" t="s">
        <v>1046</v>
      </c>
    </row>
    <row r="1006" spans="1:2">
      <c r="A1006" t="s">
        <v>1047</v>
      </c>
      <c r="B1006" t="s">
        <v>1048</v>
      </c>
    </row>
    <row r="1007" spans="1:2">
      <c r="A1007" t="s">
        <v>1049</v>
      </c>
      <c r="B1007" t="s">
        <v>1050</v>
      </c>
    </row>
    <row r="1008" spans="1:2">
      <c r="A1008" t="s">
        <v>1051</v>
      </c>
      <c r="B1008" t="s">
        <v>1052</v>
      </c>
    </row>
    <row r="1009" spans="1:2">
      <c r="A1009" t="s">
        <v>1053</v>
      </c>
      <c r="B1009" t="s">
        <v>1054</v>
      </c>
    </row>
    <row r="1010" spans="1:2">
      <c r="A1010" t="s">
        <v>1055</v>
      </c>
      <c r="B1010" t="s">
        <v>1056</v>
      </c>
    </row>
    <row r="1011" spans="1:2">
      <c r="A1011" t="s">
        <v>1057</v>
      </c>
      <c r="B1011" t="s">
        <v>1058</v>
      </c>
    </row>
    <row r="1012" spans="1:2">
      <c r="A1012" t="s">
        <v>1059</v>
      </c>
      <c r="B1012" t="s">
        <v>1060</v>
      </c>
    </row>
    <row r="1013" spans="1:2">
      <c r="A1013" t="s">
        <v>1061</v>
      </c>
      <c r="B1013" t="s">
        <v>1062</v>
      </c>
    </row>
    <row r="1014" spans="1:2">
      <c r="A1014" t="s">
        <v>1063</v>
      </c>
      <c r="B1014" t="s">
        <v>1064</v>
      </c>
    </row>
    <row r="1015" spans="1:2">
      <c r="A1015" t="s">
        <v>1065</v>
      </c>
      <c r="B1015" t="s">
        <v>1066</v>
      </c>
    </row>
    <row r="1016" spans="1:2">
      <c r="A1016" t="s">
        <v>1067</v>
      </c>
      <c r="B1016" t="s">
        <v>1068</v>
      </c>
    </row>
    <row r="1017" spans="1:2">
      <c r="A1017" t="s">
        <v>1069</v>
      </c>
      <c r="B1017" t="s">
        <v>1070</v>
      </c>
    </row>
    <row r="1018" spans="1:2">
      <c r="A1018" t="s">
        <v>1071</v>
      </c>
      <c r="B1018" t="s">
        <v>1072</v>
      </c>
    </row>
    <row r="1019" spans="1:2">
      <c r="A1019" t="s">
        <v>1073</v>
      </c>
      <c r="B1019" t="s">
        <v>1074</v>
      </c>
    </row>
    <row r="1020" spans="1:2">
      <c r="A1020" t="s">
        <v>1075</v>
      </c>
      <c r="B1020" t="s">
        <v>1076</v>
      </c>
    </row>
    <row r="1021" spans="1:2">
      <c r="A1021" t="s">
        <v>1077</v>
      </c>
      <c r="B1021" t="s">
        <v>1078</v>
      </c>
    </row>
    <row r="1022" spans="1:2">
      <c r="A1022" t="s">
        <v>1079</v>
      </c>
      <c r="B1022" t="s">
        <v>1080</v>
      </c>
    </row>
    <row r="1023" spans="1:2">
      <c r="A1023" t="s">
        <v>1081</v>
      </c>
      <c r="B1023" t="s">
        <v>1082</v>
      </c>
    </row>
    <row r="1024" spans="1:2">
      <c r="A1024" t="s">
        <v>1083</v>
      </c>
      <c r="B1024" t="s">
        <v>1084</v>
      </c>
    </row>
    <row r="1025" spans="1:2">
      <c r="A1025" t="s">
        <v>1085</v>
      </c>
      <c r="B1025" t="s">
        <v>1086</v>
      </c>
    </row>
    <row r="1026" spans="1:2">
      <c r="A1026" t="s">
        <v>1087</v>
      </c>
      <c r="B1026" t="s">
        <v>1088</v>
      </c>
    </row>
    <row r="1027" spans="1:2">
      <c r="A1027" t="s">
        <v>1089</v>
      </c>
      <c r="B1027" t="s">
        <v>1090</v>
      </c>
    </row>
    <row r="1028" spans="1:2">
      <c r="A1028" t="s">
        <v>1091</v>
      </c>
      <c r="B1028" t="s">
        <v>1092</v>
      </c>
    </row>
    <row r="1029" spans="1:2">
      <c r="A1029" t="s">
        <v>1093</v>
      </c>
      <c r="B1029" t="s">
        <v>1094</v>
      </c>
    </row>
    <row r="1030" spans="1:2">
      <c r="A1030" t="s">
        <v>1095</v>
      </c>
      <c r="B1030" t="s">
        <v>1096</v>
      </c>
    </row>
    <row r="1031" spans="1:2">
      <c r="A1031" t="s">
        <v>1097</v>
      </c>
      <c r="B1031" t="s">
        <v>1098</v>
      </c>
    </row>
    <row r="1032" spans="1:2">
      <c r="A1032" t="s">
        <v>1099</v>
      </c>
      <c r="B1032" t="s">
        <v>1100</v>
      </c>
    </row>
    <row r="1033" spans="1:2">
      <c r="A1033" t="s">
        <v>1101</v>
      </c>
      <c r="B1033" t="s">
        <v>1102</v>
      </c>
    </row>
    <row r="1034" spans="1:2">
      <c r="A1034" t="s">
        <v>1103</v>
      </c>
      <c r="B1034" t="s">
        <v>1104</v>
      </c>
    </row>
    <row r="1035" spans="1:2">
      <c r="A1035" t="s">
        <v>1105</v>
      </c>
      <c r="B1035" t="s">
        <v>1106</v>
      </c>
    </row>
    <row r="1036" spans="1:2">
      <c r="A1036" t="s">
        <v>1107</v>
      </c>
      <c r="B1036" t="s">
        <v>1108</v>
      </c>
    </row>
    <row r="1037" spans="1:2">
      <c r="A1037" t="s">
        <v>932</v>
      </c>
      <c r="B1037" t="s">
        <v>933</v>
      </c>
    </row>
    <row r="1038" spans="1:2">
      <c r="A1038" t="s">
        <v>934</v>
      </c>
      <c r="B1038" t="s">
        <v>935</v>
      </c>
    </row>
    <row r="1039" spans="1:2">
      <c r="A1039" t="s">
        <v>936</v>
      </c>
      <c r="B1039" t="s">
        <v>937</v>
      </c>
    </row>
    <row r="1040" spans="1:2">
      <c r="A1040" t="s">
        <v>938</v>
      </c>
      <c r="B1040" t="s">
        <v>939</v>
      </c>
    </row>
    <row r="1041" spans="1:2">
      <c r="A1041" t="s">
        <v>940</v>
      </c>
      <c r="B1041" t="s">
        <v>941</v>
      </c>
    </row>
    <row r="1042" spans="1:2">
      <c r="A1042" t="s">
        <v>942</v>
      </c>
      <c r="B1042" t="s">
        <v>943</v>
      </c>
    </row>
    <row r="1043" spans="1:2">
      <c r="A1043" t="s">
        <v>944</v>
      </c>
      <c r="B1043" t="s">
        <v>945</v>
      </c>
    </row>
    <row r="1044" spans="1:2">
      <c r="A1044" t="s">
        <v>946</v>
      </c>
      <c r="B1044" t="s">
        <v>947</v>
      </c>
    </row>
    <row r="1045" spans="1:2">
      <c r="A1045" t="s">
        <v>948</v>
      </c>
      <c r="B1045" t="s">
        <v>949</v>
      </c>
    </row>
    <row r="1046" spans="1:2">
      <c r="A1046" t="s">
        <v>955</v>
      </c>
      <c r="B1046" t="s">
        <v>956</v>
      </c>
    </row>
    <row r="1047" spans="1:2">
      <c r="A1047" t="s">
        <v>957</v>
      </c>
      <c r="B1047" t="s">
        <v>958</v>
      </c>
    </row>
    <row r="1048" spans="1:2">
      <c r="A1048" t="s">
        <v>959</v>
      </c>
      <c r="B1048" t="s">
        <v>960</v>
      </c>
    </row>
    <row r="1049" spans="1:2">
      <c r="A1049" t="s">
        <v>961</v>
      </c>
      <c r="B1049" t="s">
        <v>962</v>
      </c>
    </row>
    <row r="1050" spans="1:2">
      <c r="A1050" t="s">
        <v>963</v>
      </c>
      <c r="B1050" t="s">
        <v>964</v>
      </c>
    </row>
    <row r="1051" spans="1:2">
      <c r="A1051" t="s">
        <v>965</v>
      </c>
      <c r="B1051" t="s">
        <v>966</v>
      </c>
    </row>
    <row r="1052" spans="1:2">
      <c r="A1052" t="s">
        <v>967</v>
      </c>
      <c r="B1052" t="s">
        <v>968</v>
      </c>
    </row>
    <row r="1053" spans="1:2">
      <c r="A1053" t="s">
        <v>969</v>
      </c>
      <c r="B1053" t="s">
        <v>970</v>
      </c>
    </row>
    <row r="1054" spans="1:2">
      <c r="A1054" t="s">
        <v>971</v>
      </c>
      <c r="B1054" t="s">
        <v>972</v>
      </c>
    </row>
    <row r="1055" spans="1:2">
      <c r="A1055" t="s">
        <v>973</v>
      </c>
      <c r="B1055" t="s">
        <v>974</v>
      </c>
    </row>
    <row r="1056" spans="1:2">
      <c r="A1056" t="s">
        <v>975</v>
      </c>
      <c r="B1056" t="s">
        <v>976</v>
      </c>
    </row>
    <row r="1057" spans="1:2">
      <c r="A1057" t="s">
        <v>977</v>
      </c>
      <c r="B1057" t="s">
        <v>978</v>
      </c>
    </row>
    <row r="1058" spans="1:2">
      <c r="A1058" t="s">
        <v>979</v>
      </c>
      <c r="B1058" t="s">
        <v>980</v>
      </c>
    </row>
    <row r="1059" spans="1:2">
      <c r="A1059" t="s">
        <v>981</v>
      </c>
      <c r="B1059" t="s">
        <v>982</v>
      </c>
    </row>
    <row r="1060" spans="1:2">
      <c r="A1060" t="s">
        <v>983</v>
      </c>
      <c r="B1060" t="s">
        <v>984</v>
      </c>
    </row>
    <row r="1061" spans="1:2">
      <c r="A1061" t="s">
        <v>985</v>
      </c>
      <c r="B1061" t="s">
        <v>986</v>
      </c>
    </row>
    <row r="1062" spans="1:2">
      <c r="A1062" t="s">
        <v>989</v>
      </c>
      <c r="B1062" t="s">
        <v>990</v>
      </c>
    </row>
    <row r="1063" spans="1:2">
      <c r="A1063" t="s">
        <v>991</v>
      </c>
      <c r="B1063" t="s">
        <v>992</v>
      </c>
    </row>
    <row r="1064" spans="1:2">
      <c r="A1064" t="s">
        <v>993</v>
      </c>
      <c r="B1064" t="s">
        <v>994</v>
      </c>
    </row>
    <row r="1065" spans="1:2">
      <c r="A1065" t="s">
        <v>995</v>
      </c>
      <c r="B1065" t="s">
        <v>996</v>
      </c>
    </row>
    <row r="1066" spans="1:2">
      <c r="A1066" t="s">
        <v>997</v>
      </c>
      <c r="B1066" t="s">
        <v>998</v>
      </c>
    </row>
    <row r="1067" spans="1:2">
      <c r="A1067" t="s">
        <v>999</v>
      </c>
      <c r="B1067" t="s">
        <v>1000</v>
      </c>
    </row>
    <row r="1068" spans="1:2">
      <c r="A1068" t="s">
        <v>1001</v>
      </c>
      <c r="B1068" t="s">
        <v>1002</v>
      </c>
    </row>
    <row r="1069" spans="1:2">
      <c r="A1069" t="s">
        <v>1003</v>
      </c>
      <c r="B1069" t="s">
        <v>1004</v>
      </c>
    </row>
    <row r="1070" spans="1:2">
      <c r="A1070" t="s">
        <v>1005</v>
      </c>
      <c r="B1070" t="s">
        <v>1006</v>
      </c>
    </row>
    <row r="1071" spans="1:2">
      <c r="A1071" t="s">
        <v>1007</v>
      </c>
      <c r="B1071" t="s">
        <v>1008</v>
      </c>
    </row>
    <row r="1072" spans="1:2">
      <c r="A1072" t="s">
        <v>1009</v>
      </c>
      <c r="B1072" t="s">
        <v>1010</v>
      </c>
    </row>
    <row r="1073" spans="1:2">
      <c r="A1073" t="s">
        <v>1011</v>
      </c>
      <c r="B1073" t="s">
        <v>1012</v>
      </c>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9"/>
  <sheetViews>
    <sheetView workbookViewId="0"/>
  </sheetViews>
  <sheetFormatPr defaultRowHeight="12.75"/>
  <sheetData>
    <row r="1" spans="1:16">
      <c r="A1" t="s">
        <v>1471</v>
      </c>
      <c r="D1" t="s">
        <v>1472</v>
      </c>
      <c r="E1" t="s">
        <v>1473</v>
      </c>
      <c r="F1" t="s">
        <v>1474</v>
      </c>
      <c r="G1" t="s">
        <v>1475</v>
      </c>
      <c r="H1" t="s">
        <v>1476</v>
      </c>
      <c r="I1" t="s">
        <v>1477</v>
      </c>
      <c r="J1" t="s">
        <v>1478</v>
      </c>
      <c r="K1" t="s">
        <v>1479</v>
      </c>
      <c r="L1" t="s">
        <v>1480</v>
      </c>
      <c r="M1" t="s">
        <v>1481</v>
      </c>
      <c r="N1" t="s">
        <v>1482</v>
      </c>
      <c r="O1" t="s">
        <v>1483</v>
      </c>
      <c r="P1" t="s">
        <v>1484</v>
      </c>
    </row>
    <row r="2" spans="1:16">
      <c r="A2" t="s">
        <v>1485</v>
      </c>
      <c r="D2" t="s">
        <v>1486</v>
      </c>
      <c r="E2" t="s">
        <v>1487</v>
      </c>
      <c r="F2" t="s">
        <v>1490</v>
      </c>
      <c r="G2">
        <v>5</v>
      </c>
      <c r="H2" t="s">
        <v>1488</v>
      </c>
      <c r="I2" t="s">
        <v>1489</v>
      </c>
      <c r="J2" t="s">
        <v>1491</v>
      </c>
      <c r="K2" s="1" t="s">
        <v>1492</v>
      </c>
      <c r="L2" t="s">
        <v>1493</v>
      </c>
      <c r="M2" s="1" t="s">
        <v>1494</v>
      </c>
      <c r="N2" t="s">
        <v>1495</v>
      </c>
      <c r="O2" s="1" t="s">
        <v>1496</v>
      </c>
    </row>
    <row r="3" spans="1:16">
      <c r="A3" t="s">
        <v>391</v>
      </c>
      <c r="D3" t="s">
        <v>392</v>
      </c>
      <c r="E3" t="s">
        <v>393</v>
      </c>
      <c r="F3" t="s">
        <v>1254</v>
      </c>
      <c r="G3" t="e">
        <f>IF(project_actual_start_date="","",project_actual_start_date)</f>
        <v>#REF!</v>
      </c>
    </row>
    <row r="4" spans="1:16">
      <c r="A4" t="s">
        <v>391</v>
      </c>
      <c r="D4" t="s">
        <v>392</v>
      </c>
      <c r="E4" t="s">
        <v>400</v>
      </c>
      <c r="F4" t="s">
        <v>1254</v>
      </c>
      <c r="G4" t="e">
        <f>IF(project_estimated_completion_date="","",project_estimated_completion_date)</f>
        <v>#REF!</v>
      </c>
    </row>
    <row r="5" spans="1:16">
      <c r="A5" t="s">
        <v>391</v>
      </c>
      <c r="D5" t="s">
        <v>392</v>
      </c>
      <c r="E5" t="s">
        <v>403</v>
      </c>
      <c r="F5" t="s">
        <v>404</v>
      </c>
      <c r="G5" t="e">
        <f>IF(project_estimated_pct_complete_raw / 100="",0,project_estimated_pct_complete_raw / 100)</f>
        <v>#REF!</v>
      </c>
    </row>
    <row r="6" spans="1:16">
      <c r="A6" t="s">
        <v>391</v>
      </c>
      <c r="D6" t="s">
        <v>392</v>
      </c>
      <c r="E6" t="s">
        <v>407</v>
      </c>
      <c r="P6" s="6" t="s">
        <v>1289</v>
      </c>
    </row>
    <row r="7" spans="1:16">
      <c r="A7" t="s">
        <v>391</v>
      </c>
      <c r="D7" t="s">
        <v>1885</v>
      </c>
      <c r="E7" t="s">
        <v>1883</v>
      </c>
      <c r="P7" t="e">
        <f xml:space="preserve"> IF(#REF!= "",0,#REF!)</f>
        <v>#REF!</v>
      </c>
    </row>
    <row r="8" spans="1:16">
      <c r="A8" t="s">
        <v>391</v>
      </c>
      <c r="D8" t="s">
        <v>1888</v>
      </c>
      <c r="E8" t="s">
        <v>1883</v>
      </c>
      <c r="P8" t="e">
        <f xml:space="preserve"> IF(#REF!= "",0,#REF!)</f>
        <v>#REF!</v>
      </c>
    </row>
    <row r="9" spans="1:16">
      <c r="A9" t="s">
        <v>391</v>
      </c>
      <c r="D9" t="s">
        <v>1885</v>
      </c>
      <c r="E9" t="s">
        <v>1891</v>
      </c>
      <c r="P9" t="e">
        <f xml:space="preserve"> IF(#REF!= "",0,#REF!)</f>
        <v>#REF!</v>
      </c>
    </row>
    <row r="10" spans="1:16">
      <c r="A10" t="s">
        <v>391</v>
      </c>
      <c r="D10" t="s">
        <v>1888</v>
      </c>
      <c r="E10" t="s">
        <v>1891</v>
      </c>
      <c r="P10" t="e">
        <f xml:space="preserve"> IF(#REF!= "",0,#REF!)</f>
        <v>#REF!</v>
      </c>
    </row>
    <row r="11" spans="1:16">
      <c r="A11" t="s">
        <v>391</v>
      </c>
      <c r="D11" t="s">
        <v>1885</v>
      </c>
      <c r="E11" t="s">
        <v>1897</v>
      </c>
      <c r="P11" t="e">
        <f xml:space="preserve"> IF(#REF!= "",0,#REF!)</f>
        <v>#REF!</v>
      </c>
    </row>
    <row r="12" spans="1:16">
      <c r="A12" t="s">
        <v>391</v>
      </c>
      <c r="D12" t="s">
        <v>1888</v>
      </c>
      <c r="E12" t="s">
        <v>1897</v>
      </c>
      <c r="P12" t="e">
        <f xml:space="preserve"> IF(#REF!= "",0,#REF!)</f>
        <v>#REF!</v>
      </c>
    </row>
    <row r="13" spans="1:16">
      <c r="A13" t="s">
        <v>391</v>
      </c>
      <c r="D13" t="s">
        <v>1885</v>
      </c>
      <c r="E13" t="s">
        <v>426</v>
      </c>
      <c r="P13" t="e">
        <f xml:space="preserve"> IF(#REF!= "",0,#REF!)</f>
        <v>#REF!</v>
      </c>
    </row>
    <row r="14" spans="1:16">
      <c r="A14" t="s">
        <v>391</v>
      </c>
      <c r="D14" t="s">
        <v>1888</v>
      </c>
      <c r="E14" t="s">
        <v>426</v>
      </c>
      <c r="P14" t="e">
        <f xml:space="preserve"> IF(#REF!= "",0,#REF!)</f>
        <v>#REF!</v>
      </c>
    </row>
    <row r="15" spans="1:16">
      <c r="A15" t="s">
        <v>391</v>
      </c>
      <c r="D15" t="s">
        <v>1885</v>
      </c>
      <c r="E15" t="s">
        <v>1907</v>
      </c>
      <c r="P15" t="e">
        <f xml:space="preserve"> IF(#REF!= "",0,#REF!)</f>
        <v>#REF!</v>
      </c>
    </row>
    <row r="16" spans="1:16">
      <c r="A16" t="s">
        <v>391</v>
      </c>
      <c r="D16" t="s">
        <v>1888</v>
      </c>
      <c r="E16" t="s">
        <v>1907</v>
      </c>
      <c r="P16" t="e">
        <f xml:space="preserve"> IF(#REF!= "",0,#REF!)</f>
        <v>#REF!</v>
      </c>
    </row>
    <row r="17" spans="1:16">
      <c r="A17" t="s">
        <v>391</v>
      </c>
      <c r="D17" t="s">
        <v>1885</v>
      </c>
      <c r="E17" t="s">
        <v>1919</v>
      </c>
      <c r="P17" t="e">
        <f xml:space="preserve"> IF(#REF!= "",0,#REF!)</f>
        <v>#REF!</v>
      </c>
    </row>
    <row r="18" spans="1:16">
      <c r="A18" t="s">
        <v>391</v>
      </c>
      <c r="D18" t="s">
        <v>1888</v>
      </c>
      <c r="E18" t="s">
        <v>1919</v>
      </c>
      <c r="P18" t="e">
        <f xml:space="preserve"> IF(#REF!= "",0,#REF!)</f>
        <v>#REF!</v>
      </c>
    </row>
    <row r="19" spans="1:16">
      <c r="A19" t="s">
        <v>391</v>
      </c>
      <c r="D19" t="s">
        <v>1885</v>
      </c>
      <c r="E19" t="s">
        <v>1925</v>
      </c>
      <c r="P19" t="e">
        <f xml:space="preserve"> IF(#REF!= "",0,#REF!)</f>
        <v>#REF!</v>
      </c>
    </row>
    <row r="20" spans="1:16">
      <c r="A20" t="s">
        <v>391</v>
      </c>
      <c r="D20" t="s">
        <v>1888</v>
      </c>
      <c r="E20" t="s">
        <v>1925</v>
      </c>
      <c r="P20" t="e">
        <f xml:space="preserve"> IF(#REF!= "",0,#REF!)</f>
        <v>#REF!</v>
      </c>
    </row>
    <row r="21" spans="1:16">
      <c r="A21" t="s">
        <v>391</v>
      </c>
      <c r="D21" t="s">
        <v>1885</v>
      </c>
      <c r="E21" t="s">
        <v>1931</v>
      </c>
      <c r="P21" t="e">
        <f xml:space="preserve"> IF(#REF!= "",0,#REF!)</f>
        <v>#REF!</v>
      </c>
    </row>
    <row r="22" spans="1:16">
      <c r="A22" t="s">
        <v>391</v>
      </c>
      <c r="D22" t="s">
        <v>1888</v>
      </c>
      <c r="E22" t="s">
        <v>1931</v>
      </c>
      <c r="P22" t="e">
        <f xml:space="preserve"> IF(#REF!= "",0,#REF!)</f>
        <v>#REF!</v>
      </c>
    </row>
    <row r="23" spans="1:16">
      <c r="A23" t="s">
        <v>391</v>
      </c>
      <c r="D23" t="s">
        <v>1885</v>
      </c>
      <c r="E23" t="s">
        <v>1937</v>
      </c>
      <c r="P23" t="e">
        <f xml:space="preserve"> IF(#REF!= "",0,#REF!)</f>
        <v>#REF!</v>
      </c>
    </row>
    <row r="24" spans="1:16">
      <c r="A24" t="s">
        <v>391</v>
      </c>
      <c r="D24" t="s">
        <v>1888</v>
      </c>
      <c r="E24" t="s">
        <v>1937</v>
      </c>
      <c r="P24" t="e">
        <f xml:space="preserve"> IF(#REF!= "",0,#REF!)</f>
        <v>#REF!</v>
      </c>
    </row>
    <row r="25" spans="1:16">
      <c r="A25" t="s">
        <v>391</v>
      </c>
      <c r="D25" t="s">
        <v>1885</v>
      </c>
      <c r="E25" t="s">
        <v>414</v>
      </c>
      <c r="F25" t="s">
        <v>404</v>
      </c>
      <c r="G25" t="e">
        <f>IF(pct_npu_cofinance="",0,pct_npu_cofinance)</f>
        <v>#REF!</v>
      </c>
    </row>
    <row r="26" spans="1:16">
      <c r="A26" t="s">
        <v>391</v>
      </c>
      <c r="D26" t="s">
        <v>1885</v>
      </c>
      <c r="E26" t="s">
        <v>858</v>
      </c>
      <c r="P26" t="e">
        <f xml:space="preserve"> IF(#REF!= "",0,#REF!)</f>
        <v>#REF!</v>
      </c>
    </row>
    <row r="27" spans="1:16">
      <c r="A27" t="s">
        <v>391</v>
      </c>
      <c r="D27" t="s">
        <v>1885</v>
      </c>
      <c r="E27" t="s">
        <v>1281</v>
      </c>
      <c r="P27" t="e">
        <f xml:space="preserve"> IF(#REF!= "",0,#REF!)</f>
        <v>#REF!</v>
      </c>
    </row>
    <row r="28" spans="1:16">
      <c r="A28" t="s">
        <v>391</v>
      </c>
      <c r="D28" t="s">
        <v>1885</v>
      </c>
      <c r="E28" t="s">
        <v>1283</v>
      </c>
      <c r="P28" t="e">
        <f xml:space="preserve"> IF(#REF!= "",0,#REF!)</f>
        <v>#REF!</v>
      </c>
    </row>
    <row r="29" spans="1:16">
      <c r="A29" t="s">
        <v>391</v>
      </c>
      <c r="D29" t="s">
        <v>2069</v>
      </c>
      <c r="E29" t="s">
        <v>393</v>
      </c>
      <c r="F29" t="s">
        <v>1254</v>
      </c>
      <c r="G29" t="e">
        <f>IF(activity_actual_start_date_0="","",activity_actual_start_date_0)</f>
        <v>#REF!</v>
      </c>
    </row>
    <row r="30" spans="1:16">
      <c r="A30" t="s">
        <v>391</v>
      </c>
      <c r="D30" t="s">
        <v>2069</v>
      </c>
      <c r="E30" t="s">
        <v>400</v>
      </c>
      <c r="F30" t="s">
        <v>1254</v>
      </c>
      <c r="G30" t="e">
        <f>IF(activity_estimated_completion_date_0="","",activity_estimated_completion_date_0)</f>
        <v>#REF!</v>
      </c>
    </row>
    <row r="31" spans="1:16">
      <c r="A31" t="s">
        <v>391</v>
      </c>
      <c r="D31" t="s">
        <v>2069</v>
      </c>
      <c r="E31" t="s">
        <v>403</v>
      </c>
      <c r="F31" t="s">
        <v>404</v>
      </c>
      <c r="G31" t="e">
        <f>IF(activity_estimated_pct_complete_raw_0 / 100="",0,activity_estimated_pct_complete_raw_0 / 100)</f>
        <v>#REF!</v>
      </c>
    </row>
    <row r="32" spans="1:16">
      <c r="A32" t="s">
        <v>391</v>
      </c>
      <c r="D32" t="s">
        <v>2069</v>
      </c>
      <c r="E32" t="s">
        <v>407</v>
      </c>
      <c r="P32" s="6" t="s">
        <v>1289</v>
      </c>
    </row>
    <row r="33" spans="1:16">
      <c r="A33" t="s">
        <v>391</v>
      </c>
      <c r="D33" t="s">
        <v>1017</v>
      </c>
      <c r="E33" t="s">
        <v>1018</v>
      </c>
      <c r="F33" t="s">
        <v>1254</v>
      </c>
      <c r="G33" t="e">
        <f>IF(monthly_activity_date_0_0="",0,monthly_activity_date_0_0)</f>
        <v>#REF!</v>
      </c>
      <c r="H33" t="s">
        <v>1019</v>
      </c>
      <c r="I33" t="str">
        <f t="shared" ref="I33:I62" si="0">IF("exp"="",0,"exp")</f>
        <v>exp</v>
      </c>
      <c r="J33" t="s">
        <v>1020</v>
      </c>
      <c r="K33" t="str">
        <f t="shared" ref="K33:K38" si="1">IF("cas"="",0,"cas")</f>
        <v>cas</v>
      </c>
      <c r="P33" t="e">
        <f xml:space="preserve"> IF(#REF!= "",0,#REF!)</f>
        <v>#REF!</v>
      </c>
    </row>
    <row r="34" spans="1:16">
      <c r="A34" t="s">
        <v>391</v>
      </c>
      <c r="D34" t="s">
        <v>1017</v>
      </c>
      <c r="E34" t="s">
        <v>1018</v>
      </c>
      <c r="F34" t="s">
        <v>1254</v>
      </c>
      <c r="G34" t="e">
        <f>IF(monthly_activity_date_0_1="",0,monthly_activity_date_0_1)</f>
        <v>#REF!</v>
      </c>
      <c r="H34" t="s">
        <v>1019</v>
      </c>
      <c r="I34" t="str">
        <f t="shared" si="0"/>
        <v>exp</v>
      </c>
      <c r="J34" t="s">
        <v>1020</v>
      </c>
      <c r="K34" t="str">
        <f t="shared" si="1"/>
        <v>cas</v>
      </c>
      <c r="P34" t="e">
        <f xml:space="preserve"> IF(#REF!= "",0,#REF!)</f>
        <v>#REF!</v>
      </c>
    </row>
    <row r="35" spans="1:16">
      <c r="A35" t="s">
        <v>391</v>
      </c>
      <c r="D35" t="s">
        <v>1017</v>
      </c>
      <c r="E35" t="s">
        <v>1018</v>
      </c>
      <c r="F35" t="s">
        <v>1254</v>
      </c>
      <c r="G35" t="e">
        <f>IF(monthly_activity_date_0_2="",0,monthly_activity_date_0_2)</f>
        <v>#REF!</v>
      </c>
      <c r="H35" t="s">
        <v>1019</v>
      </c>
      <c r="I35" t="str">
        <f t="shared" si="0"/>
        <v>exp</v>
      </c>
      <c r="J35" t="s">
        <v>1020</v>
      </c>
      <c r="K35" t="str">
        <f t="shared" si="1"/>
        <v>cas</v>
      </c>
      <c r="P35" t="e">
        <f xml:space="preserve"> IF(#REF!= "",0,#REF!)</f>
        <v>#REF!</v>
      </c>
    </row>
    <row r="36" spans="1:16">
      <c r="A36" t="s">
        <v>391</v>
      </c>
      <c r="D36" t="s">
        <v>1017</v>
      </c>
      <c r="E36" t="s">
        <v>1018</v>
      </c>
      <c r="F36" t="s">
        <v>1254</v>
      </c>
      <c r="G36" t="e">
        <f>IF(monthly_activity_date_0_3="",0,monthly_activity_date_0_3)</f>
        <v>#REF!</v>
      </c>
      <c r="H36" t="s">
        <v>1019</v>
      </c>
      <c r="I36" t="str">
        <f t="shared" si="0"/>
        <v>exp</v>
      </c>
      <c r="J36" t="s">
        <v>1020</v>
      </c>
      <c r="K36" t="str">
        <f t="shared" si="1"/>
        <v>cas</v>
      </c>
      <c r="P36" t="e">
        <f xml:space="preserve"> IF(#REF!= "",0,#REF!)</f>
        <v>#REF!</v>
      </c>
    </row>
    <row r="37" spans="1:16">
      <c r="A37" t="s">
        <v>391</v>
      </c>
      <c r="D37" t="s">
        <v>1017</v>
      </c>
      <c r="E37" t="s">
        <v>1018</v>
      </c>
      <c r="F37" t="s">
        <v>1254</v>
      </c>
      <c r="G37" t="e">
        <f>IF(monthly_activity_date_0_4="",0,monthly_activity_date_0_4)</f>
        <v>#REF!</v>
      </c>
      <c r="H37" t="s">
        <v>1019</v>
      </c>
      <c r="I37" t="str">
        <f t="shared" si="0"/>
        <v>exp</v>
      </c>
      <c r="J37" t="s">
        <v>1020</v>
      </c>
      <c r="K37" t="str">
        <f t="shared" si="1"/>
        <v>cas</v>
      </c>
      <c r="P37" t="e">
        <f xml:space="preserve"> IF(#REF!= "",0,#REF!)</f>
        <v>#REF!</v>
      </c>
    </row>
    <row r="38" spans="1:16">
      <c r="A38" t="s">
        <v>391</v>
      </c>
      <c r="D38" t="s">
        <v>1017</v>
      </c>
      <c r="E38" t="s">
        <v>1018</v>
      </c>
      <c r="F38" t="s">
        <v>1254</v>
      </c>
      <c r="G38" t="e">
        <f>IF(monthly_activity_date_0_5="",0,monthly_activity_date_0_5)</f>
        <v>#REF!</v>
      </c>
      <c r="H38" t="s">
        <v>1019</v>
      </c>
      <c r="I38" t="str">
        <f t="shared" si="0"/>
        <v>exp</v>
      </c>
      <c r="J38" t="s">
        <v>1020</v>
      </c>
      <c r="K38" t="str">
        <f t="shared" si="1"/>
        <v>cas</v>
      </c>
      <c r="P38" t="e">
        <f xml:space="preserve"> IF(#REF!= "",0,#REF!)</f>
        <v>#REF!</v>
      </c>
    </row>
    <row r="39" spans="1:16">
      <c r="A39" t="s">
        <v>391</v>
      </c>
      <c r="D39" t="s">
        <v>1017</v>
      </c>
      <c r="E39" t="s">
        <v>1018</v>
      </c>
      <c r="F39" t="s">
        <v>1254</v>
      </c>
      <c r="G39" t="e">
        <f>IF(monthly_activity_date_0_0="",0,monthly_activity_date_0_0)</f>
        <v>#REF!</v>
      </c>
      <c r="H39" t="s">
        <v>1019</v>
      </c>
      <c r="I39" t="str">
        <f t="shared" si="0"/>
        <v>exp</v>
      </c>
      <c r="J39" t="s">
        <v>1020</v>
      </c>
      <c r="K39" t="str">
        <f t="shared" ref="K39:K44" si="2">IF("nre"="",0,"nre")</f>
        <v>nre</v>
      </c>
      <c r="P39" t="e">
        <f xml:space="preserve"> IF(#REF!= "",0,#REF!)</f>
        <v>#REF!</v>
      </c>
    </row>
    <row r="40" spans="1:16">
      <c r="A40" t="s">
        <v>391</v>
      </c>
      <c r="D40" t="s">
        <v>1017</v>
      </c>
      <c r="E40" t="s">
        <v>1018</v>
      </c>
      <c r="F40" t="s">
        <v>1254</v>
      </c>
      <c r="G40" t="e">
        <f>IF(monthly_activity_date_0_1="",0,monthly_activity_date_0_1)</f>
        <v>#REF!</v>
      </c>
      <c r="H40" t="s">
        <v>1019</v>
      </c>
      <c r="I40" t="str">
        <f t="shared" si="0"/>
        <v>exp</v>
      </c>
      <c r="J40" t="s">
        <v>1020</v>
      </c>
      <c r="K40" t="str">
        <f t="shared" si="2"/>
        <v>nre</v>
      </c>
      <c r="P40" t="e">
        <f xml:space="preserve"> IF(#REF!= "",0,#REF!)</f>
        <v>#REF!</v>
      </c>
    </row>
    <row r="41" spans="1:16">
      <c r="A41" t="s">
        <v>391</v>
      </c>
      <c r="D41" t="s">
        <v>1017</v>
      </c>
      <c r="E41" t="s">
        <v>1018</v>
      </c>
      <c r="F41" t="s">
        <v>1254</v>
      </c>
      <c r="G41" t="e">
        <f>IF(monthly_activity_date_0_2="",0,monthly_activity_date_0_2)</f>
        <v>#REF!</v>
      </c>
      <c r="H41" t="s">
        <v>1019</v>
      </c>
      <c r="I41" t="str">
        <f t="shared" si="0"/>
        <v>exp</v>
      </c>
      <c r="J41" t="s">
        <v>1020</v>
      </c>
      <c r="K41" t="str">
        <f t="shared" si="2"/>
        <v>nre</v>
      </c>
      <c r="P41" t="e">
        <f xml:space="preserve"> IF(#REF!= "",0,#REF!)</f>
        <v>#REF!</v>
      </c>
    </row>
    <row r="42" spans="1:16">
      <c r="A42" t="s">
        <v>391</v>
      </c>
      <c r="D42" t="s">
        <v>1017</v>
      </c>
      <c r="E42" t="s">
        <v>1018</v>
      </c>
      <c r="F42" t="s">
        <v>1254</v>
      </c>
      <c r="G42" t="e">
        <f>IF(monthly_activity_date_0_3="",0,monthly_activity_date_0_3)</f>
        <v>#REF!</v>
      </c>
      <c r="H42" t="s">
        <v>1019</v>
      </c>
      <c r="I42" t="str">
        <f t="shared" si="0"/>
        <v>exp</v>
      </c>
      <c r="J42" t="s">
        <v>1020</v>
      </c>
      <c r="K42" t="str">
        <f t="shared" si="2"/>
        <v>nre</v>
      </c>
      <c r="P42" t="e">
        <f xml:space="preserve"> IF(#REF!= "",0,#REF!)</f>
        <v>#REF!</v>
      </c>
    </row>
    <row r="43" spans="1:16">
      <c r="A43" t="s">
        <v>391</v>
      </c>
      <c r="D43" t="s">
        <v>1017</v>
      </c>
      <c r="E43" t="s">
        <v>1018</v>
      </c>
      <c r="F43" t="s">
        <v>1254</v>
      </c>
      <c r="G43" t="e">
        <f>IF(monthly_activity_date_0_4="",0,monthly_activity_date_0_4)</f>
        <v>#REF!</v>
      </c>
      <c r="H43" t="s">
        <v>1019</v>
      </c>
      <c r="I43" t="str">
        <f t="shared" si="0"/>
        <v>exp</v>
      </c>
      <c r="J43" t="s">
        <v>1020</v>
      </c>
      <c r="K43" t="str">
        <f t="shared" si="2"/>
        <v>nre</v>
      </c>
      <c r="P43" t="e">
        <f xml:space="preserve"> IF(#REF!= "",0,#REF!)</f>
        <v>#REF!</v>
      </c>
    </row>
    <row r="44" spans="1:16">
      <c r="A44" t="s">
        <v>391</v>
      </c>
      <c r="D44" t="s">
        <v>1017</v>
      </c>
      <c r="E44" t="s">
        <v>1018</v>
      </c>
      <c r="F44" t="s">
        <v>1254</v>
      </c>
      <c r="G44" t="e">
        <f>IF(monthly_activity_date_0_5="",0,monthly_activity_date_0_5)</f>
        <v>#REF!</v>
      </c>
      <c r="H44" t="s">
        <v>1019</v>
      </c>
      <c r="I44" t="str">
        <f t="shared" si="0"/>
        <v>exp</v>
      </c>
      <c r="J44" t="s">
        <v>1020</v>
      </c>
      <c r="K44" t="str">
        <f t="shared" si="2"/>
        <v>nre</v>
      </c>
      <c r="P44" t="e">
        <f xml:space="preserve"> IF(#REF!= "",0,#REF!)</f>
        <v>#REF!</v>
      </c>
    </row>
    <row r="45" spans="1:16">
      <c r="A45" t="s">
        <v>391</v>
      </c>
      <c r="D45" t="s">
        <v>1017</v>
      </c>
      <c r="E45" t="s">
        <v>1018</v>
      </c>
      <c r="F45" t="s">
        <v>1254</v>
      </c>
      <c r="G45" t="e">
        <f>IF(monthly_activity_date_0_0="",0,monthly_activity_date_0_0)</f>
        <v>#REF!</v>
      </c>
      <c r="H45" t="s">
        <v>1019</v>
      </c>
      <c r="I45" t="str">
        <f t="shared" si="0"/>
        <v>exp</v>
      </c>
      <c r="J45" t="s">
        <v>1020</v>
      </c>
      <c r="K45" t="str">
        <f t="shared" ref="K45:K56" si="3">IF("ink"="",0,"ink")</f>
        <v>ink</v>
      </c>
      <c r="L45" t="s">
        <v>2255</v>
      </c>
      <c r="M45" t="str">
        <f t="shared" ref="M45:M50" si="4">IF("crl"="",0,"crl")</f>
        <v>crl</v>
      </c>
      <c r="P45" t="e">
        <f xml:space="preserve"> IF(#REF!= "",0,#REF!)</f>
        <v>#REF!</v>
      </c>
    </row>
    <row r="46" spans="1:16">
      <c r="A46" t="s">
        <v>391</v>
      </c>
      <c r="D46" t="s">
        <v>1017</v>
      </c>
      <c r="E46" t="s">
        <v>1018</v>
      </c>
      <c r="F46" t="s">
        <v>1254</v>
      </c>
      <c r="G46" t="e">
        <f>IF(monthly_activity_date_0_1="",0,monthly_activity_date_0_1)</f>
        <v>#REF!</v>
      </c>
      <c r="H46" t="s">
        <v>1019</v>
      </c>
      <c r="I46" t="str">
        <f t="shared" si="0"/>
        <v>exp</v>
      </c>
      <c r="J46" t="s">
        <v>1020</v>
      </c>
      <c r="K46" t="str">
        <f t="shared" si="3"/>
        <v>ink</v>
      </c>
      <c r="L46" t="s">
        <v>2255</v>
      </c>
      <c r="M46" t="str">
        <f t="shared" si="4"/>
        <v>crl</v>
      </c>
      <c r="P46" t="e">
        <f xml:space="preserve"> IF(#REF!= "",0,#REF!)</f>
        <v>#REF!</v>
      </c>
    </row>
    <row r="47" spans="1:16">
      <c r="A47" t="s">
        <v>391</v>
      </c>
      <c r="D47" t="s">
        <v>1017</v>
      </c>
      <c r="E47" t="s">
        <v>1018</v>
      </c>
      <c r="F47" t="s">
        <v>1254</v>
      </c>
      <c r="G47" t="e">
        <f>IF(monthly_activity_date_0_2="",0,monthly_activity_date_0_2)</f>
        <v>#REF!</v>
      </c>
      <c r="H47" t="s">
        <v>1019</v>
      </c>
      <c r="I47" t="str">
        <f t="shared" si="0"/>
        <v>exp</v>
      </c>
      <c r="J47" t="s">
        <v>1020</v>
      </c>
      <c r="K47" t="str">
        <f t="shared" si="3"/>
        <v>ink</v>
      </c>
      <c r="L47" t="s">
        <v>2255</v>
      </c>
      <c r="M47" t="str">
        <f t="shared" si="4"/>
        <v>crl</v>
      </c>
      <c r="P47" t="e">
        <f xml:space="preserve"> IF(#REF!= "",0,#REF!)</f>
        <v>#REF!</v>
      </c>
    </row>
    <row r="48" spans="1:16">
      <c r="A48" t="s">
        <v>391</v>
      </c>
      <c r="D48" t="s">
        <v>1017</v>
      </c>
      <c r="E48" t="s">
        <v>1018</v>
      </c>
      <c r="F48" t="s">
        <v>1254</v>
      </c>
      <c r="G48" t="e">
        <f>IF(monthly_activity_date_0_3="",0,monthly_activity_date_0_3)</f>
        <v>#REF!</v>
      </c>
      <c r="H48" t="s">
        <v>1019</v>
      </c>
      <c r="I48" t="str">
        <f t="shared" si="0"/>
        <v>exp</v>
      </c>
      <c r="J48" t="s">
        <v>1020</v>
      </c>
      <c r="K48" t="str">
        <f t="shared" si="3"/>
        <v>ink</v>
      </c>
      <c r="L48" t="s">
        <v>2255</v>
      </c>
      <c r="M48" t="str">
        <f t="shared" si="4"/>
        <v>crl</v>
      </c>
      <c r="P48" t="e">
        <f xml:space="preserve"> IF(#REF!= "",0,#REF!)</f>
        <v>#REF!</v>
      </c>
    </row>
    <row r="49" spans="1:16">
      <c r="A49" t="s">
        <v>391</v>
      </c>
      <c r="D49" t="s">
        <v>1017</v>
      </c>
      <c r="E49" t="s">
        <v>1018</v>
      </c>
      <c r="F49" t="s">
        <v>1254</v>
      </c>
      <c r="G49" t="e">
        <f>IF(monthly_activity_date_0_4="",0,monthly_activity_date_0_4)</f>
        <v>#REF!</v>
      </c>
      <c r="H49" t="s">
        <v>1019</v>
      </c>
      <c r="I49" t="str">
        <f t="shared" si="0"/>
        <v>exp</v>
      </c>
      <c r="J49" t="s">
        <v>1020</v>
      </c>
      <c r="K49" t="str">
        <f t="shared" si="3"/>
        <v>ink</v>
      </c>
      <c r="L49" t="s">
        <v>2255</v>
      </c>
      <c r="M49" t="str">
        <f t="shared" si="4"/>
        <v>crl</v>
      </c>
      <c r="P49" t="e">
        <f xml:space="preserve"> IF(#REF!= "",0,#REF!)</f>
        <v>#REF!</v>
      </c>
    </row>
    <row r="50" spans="1:16">
      <c r="A50" t="s">
        <v>391</v>
      </c>
      <c r="D50" t="s">
        <v>1017</v>
      </c>
      <c r="E50" t="s">
        <v>1018</v>
      </c>
      <c r="F50" t="s">
        <v>1254</v>
      </c>
      <c r="G50" t="e">
        <f>IF(monthly_activity_date_0_5="",0,monthly_activity_date_0_5)</f>
        <v>#REF!</v>
      </c>
      <c r="H50" t="s">
        <v>1019</v>
      </c>
      <c r="I50" t="str">
        <f t="shared" si="0"/>
        <v>exp</v>
      </c>
      <c r="J50" t="s">
        <v>1020</v>
      </c>
      <c r="K50" t="str">
        <f t="shared" si="3"/>
        <v>ink</v>
      </c>
      <c r="L50" t="s">
        <v>2255</v>
      </c>
      <c r="M50" t="str">
        <f t="shared" si="4"/>
        <v>crl</v>
      </c>
      <c r="P50" t="e">
        <f xml:space="preserve"> IF(#REF!= "",0,#REF!)</f>
        <v>#REF!</v>
      </c>
    </row>
    <row r="51" spans="1:16">
      <c r="A51" t="s">
        <v>391</v>
      </c>
      <c r="D51" t="s">
        <v>1017</v>
      </c>
      <c r="E51" t="s">
        <v>1018</v>
      </c>
      <c r="F51" t="s">
        <v>1254</v>
      </c>
      <c r="G51" t="e">
        <f>IF(monthly_activity_date_0_0="",0,monthly_activity_date_0_0)</f>
        <v>#REF!</v>
      </c>
      <c r="H51" t="s">
        <v>1019</v>
      </c>
      <c r="I51" t="str">
        <f t="shared" si="0"/>
        <v>exp</v>
      </c>
      <c r="J51" t="s">
        <v>1020</v>
      </c>
      <c r="K51" t="str">
        <f t="shared" si="3"/>
        <v>ink</v>
      </c>
      <c r="L51" t="s">
        <v>2255</v>
      </c>
      <c r="M51" t="str">
        <f t="shared" ref="M51:M56" si="5">IF("npu"="",0,"npu")</f>
        <v>npu</v>
      </c>
      <c r="P51" t="e">
        <f xml:space="preserve"> IF(#REF!= "",0,#REF!)</f>
        <v>#REF!</v>
      </c>
    </row>
    <row r="52" spans="1:16">
      <c r="A52" t="s">
        <v>391</v>
      </c>
      <c r="D52" t="s">
        <v>1017</v>
      </c>
      <c r="E52" t="s">
        <v>1018</v>
      </c>
      <c r="F52" t="s">
        <v>1254</v>
      </c>
      <c r="G52" t="e">
        <f>IF(monthly_activity_date_0_1="",0,monthly_activity_date_0_1)</f>
        <v>#REF!</v>
      </c>
      <c r="H52" t="s">
        <v>1019</v>
      </c>
      <c r="I52" t="str">
        <f t="shared" si="0"/>
        <v>exp</v>
      </c>
      <c r="J52" t="s">
        <v>1020</v>
      </c>
      <c r="K52" t="str">
        <f t="shared" si="3"/>
        <v>ink</v>
      </c>
      <c r="L52" t="s">
        <v>2255</v>
      </c>
      <c r="M52" t="str">
        <f t="shared" si="5"/>
        <v>npu</v>
      </c>
      <c r="P52" t="e">
        <f xml:space="preserve"> IF(#REF!= "",0,#REF!)</f>
        <v>#REF!</v>
      </c>
    </row>
    <row r="53" spans="1:16">
      <c r="A53" t="s">
        <v>391</v>
      </c>
      <c r="D53" t="s">
        <v>1017</v>
      </c>
      <c r="E53" t="s">
        <v>1018</v>
      </c>
      <c r="F53" t="s">
        <v>1254</v>
      </c>
      <c r="G53" t="e">
        <f>IF(monthly_activity_date_0_2="",0,monthly_activity_date_0_2)</f>
        <v>#REF!</v>
      </c>
      <c r="H53" t="s">
        <v>1019</v>
      </c>
      <c r="I53" t="str">
        <f t="shared" si="0"/>
        <v>exp</v>
      </c>
      <c r="J53" t="s">
        <v>1020</v>
      </c>
      <c r="K53" t="str">
        <f t="shared" si="3"/>
        <v>ink</v>
      </c>
      <c r="L53" t="s">
        <v>2255</v>
      </c>
      <c r="M53" t="str">
        <f t="shared" si="5"/>
        <v>npu</v>
      </c>
      <c r="P53" t="e">
        <f xml:space="preserve"> IF(#REF!= "",0,#REF!)</f>
        <v>#REF!</v>
      </c>
    </row>
    <row r="54" spans="1:16">
      <c r="A54" t="s">
        <v>391</v>
      </c>
      <c r="D54" t="s">
        <v>1017</v>
      </c>
      <c r="E54" t="s">
        <v>1018</v>
      </c>
      <c r="F54" t="s">
        <v>1254</v>
      </c>
      <c r="G54" t="e">
        <f>IF(monthly_activity_date_0_3="",0,monthly_activity_date_0_3)</f>
        <v>#REF!</v>
      </c>
      <c r="H54" t="s">
        <v>1019</v>
      </c>
      <c r="I54" t="str">
        <f t="shared" si="0"/>
        <v>exp</v>
      </c>
      <c r="J54" t="s">
        <v>1020</v>
      </c>
      <c r="K54" t="str">
        <f t="shared" si="3"/>
        <v>ink</v>
      </c>
      <c r="L54" t="s">
        <v>2255</v>
      </c>
      <c r="M54" t="str">
        <f t="shared" si="5"/>
        <v>npu</v>
      </c>
      <c r="P54" t="e">
        <f xml:space="preserve"> IF(#REF!= "",0,#REF!)</f>
        <v>#REF!</v>
      </c>
    </row>
    <row r="55" spans="1:16">
      <c r="A55" t="s">
        <v>391</v>
      </c>
      <c r="D55" t="s">
        <v>1017</v>
      </c>
      <c r="E55" t="s">
        <v>1018</v>
      </c>
      <c r="F55" t="s">
        <v>1254</v>
      </c>
      <c r="G55" t="e">
        <f>IF(monthly_activity_date_0_4="",0,monthly_activity_date_0_4)</f>
        <v>#REF!</v>
      </c>
      <c r="H55" t="s">
        <v>1019</v>
      </c>
      <c r="I55" t="str">
        <f t="shared" si="0"/>
        <v>exp</v>
      </c>
      <c r="J55" t="s">
        <v>1020</v>
      </c>
      <c r="K55" t="str">
        <f t="shared" si="3"/>
        <v>ink</v>
      </c>
      <c r="L55" t="s">
        <v>2255</v>
      </c>
      <c r="M55" t="str">
        <f t="shared" si="5"/>
        <v>npu</v>
      </c>
      <c r="P55" t="e">
        <f xml:space="preserve"> IF(#REF!= "",0,#REF!)</f>
        <v>#REF!</v>
      </c>
    </row>
    <row r="56" spans="1:16">
      <c r="A56" t="s">
        <v>391</v>
      </c>
      <c r="D56" t="s">
        <v>1017</v>
      </c>
      <c r="E56" t="s">
        <v>1018</v>
      </c>
      <c r="F56" t="s">
        <v>1254</v>
      </c>
      <c r="G56" t="e">
        <f>IF(monthly_activity_date_0_5="",0,monthly_activity_date_0_5)</f>
        <v>#REF!</v>
      </c>
      <c r="H56" t="s">
        <v>1019</v>
      </c>
      <c r="I56" t="str">
        <f t="shared" si="0"/>
        <v>exp</v>
      </c>
      <c r="J56" t="s">
        <v>1020</v>
      </c>
      <c r="K56" t="str">
        <f t="shared" si="3"/>
        <v>ink</v>
      </c>
      <c r="L56" t="s">
        <v>2255</v>
      </c>
      <c r="M56" t="str">
        <f t="shared" si="5"/>
        <v>npu</v>
      </c>
      <c r="P56" t="e">
        <f xml:space="preserve"> IF(#REF!= "",0,#REF!)</f>
        <v>#REF!</v>
      </c>
    </row>
    <row r="57" spans="1:16">
      <c r="A57" t="s">
        <v>391</v>
      </c>
      <c r="D57" t="s">
        <v>1017</v>
      </c>
      <c r="E57" t="s">
        <v>1018</v>
      </c>
      <c r="F57" t="s">
        <v>1254</v>
      </c>
      <c r="G57" t="e">
        <f>IF(monthly_activity_date_0_0="",0,monthly_activity_date_0_0)</f>
        <v>#REF!</v>
      </c>
      <c r="H57" t="s">
        <v>1019</v>
      </c>
      <c r="I57" t="str">
        <f t="shared" si="0"/>
        <v>exp</v>
      </c>
      <c r="J57" t="s">
        <v>1020</v>
      </c>
      <c r="K57" t="str">
        <f t="shared" ref="K57:K62" si="6">IF("non"="",0,"non")</f>
        <v>non</v>
      </c>
      <c r="P57" t="e">
        <f xml:space="preserve"> IF(#REF!= "",0,#REF!)</f>
        <v>#REF!</v>
      </c>
    </row>
    <row r="58" spans="1:16">
      <c r="A58" t="s">
        <v>391</v>
      </c>
      <c r="D58" t="s">
        <v>1017</v>
      </c>
      <c r="E58" t="s">
        <v>1018</v>
      </c>
      <c r="F58" t="s">
        <v>1254</v>
      </c>
      <c r="G58" t="e">
        <f>IF(monthly_activity_date_0_1="",0,monthly_activity_date_0_1)</f>
        <v>#REF!</v>
      </c>
      <c r="H58" t="s">
        <v>1019</v>
      </c>
      <c r="I58" t="str">
        <f t="shared" si="0"/>
        <v>exp</v>
      </c>
      <c r="J58" t="s">
        <v>1020</v>
      </c>
      <c r="K58" t="str">
        <f t="shared" si="6"/>
        <v>non</v>
      </c>
      <c r="P58" t="e">
        <f xml:space="preserve"> IF(#REF!= "",0,#REF!)</f>
        <v>#REF!</v>
      </c>
    </row>
    <row r="59" spans="1:16">
      <c r="A59" t="s">
        <v>391</v>
      </c>
      <c r="D59" t="s">
        <v>1017</v>
      </c>
      <c r="E59" t="s">
        <v>1018</v>
      </c>
      <c r="F59" t="s">
        <v>1254</v>
      </c>
      <c r="G59" t="e">
        <f>IF(monthly_activity_date_0_2="",0,monthly_activity_date_0_2)</f>
        <v>#REF!</v>
      </c>
      <c r="H59" t="s">
        <v>1019</v>
      </c>
      <c r="I59" t="str">
        <f t="shared" si="0"/>
        <v>exp</v>
      </c>
      <c r="J59" t="s">
        <v>1020</v>
      </c>
      <c r="K59" t="str">
        <f t="shared" si="6"/>
        <v>non</v>
      </c>
      <c r="P59" t="e">
        <f xml:space="preserve"> IF(#REF!= "",0,#REF!)</f>
        <v>#REF!</v>
      </c>
    </row>
    <row r="60" spans="1:16">
      <c r="A60" t="s">
        <v>391</v>
      </c>
      <c r="D60" t="s">
        <v>1017</v>
      </c>
      <c r="E60" t="s">
        <v>1018</v>
      </c>
      <c r="F60" t="s">
        <v>1254</v>
      </c>
      <c r="G60" t="e">
        <f>IF(monthly_activity_date_0_3="",0,monthly_activity_date_0_3)</f>
        <v>#REF!</v>
      </c>
      <c r="H60" t="s">
        <v>1019</v>
      </c>
      <c r="I60" t="str">
        <f t="shared" si="0"/>
        <v>exp</v>
      </c>
      <c r="J60" t="s">
        <v>1020</v>
      </c>
      <c r="K60" t="str">
        <f t="shared" si="6"/>
        <v>non</v>
      </c>
      <c r="P60" t="e">
        <f xml:space="preserve"> IF(#REF!= "",0,#REF!)</f>
        <v>#REF!</v>
      </c>
    </row>
    <row r="61" spans="1:16">
      <c r="A61" t="s">
        <v>391</v>
      </c>
      <c r="D61" t="s">
        <v>1017</v>
      </c>
      <c r="E61" t="s">
        <v>1018</v>
      </c>
      <c r="F61" t="s">
        <v>1254</v>
      </c>
      <c r="G61" t="e">
        <f>IF(monthly_activity_date_0_4="",0,monthly_activity_date_0_4)</f>
        <v>#REF!</v>
      </c>
      <c r="H61" t="s">
        <v>1019</v>
      </c>
      <c r="I61" t="str">
        <f t="shared" si="0"/>
        <v>exp</v>
      </c>
      <c r="J61" t="s">
        <v>1020</v>
      </c>
      <c r="K61" t="str">
        <f t="shared" si="6"/>
        <v>non</v>
      </c>
      <c r="P61" t="e">
        <f xml:space="preserve"> IF(#REF!= "",0,#REF!)</f>
        <v>#REF!</v>
      </c>
    </row>
    <row r="62" spans="1:16">
      <c r="A62" t="s">
        <v>391</v>
      </c>
      <c r="D62" t="s">
        <v>1017</v>
      </c>
      <c r="E62" t="s">
        <v>1018</v>
      </c>
      <c r="F62" t="s">
        <v>1254</v>
      </c>
      <c r="G62" t="e">
        <f>IF(monthly_activity_date_0_5="",0,monthly_activity_date_0_5)</f>
        <v>#REF!</v>
      </c>
      <c r="H62" t="s">
        <v>1019</v>
      </c>
      <c r="I62" t="str">
        <f t="shared" si="0"/>
        <v>exp</v>
      </c>
      <c r="J62" t="s">
        <v>1020</v>
      </c>
      <c r="K62" t="str">
        <f t="shared" si="6"/>
        <v>non</v>
      </c>
      <c r="P62" t="e">
        <f xml:space="preserve"> IF(#REF!= "",0,#REF!)</f>
        <v>#REF!</v>
      </c>
    </row>
    <row r="63" spans="1:16">
      <c r="A63" t="s">
        <v>391</v>
      </c>
      <c r="D63" t="s">
        <v>515</v>
      </c>
      <c r="E63" t="s">
        <v>393</v>
      </c>
      <c r="F63" t="s">
        <v>1254</v>
      </c>
      <c r="G63" t="e">
        <f>IF(activity_actual_start_date_1="","",activity_actual_start_date_1)</f>
        <v>#REF!</v>
      </c>
    </row>
    <row r="64" spans="1:16">
      <c r="A64" t="s">
        <v>391</v>
      </c>
      <c r="D64" t="s">
        <v>515</v>
      </c>
      <c r="E64" t="s">
        <v>400</v>
      </c>
      <c r="F64" t="s">
        <v>1254</v>
      </c>
      <c r="G64" t="e">
        <f>IF(activity_estimated_completion_date_1="","",activity_estimated_completion_date_1)</f>
        <v>#REF!</v>
      </c>
    </row>
    <row r="65" spans="1:16">
      <c r="A65" t="s">
        <v>391</v>
      </c>
      <c r="D65" t="s">
        <v>515</v>
      </c>
      <c r="E65" t="s">
        <v>403</v>
      </c>
      <c r="F65" t="s">
        <v>404</v>
      </c>
      <c r="G65" t="e">
        <f>IF(activity_estimated_pct_complete_raw_1 / 100="",0,activity_estimated_pct_complete_raw_1 / 100)</f>
        <v>#REF!</v>
      </c>
    </row>
    <row r="66" spans="1:16">
      <c r="A66" t="s">
        <v>391</v>
      </c>
      <c r="D66" t="s">
        <v>515</v>
      </c>
      <c r="E66" t="s">
        <v>407</v>
      </c>
      <c r="P66" t="s">
        <v>870</v>
      </c>
    </row>
    <row r="67" spans="1:16">
      <c r="A67" t="s">
        <v>391</v>
      </c>
      <c r="D67" t="s">
        <v>1648</v>
      </c>
      <c r="E67" t="s">
        <v>1018</v>
      </c>
      <c r="F67" t="s">
        <v>1254</v>
      </c>
      <c r="G67" t="e">
        <f>IF(monthly_activity_date_1_0="",0,monthly_activity_date_1_0)</f>
        <v>#REF!</v>
      </c>
      <c r="H67" t="s">
        <v>1019</v>
      </c>
      <c r="I67" t="str">
        <f t="shared" ref="I67:I96" si="7">IF("exp"="",0,"exp")</f>
        <v>exp</v>
      </c>
      <c r="J67" t="s">
        <v>1020</v>
      </c>
      <c r="K67" t="str">
        <f t="shared" ref="K67:K72" si="8">IF("cas"="",0,"cas")</f>
        <v>cas</v>
      </c>
      <c r="P67" t="e">
        <f xml:space="preserve"> IF(#REF!= "",0,#REF!)</f>
        <v>#REF!</v>
      </c>
    </row>
    <row r="68" spans="1:16">
      <c r="A68" t="s">
        <v>391</v>
      </c>
      <c r="D68" t="s">
        <v>1648</v>
      </c>
      <c r="E68" t="s">
        <v>1018</v>
      </c>
      <c r="F68" t="s">
        <v>1254</v>
      </c>
      <c r="G68" t="e">
        <f>IF(monthly_activity_date_1_1="",0,monthly_activity_date_1_1)</f>
        <v>#REF!</v>
      </c>
      <c r="H68" t="s">
        <v>1019</v>
      </c>
      <c r="I68" t="str">
        <f t="shared" si="7"/>
        <v>exp</v>
      </c>
      <c r="J68" t="s">
        <v>1020</v>
      </c>
      <c r="K68" t="str">
        <f t="shared" si="8"/>
        <v>cas</v>
      </c>
      <c r="P68" t="e">
        <f xml:space="preserve"> IF(#REF!= "",0,#REF!)</f>
        <v>#REF!</v>
      </c>
    </row>
    <row r="69" spans="1:16">
      <c r="A69" t="s">
        <v>391</v>
      </c>
      <c r="D69" t="s">
        <v>1648</v>
      </c>
      <c r="E69" t="s">
        <v>1018</v>
      </c>
      <c r="F69" t="s">
        <v>1254</v>
      </c>
      <c r="G69" t="e">
        <f>IF(monthly_activity_date_1_2="",0,monthly_activity_date_1_2)</f>
        <v>#REF!</v>
      </c>
      <c r="H69" t="s">
        <v>1019</v>
      </c>
      <c r="I69" t="str">
        <f t="shared" si="7"/>
        <v>exp</v>
      </c>
      <c r="J69" t="s">
        <v>1020</v>
      </c>
      <c r="K69" t="str">
        <f t="shared" si="8"/>
        <v>cas</v>
      </c>
      <c r="P69" t="e">
        <f xml:space="preserve"> IF(#REF!= "",0,#REF!)</f>
        <v>#REF!</v>
      </c>
    </row>
    <row r="70" spans="1:16">
      <c r="A70" t="s">
        <v>391</v>
      </c>
      <c r="D70" t="s">
        <v>1648</v>
      </c>
      <c r="E70" t="s">
        <v>1018</v>
      </c>
      <c r="F70" t="s">
        <v>1254</v>
      </c>
      <c r="G70" t="e">
        <f>IF(monthly_activity_date_1_3="",0,monthly_activity_date_1_3)</f>
        <v>#REF!</v>
      </c>
      <c r="H70" t="s">
        <v>1019</v>
      </c>
      <c r="I70" t="str">
        <f t="shared" si="7"/>
        <v>exp</v>
      </c>
      <c r="J70" t="s">
        <v>1020</v>
      </c>
      <c r="K70" t="str">
        <f t="shared" si="8"/>
        <v>cas</v>
      </c>
      <c r="P70" t="e">
        <f xml:space="preserve"> IF(#REF!= "",0,#REF!)</f>
        <v>#REF!</v>
      </c>
    </row>
    <row r="71" spans="1:16">
      <c r="A71" t="s">
        <v>391</v>
      </c>
      <c r="D71" t="s">
        <v>1648</v>
      </c>
      <c r="E71" t="s">
        <v>1018</v>
      </c>
      <c r="F71" t="s">
        <v>1254</v>
      </c>
      <c r="G71" t="e">
        <f>IF(monthly_activity_date_1_4="",0,monthly_activity_date_1_4)</f>
        <v>#REF!</v>
      </c>
      <c r="H71" t="s">
        <v>1019</v>
      </c>
      <c r="I71" t="str">
        <f t="shared" si="7"/>
        <v>exp</v>
      </c>
      <c r="J71" t="s">
        <v>1020</v>
      </c>
      <c r="K71" t="str">
        <f t="shared" si="8"/>
        <v>cas</v>
      </c>
      <c r="P71" t="e">
        <f xml:space="preserve"> IF(#REF!= "",0,#REF!)</f>
        <v>#REF!</v>
      </c>
    </row>
    <row r="72" spans="1:16">
      <c r="A72" t="s">
        <v>391</v>
      </c>
      <c r="D72" t="s">
        <v>1648</v>
      </c>
      <c r="E72" t="s">
        <v>1018</v>
      </c>
      <c r="F72" t="s">
        <v>1254</v>
      </c>
      <c r="G72" t="e">
        <f>IF(monthly_activity_date_1_5="",0,monthly_activity_date_1_5)</f>
        <v>#REF!</v>
      </c>
      <c r="H72" t="s">
        <v>1019</v>
      </c>
      <c r="I72" t="str">
        <f t="shared" si="7"/>
        <v>exp</v>
      </c>
      <c r="J72" t="s">
        <v>1020</v>
      </c>
      <c r="K72" t="str">
        <f t="shared" si="8"/>
        <v>cas</v>
      </c>
      <c r="P72" t="e">
        <f xml:space="preserve"> IF(#REF!= "",0,#REF!)</f>
        <v>#REF!</v>
      </c>
    </row>
    <row r="73" spans="1:16">
      <c r="A73" t="s">
        <v>391</v>
      </c>
      <c r="D73" t="s">
        <v>1648</v>
      </c>
      <c r="E73" t="s">
        <v>1018</v>
      </c>
      <c r="F73" t="s">
        <v>1254</v>
      </c>
      <c r="G73" t="e">
        <f>IF(monthly_activity_date_1_0="",0,monthly_activity_date_1_0)</f>
        <v>#REF!</v>
      </c>
      <c r="H73" t="s">
        <v>1019</v>
      </c>
      <c r="I73" t="str">
        <f t="shared" si="7"/>
        <v>exp</v>
      </c>
      <c r="J73" t="s">
        <v>1020</v>
      </c>
      <c r="K73" t="str">
        <f t="shared" ref="K73:K78" si="9">IF("nre"="",0,"nre")</f>
        <v>nre</v>
      </c>
      <c r="P73" t="e">
        <f xml:space="preserve"> IF(#REF!= "",0,#REF!)</f>
        <v>#REF!</v>
      </c>
    </row>
    <row r="74" spans="1:16">
      <c r="A74" t="s">
        <v>391</v>
      </c>
      <c r="D74" t="s">
        <v>1648</v>
      </c>
      <c r="E74" t="s">
        <v>1018</v>
      </c>
      <c r="F74" t="s">
        <v>1254</v>
      </c>
      <c r="G74" t="e">
        <f>IF(monthly_activity_date_1_1="",0,monthly_activity_date_1_1)</f>
        <v>#REF!</v>
      </c>
      <c r="H74" t="s">
        <v>1019</v>
      </c>
      <c r="I74" t="str">
        <f t="shared" si="7"/>
        <v>exp</v>
      </c>
      <c r="J74" t="s">
        <v>1020</v>
      </c>
      <c r="K74" t="str">
        <f t="shared" si="9"/>
        <v>nre</v>
      </c>
      <c r="P74" t="e">
        <f xml:space="preserve"> IF(#REF!= "",0,#REF!)</f>
        <v>#REF!</v>
      </c>
    </row>
    <row r="75" spans="1:16">
      <c r="A75" t="s">
        <v>391</v>
      </c>
      <c r="D75" t="s">
        <v>1648</v>
      </c>
      <c r="E75" t="s">
        <v>1018</v>
      </c>
      <c r="F75" t="s">
        <v>1254</v>
      </c>
      <c r="G75" t="e">
        <f>IF(monthly_activity_date_1_2="",0,monthly_activity_date_1_2)</f>
        <v>#REF!</v>
      </c>
      <c r="H75" t="s">
        <v>1019</v>
      </c>
      <c r="I75" t="str">
        <f t="shared" si="7"/>
        <v>exp</v>
      </c>
      <c r="J75" t="s">
        <v>1020</v>
      </c>
      <c r="K75" t="str">
        <f t="shared" si="9"/>
        <v>nre</v>
      </c>
      <c r="P75" t="e">
        <f xml:space="preserve"> IF(#REF!= "",0,#REF!)</f>
        <v>#REF!</v>
      </c>
    </row>
    <row r="76" spans="1:16">
      <c r="A76" t="s">
        <v>391</v>
      </c>
      <c r="D76" t="s">
        <v>1648</v>
      </c>
      <c r="E76" t="s">
        <v>1018</v>
      </c>
      <c r="F76" t="s">
        <v>1254</v>
      </c>
      <c r="G76" t="e">
        <f>IF(monthly_activity_date_1_3="",0,monthly_activity_date_1_3)</f>
        <v>#REF!</v>
      </c>
      <c r="H76" t="s">
        <v>1019</v>
      </c>
      <c r="I76" t="str">
        <f t="shared" si="7"/>
        <v>exp</v>
      </c>
      <c r="J76" t="s">
        <v>1020</v>
      </c>
      <c r="K76" t="str">
        <f t="shared" si="9"/>
        <v>nre</v>
      </c>
      <c r="P76" t="e">
        <f xml:space="preserve"> IF(#REF!= "",0,#REF!)</f>
        <v>#REF!</v>
      </c>
    </row>
    <row r="77" spans="1:16">
      <c r="A77" t="s">
        <v>391</v>
      </c>
      <c r="D77" t="s">
        <v>1648</v>
      </c>
      <c r="E77" t="s">
        <v>1018</v>
      </c>
      <c r="F77" t="s">
        <v>1254</v>
      </c>
      <c r="G77" t="e">
        <f>IF(monthly_activity_date_1_4="",0,monthly_activity_date_1_4)</f>
        <v>#REF!</v>
      </c>
      <c r="H77" t="s">
        <v>1019</v>
      </c>
      <c r="I77" t="str">
        <f t="shared" si="7"/>
        <v>exp</v>
      </c>
      <c r="J77" t="s">
        <v>1020</v>
      </c>
      <c r="K77" t="str">
        <f t="shared" si="9"/>
        <v>nre</v>
      </c>
      <c r="P77" t="e">
        <f xml:space="preserve"> IF(#REF!= "",0,#REF!)</f>
        <v>#REF!</v>
      </c>
    </row>
    <row r="78" spans="1:16">
      <c r="A78" t="s">
        <v>391</v>
      </c>
      <c r="D78" t="s">
        <v>1648</v>
      </c>
      <c r="E78" t="s">
        <v>1018</v>
      </c>
      <c r="F78" t="s">
        <v>1254</v>
      </c>
      <c r="G78" t="e">
        <f>IF(monthly_activity_date_1_5="",0,monthly_activity_date_1_5)</f>
        <v>#REF!</v>
      </c>
      <c r="H78" t="s">
        <v>1019</v>
      </c>
      <c r="I78" t="str">
        <f t="shared" si="7"/>
        <v>exp</v>
      </c>
      <c r="J78" t="s">
        <v>1020</v>
      </c>
      <c r="K78" t="str">
        <f t="shared" si="9"/>
        <v>nre</v>
      </c>
      <c r="P78" t="e">
        <f xml:space="preserve"> IF(#REF!= "",0,#REF!)</f>
        <v>#REF!</v>
      </c>
    </row>
    <row r="79" spans="1:16">
      <c r="A79" t="s">
        <v>391</v>
      </c>
      <c r="D79" t="s">
        <v>1648</v>
      </c>
      <c r="E79" t="s">
        <v>1018</v>
      </c>
      <c r="F79" t="s">
        <v>1254</v>
      </c>
      <c r="G79" t="e">
        <f>IF(monthly_activity_date_1_0="",0,monthly_activity_date_1_0)</f>
        <v>#REF!</v>
      </c>
      <c r="H79" t="s">
        <v>1019</v>
      </c>
      <c r="I79" t="str">
        <f t="shared" si="7"/>
        <v>exp</v>
      </c>
      <c r="J79" t="s">
        <v>1020</v>
      </c>
      <c r="K79" t="str">
        <f t="shared" ref="K79:K90" si="10">IF("ink"="",0,"ink")</f>
        <v>ink</v>
      </c>
      <c r="L79" t="s">
        <v>2255</v>
      </c>
      <c r="M79" t="str">
        <f t="shared" ref="M79:M84" si="11">IF("crl"="",0,"crl")</f>
        <v>crl</v>
      </c>
      <c r="P79" t="e">
        <f xml:space="preserve"> IF(#REF!= "",0,#REF!)</f>
        <v>#REF!</v>
      </c>
    </row>
    <row r="80" spans="1:16">
      <c r="A80" t="s">
        <v>391</v>
      </c>
      <c r="D80" t="s">
        <v>1648</v>
      </c>
      <c r="E80" t="s">
        <v>1018</v>
      </c>
      <c r="F80" t="s">
        <v>1254</v>
      </c>
      <c r="G80" t="e">
        <f>IF(monthly_activity_date_1_1="",0,monthly_activity_date_1_1)</f>
        <v>#REF!</v>
      </c>
      <c r="H80" t="s">
        <v>1019</v>
      </c>
      <c r="I80" t="str">
        <f t="shared" si="7"/>
        <v>exp</v>
      </c>
      <c r="J80" t="s">
        <v>1020</v>
      </c>
      <c r="K80" t="str">
        <f t="shared" si="10"/>
        <v>ink</v>
      </c>
      <c r="L80" t="s">
        <v>2255</v>
      </c>
      <c r="M80" t="str">
        <f t="shared" si="11"/>
        <v>crl</v>
      </c>
      <c r="P80" t="e">
        <f xml:space="preserve"> IF(#REF!= "",0,#REF!)</f>
        <v>#REF!</v>
      </c>
    </row>
    <row r="81" spans="1:16">
      <c r="A81" t="s">
        <v>391</v>
      </c>
      <c r="D81" t="s">
        <v>1648</v>
      </c>
      <c r="E81" t="s">
        <v>1018</v>
      </c>
      <c r="F81" t="s">
        <v>1254</v>
      </c>
      <c r="G81" t="e">
        <f>IF(monthly_activity_date_1_2="",0,monthly_activity_date_1_2)</f>
        <v>#REF!</v>
      </c>
      <c r="H81" t="s">
        <v>1019</v>
      </c>
      <c r="I81" t="str">
        <f t="shared" si="7"/>
        <v>exp</v>
      </c>
      <c r="J81" t="s">
        <v>1020</v>
      </c>
      <c r="K81" t="str">
        <f t="shared" si="10"/>
        <v>ink</v>
      </c>
      <c r="L81" t="s">
        <v>2255</v>
      </c>
      <c r="M81" t="str">
        <f t="shared" si="11"/>
        <v>crl</v>
      </c>
      <c r="P81" t="e">
        <f xml:space="preserve"> IF(#REF!= "",0,#REF!)</f>
        <v>#REF!</v>
      </c>
    </row>
    <row r="82" spans="1:16">
      <c r="A82" t="s">
        <v>391</v>
      </c>
      <c r="D82" t="s">
        <v>1648</v>
      </c>
      <c r="E82" t="s">
        <v>1018</v>
      </c>
      <c r="F82" t="s">
        <v>1254</v>
      </c>
      <c r="G82" t="e">
        <f>IF(monthly_activity_date_1_3="",0,monthly_activity_date_1_3)</f>
        <v>#REF!</v>
      </c>
      <c r="H82" t="s">
        <v>1019</v>
      </c>
      <c r="I82" t="str">
        <f t="shared" si="7"/>
        <v>exp</v>
      </c>
      <c r="J82" t="s">
        <v>1020</v>
      </c>
      <c r="K82" t="str">
        <f t="shared" si="10"/>
        <v>ink</v>
      </c>
      <c r="L82" t="s">
        <v>2255</v>
      </c>
      <c r="M82" t="str">
        <f t="shared" si="11"/>
        <v>crl</v>
      </c>
      <c r="P82" t="e">
        <f xml:space="preserve"> IF(#REF!= "",0,#REF!)</f>
        <v>#REF!</v>
      </c>
    </row>
    <row r="83" spans="1:16">
      <c r="A83" t="s">
        <v>391</v>
      </c>
      <c r="D83" t="s">
        <v>1648</v>
      </c>
      <c r="E83" t="s">
        <v>1018</v>
      </c>
      <c r="F83" t="s">
        <v>1254</v>
      </c>
      <c r="G83" t="e">
        <f>IF(monthly_activity_date_1_4="",0,monthly_activity_date_1_4)</f>
        <v>#REF!</v>
      </c>
      <c r="H83" t="s">
        <v>1019</v>
      </c>
      <c r="I83" t="str">
        <f t="shared" si="7"/>
        <v>exp</v>
      </c>
      <c r="J83" t="s">
        <v>1020</v>
      </c>
      <c r="K83" t="str">
        <f t="shared" si="10"/>
        <v>ink</v>
      </c>
      <c r="L83" t="s">
        <v>2255</v>
      </c>
      <c r="M83" t="str">
        <f t="shared" si="11"/>
        <v>crl</v>
      </c>
      <c r="P83" t="e">
        <f xml:space="preserve"> IF(#REF!= "",0,#REF!)</f>
        <v>#REF!</v>
      </c>
    </row>
    <row r="84" spans="1:16">
      <c r="A84" t="s">
        <v>391</v>
      </c>
      <c r="D84" t="s">
        <v>1648</v>
      </c>
      <c r="E84" t="s">
        <v>1018</v>
      </c>
      <c r="F84" t="s">
        <v>1254</v>
      </c>
      <c r="G84" t="e">
        <f>IF(monthly_activity_date_1_5="",0,monthly_activity_date_1_5)</f>
        <v>#REF!</v>
      </c>
      <c r="H84" t="s">
        <v>1019</v>
      </c>
      <c r="I84" t="str">
        <f t="shared" si="7"/>
        <v>exp</v>
      </c>
      <c r="J84" t="s">
        <v>1020</v>
      </c>
      <c r="K84" t="str">
        <f t="shared" si="10"/>
        <v>ink</v>
      </c>
      <c r="L84" t="s">
        <v>2255</v>
      </c>
      <c r="M84" t="str">
        <f t="shared" si="11"/>
        <v>crl</v>
      </c>
      <c r="P84" t="e">
        <f xml:space="preserve"> IF(#REF!= "",0,#REF!)</f>
        <v>#REF!</v>
      </c>
    </row>
    <row r="85" spans="1:16">
      <c r="A85" t="s">
        <v>391</v>
      </c>
      <c r="D85" t="s">
        <v>1648</v>
      </c>
      <c r="E85" t="s">
        <v>1018</v>
      </c>
      <c r="F85" t="s">
        <v>1254</v>
      </c>
      <c r="G85" t="e">
        <f>IF(monthly_activity_date_1_0="",0,monthly_activity_date_1_0)</f>
        <v>#REF!</v>
      </c>
      <c r="H85" t="s">
        <v>1019</v>
      </c>
      <c r="I85" t="str">
        <f t="shared" si="7"/>
        <v>exp</v>
      </c>
      <c r="J85" t="s">
        <v>1020</v>
      </c>
      <c r="K85" t="str">
        <f t="shared" si="10"/>
        <v>ink</v>
      </c>
      <c r="L85" t="s">
        <v>2255</v>
      </c>
      <c r="M85" t="str">
        <f t="shared" ref="M85:M90" si="12">IF("npu"="",0,"npu")</f>
        <v>npu</v>
      </c>
      <c r="P85" t="e">
        <f xml:space="preserve"> IF(#REF!= "",0,#REF!)</f>
        <v>#REF!</v>
      </c>
    </row>
    <row r="86" spans="1:16">
      <c r="A86" t="s">
        <v>391</v>
      </c>
      <c r="D86" t="s">
        <v>1648</v>
      </c>
      <c r="E86" t="s">
        <v>1018</v>
      </c>
      <c r="F86" t="s">
        <v>1254</v>
      </c>
      <c r="G86" t="e">
        <f>IF(monthly_activity_date_1_1="",0,monthly_activity_date_1_1)</f>
        <v>#REF!</v>
      </c>
      <c r="H86" t="s">
        <v>1019</v>
      </c>
      <c r="I86" t="str">
        <f t="shared" si="7"/>
        <v>exp</v>
      </c>
      <c r="J86" t="s">
        <v>1020</v>
      </c>
      <c r="K86" t="str">
        <f t="shared" si="10"/>
        <v>ink</v>
      </c>
      <c r="L86" t="s">
        <v>2255</v>
      </c>
      <c r="M86" t="str">
        <f t="shared" si="12"/>
        <v>npu</v>
      </c>
      <c r="P86" t="e">
        <f xml:space="preserve"> IF(#REF!= "",0,#REF!)</f>
        <v>#REF!</v>
      </c>
    </row>
    <row r="87" spans="1:16">
      <c r="A87" t="s">
        <v>391</v>
      </c>
      <c r="D87" t="s">
        <v>1648</v>
      </c>
      <c r="E87" t="s">
        <v>1018</v>
      </c>
      <c r="F87" t="s">
        <v>1254</v>
      </c>
      <c r="G87" t="e">
        <f>IF(monthly_activity_date_1_2="",0,monthly_activity_date_1_2)</f>
        <v>#REF!</v>
      </c>
      <c r="H87" t="s">
        <v>1019</v>
      </c>
      <c r="I87" t="str">
        <f t="shared" si="7"/>
        <v>exp</v>
      </c>
      <c r="J87" t="s">
        <v>1020</v>
      </c>
      <c r="K87" t="str">
        <f t="shared" si="10"/>
        <v>ink</v>
      </c>
      <c r="L87" t="s">
        <v>2255</v>
      </c>
      <c r="M87" t="str">
        <f t="shared" si="12"/>
        <v>npu</v>
      </c>
      <c r="P87" t="e">
        <f xml:space="preserve"> IF(#REF!= "",0,#REF!)</f>
        <v>#REF!</v>
      </c>
    </row>
    <row r="88" spans="1:16">
      <c r="A88" t="s">
        <v>391</v>
      </c>
      <c r="D88" t="s">
        <v>1648</v>
      </c>
      <c r="E88" t="s">
        <v>1018</v>
      </c>
      <c r="F88" t="s">
        <v>1254</v>
      </c>
      <c r="G88" t="e">
        <f>IF(monthly_activity_date_1_3="",0,monthly_activity_date_1_3)</f>
        <v>#REF!</v>
      </c>
      <c r="H88" t="s">
        <v>1019</v>
      </c>
      <c r="I88" t="str">
        <f t="shared" si="7"/>
        <v>exp</v>
      </c>
      <c r="J88" t="s">
        <v>1020</v>
      </c>
      <c r="K88" t="str">
        <f t="shared" si="10"/>
        <v>ink</v>
      </c>
      <c r="L88" t="s">
        <v>2255</v>
      </c>
      <c r="M88" t="str">
        <f t="shared" si="12"/>
        <v>npu</v>
      </c>
      <c r="P88" t="e">
        <f xml:space="preserve"> IF(#REF!= "",0,#REF!)</f>
        <v>#REF!</v>
      </c>
    </row>
    <row r="89" spans="1:16">
      <c r="A89" t="s">
        <v>391</v>
      </c>
      <c r="D89" t="s">
        <v>1648</v>
      </c>
      <c r="E89" t="s">
        <v>1018</v>
      </c>
      <c r="F89" t="s">
        <v>1254</v>
      </c>
      <c r="G89" t="e">
        <f>IF(monthly_activity_date_1_4="",0,monthly_activity_date_1_4)</f>
        <v>#REF!</v>
      </c>
      <c r="H89" t="s">
        <v>1019</v>
      </c>
      <c r="I89" t="str">
        <f t="shared" si="7"/>
        <v>exp</v>
      </c>
      <c r="J89" t="s">
        <v>1020</v>
      </c>
      <c r="K89" t="str">
        <f t="shared" si="10"/>
        <v>ink</v>
      </c>
      <c r="L89" t="s">
        <v>2255</v>
      </c>
      <c r="M89" t="str">
        <f t="shared" si="12"/>
        <v>npu</v>
      </c>
      <c r="P89" t="e">
        <f xml:space="preserve"> IF(#REF!= "",0,#REF!)</f>
        <v>#REF!</v>
      </c>
    </row>
    <row r="90" spans="1:16">
      <c r="A90" t="s">
        <v>391</v>
      </c>
      <c r="D90" t="s">
        <v>1648</v>
      </c>
      <c r="E90" t="s">
        <v>1018</v>
      </c>
      <c r="F90" t="s">
        <v>1254</v>
      </c>
      <c r="G90" t="e">
        <f>IF(monthly_activity_date_1_5="",0,monthly_activity_date_1_5)</f>
        <v>#REF!</v>
      </c>
      <c r="H90" t="s">
        <v>1019</v>
      </c>
      <c r="I90" t="str">
        <f t="shared" si="7"/>
        <v>exp</v>
      </c>
      <c r="J90" t="s">
        <v>1020</v>
      </c>
      <c r="K90" t="str">
        <f t="shared" si="10"/>
        <v>ink</v>
      </c>
      <c r="L90" t="s">
        <v>2255</v>
      </c>
      <c r="M90" t="str">
        <f t="shared" si="12"/>
        <v>npu</v>
      </c>
      <c r="P90" t="e">
        <f xml:space="preserve"> IF(#REF!= "",0,#REF!)</f>
        <v>#REF!</v>
      </c>
    </row>
    <row r="91" spans="1:16">
      <c r="A91" t="s">
        <v>391</v>
      </c>
      <c r="D91" t="s">
        <v>1648</v>
      </c>
      <c r="E91" t="s">
        <v>1018</v>
      </c>
      <c r="F91" t="s">
        <v>1254</v>
      </c>
      <c r="G91" t="e">
        <f>IF(monthly_activity_date_1_0="",0,monthly_activity_date_1_0)</f>
        <v>#REF!</v>
      </c>
      <c r="H91" t="s">
        <v>1019</v>
      </c>
      <c r="I91" t="str">
        <f t="shared" si="7"/>
        <v>exp</v>
      </c>
      <c r="J91" t="s">
        <v>1020</v>
      </c>
      <c r="K91" t="str">
        <f t="shared" ref="K91:K96" si="13">IF("non"="",0,"non")</f>
        <v>non</v>
      </c>
      <c r="P91" t="e">
        <f xml:space="preserve"> IF(#REF!= "",0,#REF!)</f>
        <v>#REF!</v>
      </c>
    </row>
    <row r="92" spans="1:16">
      <c r="A92" t="s">
        <v>391</v>
      </c>
      <c r="D92" t="s">
        <v>1648</v>
      </c>
      <c r="E92" t="s">
        <v>1018</v>
      </c>
      <c r="F92" t="s">
        <v>1254</v>
      </c>
      <c r="G92" t="e">
        <f>IF(monthly_activity_date_1_1="",0,monthly_activity_date_1_1)</f>
        <v>#REF!</v>
      </c>
      <c r="H92" t="s">
        <v>1019</v>
      </c>
      <c r="I92" t="str">
        <f t="shared" si="7"/>
        <v>exp</v>
      </c>
      <c r="J92" t="s">
        <v>1020</v>
      </c>
      <c r="K92" t="str">
        <f t="shared" si="13"/>
        <v>non</v>
      </c>
      <c r="P92" t="e">
        <f xml:space="preserve"> IF(#REF!= "",0,#REF!)</f>
        <v>#REF!</v>
      </c>
    </row>
    <row r="93" spans="1:16">
      <c r="A93" t="s">
        <v>391</v>
      </c>
      <c r="D93" t="s">
        <v>1648</v>
      </c>
      <c r="E93" t="s">
        <v>1018</v>
      </c>
      <c r="F93" t="s">
        <v>1254</v>
      </c>
      <c r="G93" t="e">
        <f>IF(monthly_activity_date_1_2="",0,monthly_activity_date_1_2)</f>
        <v>#REF!</v>
      </c>
      <c r="H93" t="s">
        <v>1019</v>
      </c>
      <c r="I93" t="str">
        <f t="shared" si="7"/>
        <v>exp</v>
      </c>
      <c r="J93" t="s">
        <v>1020</v>
      </c>
      <c r="K93" t="str">
        <f t="shared" si="13"/>
        <v>non</v>
      </c>
      <c r="P93" t="e">
        <f xml:space="preserve"> IF(#REF!= "",0,#REF!)</f>
        <v>#REF!</v>
      </c>
    </row>
    <row r="94" spans="1:16">
      <c r="A94" t="s">
        <v>391</v>
      </c>
      <c r="D94" t="s">
        <v>1648</v>
      </c>
      <c r="E94" t="s">
        <v>1018</v>
      </c>
      <c r="F94" t="s">
        <v>1254</v>
      </c>
      <c r="G94" t="e">
        <f>IF(monthly_activity_date_1_3="",0,monthly_activity_date_1_3)</f>
        <v>#REF!</v>
      </c>
      <c r="H94" t="s">
        <v>1019</v>
      </c>
      <c r="I94" t="str">
        <f t="shared" si="7"/>
        <v>exp</v>
      </c>
      <c r="J94" t="s">
        <v>1020</v>
      </c>
      <c r="K94" t="str">
        <f t="shared" si="13"/>
        <v>non</v>
      </c>
      <c r="P94" t="e">
        <f xml:space="preserve"> IF(#REF!= "",0,#REF!)</f>
        <v>#REF!</v>
      </c>
    </row>
    <row r="95" spans="1:16">
      <c r="A95" t="s">
        <v>391</v>
      </c>
      <c r="D95" t="s">
        <v>1648</v>
      </c>
      <c r="E95" t="s">
        <v>1018</v>
      </c>
      <c r="F95" t="s">
        <v>1254</v>
      </c>
      <c r="G95" t="e">
        <f>IF(monthly_activity_date_1_4="",0,monthly_activity_date_1_4)</f>
        <v>#REF!</v>
      </c>
      <c r="H95" t="s">
        <v>1019</v>
      </c>
      <c r="I95" t="str">
        <f t="shared" si="7"/>
        <v>exp</v>
      </c>
      <c r="J95" t="s">
        <v>1020</v>
      </c>
      <c r="K95" t="str">
        <f t="shared" si="13"/>
        <v>non</v>
      </c>
      <c r="P95" t="e">
        <f xml:space="preserve"> IF(#REF!= "",0,#REF!)</f>
        <v>#REF!</v>
      </c>
    </row>
    <row r="96" spans="1:16">
      <c r="A96" t="s">
        <v>391</v>
      </c>
      <c r="D96" t="s">
        <v>1648</v>
      </c>
      <c r="E96" t="s">
        <v>1018</v>
      </c>
      <c r="F96" t="s">
        <v>1254</v>
      </c>
      <c r="G96" t="e">
        <f>IF(monthly_activity_date_1_5="",0,monthly_activity_date_1_5)</f>
        <v>#REF!</v>
      </c>
      <c r="H96" t="s">
        <v>1019</v>
      </c>
      <c r="I96" t="str">
        <f t="shared" si="7"/>
        <v>exp</v>
      </c>
      <c r="J96" t="s">
        <v>1020</v>
      </c>
      <c r="K96" t="str">
        <f t="shared" si="13"/>
        <v>non</v>
      </c>
      <c r="P96" t="e">
        <f xml:space="preserve"> IF(#REF!= "",0,#REF!)</f>
        <v>#REF!</v>
      </c>
    </row>
    <row r="97" spans="1:16">
      <c r="A97" t="s">
        <v>391</v>
      </c>
      <c r="D97" t="s">
        <v>232</v>
      </c>
      <c r="E97" t="s">
        <v>393</v>
      </c>
      <c r="F97" t="s">
        <v>1254</v>
      </c>
      <c r="G97" t="e">
        <f>IF(activity_actual_start_date_2="","",activity_actual_start_date_2)</f>
        <v>#REF!</v>
      </c>
    </row>
    <row r="98" spans="1:16">
      <c r="A98" t="s">
        <v>391</v>
      </c>
      <c r="D98" t="s">
        <v>232</v>
      </c>
      <c r="E98" t="s">
        <v>400</v>
      </c>
      <c r="F98" t="s">
        <v>1254</v>
      </c>
      <c r="G98" t="e">
        <f>IF(activity_estimated_completion_date_2="","",activity_estimated_completion_date_2)</f>
        <v>#REF!</v>
      </c>
    </row>
    <row r="99" spans="1:16">
      <c r="A99" t="s">
        <v>391</v>
      </c>
      <c r="D99" t="s">
        <v>232</v>
      </c>
      <c r="E99" t="s">
        <v>403</v>
      </c>
      <c r="F99" t="s">
        <v>404</v>
      </c>
      <c r="G99" t="e">
        <f>IF(activity_estimated_pct_complete_raw_2 / 100="",0,activity_estimated_pct_complete_raw_2 / 100)</f>
        <v>#REF!</v>
      </c>
    </row>
    <row r="100" spans="1:16">
      <c r="A100" t="s">
        <v>391</v>
      </c>
      <c r="D100" t="s">
        <v>232</v>
      </c>
      <c r="E100" t="s">
        <v>407</v>
      </c>
      <c r="P100" t="s">
        <v>869</v>
      </c>
    </row>
    <row r="101" spans="1:16">
      <c r="A101" t="s">
        <v>391</v>
      </c>
      <c r="D101" t="s">
        <v>359</v>
      </c>
      <c r="E101" t="s">
        <v>1018</v>
      </c>
      <c r="F101" t="s">
        <v>1254</v>
      </c>
      <c r="G101" t="e">
        <f>IF(monthly_activity_date_2_0="",0,monthly_activity_date_2_0)</f>
        <v>#REF!</v>
      </c>
      <c r="H101" t="s">
        <v>1019</v>
      </c>
      <c r="I101" t="str">
        <f t="shared" ref="I101:I130" si="14">IF("exp"="",0,"exp")</f>
        <v>exp</v>
      </c>
      <c r="J101" t="s">
        <v>1020</v>
      </c>
      <c r="K101" t="str">
        <f t="shared" ref="K101:K106" si="15">IF("cas"="",0,"cas")</f>
        <v>cas</v>
      </c>
      <c r="P101" t="e">
        <f xml:space="preserve"> IF(#REF!= "",0,#REF!)</f>
        <v>#REF!</v>
      </c>
    </row>
    <row r="102" spans="1:16">
      <c r="A102" t="s">
        <v>391</v>
      </c>
      <c r="D102" t="s">
        <v>359</v>
      </c>
      <c r="E102" t="s">
        <v>1018</v>
      </c>
      <c r="F102" t="s">
        <v>1254</v>
      </c>
      <c r="G102" t="e">
        <f>IF(monthly_activity_date_2_1="",0,monthly_activity_date_2_1)</f>
        <v>#REF!</v>
      </c>
      <c r="H102" t="s">
        <v>1019</v>
      </c>
      <c r="I102" t="str">
        <f t="shared" si="14"/>
        <v>exp</v>
      </c>
      <c r="J102" t="s">
        <v>1020</v>
      </c>
      <c r="K102" t="str">
        <f t="shared" si="15"/>
        <v>cas</v>
      </c>
      <c r="P102" t="e">
        <f xml:space="preserve"> IF(#REF!= "",0,#REF!)</f>
        <v>#REF!</v>
      </c>
    </row>
    <row r="103" spans="1:16">
      <c r="A103" t="s">
        <v>391</v>
      </c>
      <c r="D103" t="s">
        <v>359</v>
      </c>
      <c r="E103" t="s">
        <v>1018</v>
      </c>
      <c r="F103" t="s">
        <v>1254</v>
      </c>
      <c r="G103" t="e">
        <f>IF(monthly_activity_date_2_2="",0,monthly_activity_date_2_2)</f>
        <v>#REF!</v>
      </c>
      <c r="H103" t="s">
        <v>1019</v>
      </c>
      <c r="I103" t="str">
        <f t="shared" si="14"/>
        <v>exp</v>
      </c>
      <c r="J103" t="s">
        <v>1020</v>
      </c>
      <c r="K103" t="str">
        <f t="shared" si="15"/>
        <v>cas</v>
      </c>
      <c r="P103" t="e">
        <f xml:space="preserve"> IF(#REF!= "",0,#REF!)</f>
        <v>#REF!</v>
      </c>
    </row>
    <row r="104" spans="1:16">
      <c r="A104" t="s">
        <v>391</v>
      </c>
      <c r="D104" t="s">
        <v>359</v>
      </c>
      <c r="E104" t="s">
        <v>1018</v>
      </c>
      <c r="F104" t="s">
        <v>1254</v>
      </c>
      <c r="G104" t="e">
        <f>IF(monthly_activity_date_2_3="",0,monthly_activity_date_2_3)</f>
        <v>#REF!</v>
      </c>
      <c r="H104" t="s">
        <v>1019</v>
      </c>
      <c r="I104" t="str">
        <f t="shared" si="14"/>
        <v>exp</v>
      </c>
      <c r="J104" t="s">
        <v>1020</v>
      </c>
      <c r="K104" t="str">
        <f t="shared" si="15"/>
        <v>cas</v>
      </c>
      <c r="P104" t="e">
        <f xml:space="preserve"> IF(#REF!= "",0,#REF!)</f>
        <v>#REF!</v>
      </c>
    </row>
    <row r="105" spans="1:16">
      <c r="A105" t="s">
        <v>391</v>
      </c>
      <c r="D105" t="s">
        <v>359</v>
      </c>
      <c r="E105" t="s">
        <v>1018</v>
      </c>
      <c r="F105" t="s">
        <v>1254</v>
      </c>
      <c r="G105" t="e">
        <f>IF(monthly_activity_date_2_4="",0,monthly_activity_date_2_4)</f>
        <v>#REF!</v>
      </c>
      <c r="H105" t="s">
        <v>1019</v>
      </c>
      <c r="I105" t="str">
        <f t="shared" si="14"/>
        <v>exp</v>
      </c>
      <c r="J105" t="s">
        <v>1020</v>
      </c>
      <c r="K105" t="str">
        <f t="shared" si="15"/>
        <v>cas</v>
      </c>
      <c r="P105" t="e">
        <f xml:space="preserve"> IF(#REF!= "",0,#REF!)</f>
        <v>#REF!</v>
      </c>
    </row>
    <row r="106" spans="1:16">
      <c r="A106" t="s">
        <v>391</v>
      </c>
      <c r="D106" t="s">
        <v>359</v>
      </c>
      <c r="E106" t="s">
        <v>1018</v>
      </c>
      <c r="F106" t="s">
        <v>1254</v>
      </c>
      <c r="G106" t="e">
        <f>IF(monthly_activity_date_2_5="",0,monthly_activity_date_2_5)</f>
        <v>#REF!</v>
      </c>
      <c r="H106" t="s">
        <v>1019</v>
      </c>
      <c r="I106" t="str">
        <f t="shared" si="14"/>
        <v>exp</v>
      </c>
      <c r="J106" t="s">
        <v>1020</v>
      </c>
      <c r="K106" t="str">
        <f t="shared" si="15"/>
        <v>cas</v>
      </c>
      <c r="P106" t="e">
        <f xml:space="preserve"> IF(#REF!= "",0,#REF!)</f>
        <v>#REF!</v>
      </c>
    </row>
    <row r="107" spans="1:16">
      <c r="A107" t="s">
        <v>391</v>
      </c>
      <c r="D107" t="s">
        <v>359</v>
      </c>
      <c r="E107" t="s">
        <v>1018</v>
      </c>
      <c r="F107" t="s">
        <v>1254</v>
      </c>
      <c r="G107" t="e">
        <f>IF(monthly_activity_date_2_0="",0,monthly_activity_date_2_0)</f>
        <v>#REF!</v>
      </c>
      <c r="H107" t="s">
        <v>1019</v>
      </c>
      <c r="I107" t="str">
        <f t="shared" si="14"/>
        <v>exp</v>
      </c>
      <c r="J107" t="s">
        <v>1020</v>
      </c>
      <c r="K107" t="str">
        <f t="shared" ref="K107:K112" si="16">IF("nre"="",0,"nre")</f>
        <v>nre</v>
      </c>
      <c r="P107" t="e">
        <f xml:space="preserve"> IF(#REF!= "",0,#REF!)</f>
        <v>#REF!</v>
      </c>
    </row>
    <row r="108" spans="1:16">
      <c r="A108" t="s">
        <v>391</v>
      </c>
      <c r="D108" t="s">
        <v>359</v>
      </c>
      <c r="E108" t="s">
        <v>1018</v>
      </c>
      <c r="F108" t="s">
        <v>1254</v>
      </c>
      <c r="G108" t="e">
        <f>IF(monthly_activity_date_2_1="",0,monthly_activity_date_2_1)</f>
        <v>#REF!</v>
      </c>
      <c r="H108" t="s">
        <v>1019</v>
      </c>
      <c r="I108" t="str">
        <f t="shared" si="14"/>
        <v>exp</v>
      </c>
      <c r="J108" t="s">
        <v>1020</v>
      </c>
      <c r="K108" t="str">
        <f t="shared" si="16"/>
        <v>nre</v>
      </c>
      <c r="P108" t="e">
        <f xml:space="preserve"> IF(#REF!= "",0,#REF!)</f>
        <v>#REF!</v>
      </c>
    </row>
    <row r="109" spans="1:16">
      <c r="A109" t="s">
        <v>391</v>
      </c>
      <c r="D109" t="s">
        <v>359</v>
      </c>
      <c r="E109" t="s">
        <v>1018</v>
      </c>
      <c r="F109" t="s">
        <v>1254</v>
      </c>
      <c r="G109" t="e">
        <f>IF(monthly_activity_date_2_2="",0,monthly_activity_date_2_2)</f>
        <v>#REF!</v>
      </c>
      <c r="H109" t="s">
        <v>1019</v>
      </c>
      <c r="I109" t="str">
        <f t="shared" si="14"/>
        <v>exp</v>
      </c>
      <c r="J109" t="s">
        <v>1020</v>
      </c>
      <c r="K109" t="str">
        <f t="shared" si="16"/>
        <v>nre</v>
      </c>
      <c r="P109" t="e">
        <f xml:space="preserve"> IF(#REF!= "",0,#REF!)</f>
        <v>#REF!</v>
      </c>
    </row>
    <row r="110" spans="1:16">
      <c r="A110" t="s">
        <v>391</v>
      </c>
      <c r="D110" t="s">
        <v>359</v>
      </c>
      <c r="E110" t="s">
        <v>1018</v>
      </c>
      <c r="F110" t="s">
        <v>1254</v>
      </c>
      <c r="G110" t="e">
        <f>IF(monthly_activity_date_2_3="",0,monthly_activity_date_2_3)</f>
        <v>#REF!</v>
      </c>
      <c r="H110" t="s">
        <v>1019</v>
      </c>
      <c r="I110" t="str">
        <f t="shared" si="14"/>
        <v>exp</v>
      </c>
      <c r="J110" t="s">
        <v>1020</v>
      </c>
      <c r="K110" t="str">
        <f t="shared" si="16"/>
        <v>nre</v>
      </c>
      <c r="P110" t="e">
        <f xml:space="preserve"> IF(#REF!= "",0,#REF!)</f>
        <v>#REF!</v>
      </c>
    </row>
    <row r="111" spans="1:16">
      <c r="A111" t="s">
        <v>391</v>
      </c>
      <c r="D111" t="s">
        <v>359</v>
      </c>
      <c r="E111" t="s">
        <v>1018</v>
      </c>
      <c r="F111" t="s">
        <v>1254</v>
      </c>
      <c r="G111" t="e">
        <f>IF(monthly_activity_date_2_4="",0,monthly_activity_date_2_4)</f>
        <v>#REF!</v>
      </c>
      <c r="H111" t="s">
        <v>1019</v>
      </c>
      <c r="I111" t="str">
        <f t="shared" si="14"/>
        <v>exp</v>
      </c>
      <c r="J111" t="s">
        <v>1020</v>
      </c>
      <c r="K111" t="str">
        <f t="shared" si="16"/>
        <v>nre</v>
      </c>
      <c r="P111" t="e">
        <f xml:space="preserve"> IF(#REF!= "",0,#REF!)</f>
        <v>#REF!</v>
      </c>
    </row>
    <row r="112" spans="1:16">
      <c r="A112" t="s">
        <v>391</v>
      </c>
      <c r="D112" t="s">
        <v>359</v>
      </c>
      <c r="E112" t="s">
        <v>1018</v>
      </c>
      <c r="F112" t="s">
        <v>1254</v>
      </c>
      <c r="G112" t="e">
        <f>IF(monthly_activity_date_2_5="",0,monthly_activity_date_2_5)</f>
        <v>#REF!</v>
      </c>
      <c r="H112" t="s">
        <v>1019</v>
      </c>
      <c r="I112" t="str">
        <f t="shared" si="14"/>
        <v>exp</v>
      </c>
      <c r="J112" t="s">
        <v>1020</v>
      </c>
      <c r="K112" t="str">
        <f t="shared" si="16"/>
        <v>nre</v>
      </c>
      <c r="P112" t="e">
        <f xml:space="preserve"> IF(#REF!= "",0,#REF!)</f>
        <v>#REF!</v>
      </c>
    </row>
    <row r="113" spans="1:16">
      <c r="A113" t="s">
        <v>391</v>
      </c>
      <c r="D113" t="s">
        <v>359</v>
      </c>
      <c r="E113" t="s">
        <v>1018</v>
      </c>
      <c r="F113" t="s">
        <v>1254</v>
      </c>
      <c r="G113" t="e">
        <f>IF(monthly_activity_date_2_0="",0,monthly_activity_date_2_0)</f>
        <v>#REF!</v>
      </c>
      <c r="H113" t="s">
        <v>1019</v>
      </c>
      <c r="I113" t="str">
        <f t="shared" si="14"/>
        <v>exp</v>
      </c>
      <c r="J113" t="s">
        <v>1020</v>
      </c>
      <c r="K113" t="str">
        <f t="shared" ref="K113:K124" si="17">IF("ink"="",0,"ink")</f>
        <v>ink</v>
      </c>
      <c r="L113" t="s">
        <v>2255</v>
      </c>
      <c r="M113" t="str">
        <f t="shared" ref="M113:M118" si="18">IF("crl"="",0,"crl")</f>
        <v>crl</v>
      </c>
      <c r="P113" t="e">
        <f xml:space="preserve"> IF(#REF!= "",0,#REF!)</f>
        <v>#REF!</v>
      </c>
    </row>
    <row r="114" spans="1:16">
      <c r="A114" t="s">
        <v>391</v>
      </c>
      <c r="D114" t="s">
        <v>359</v>
      </c>
      <c r="E114" t="s">
        <v>1018</v>
      </c>
      <c r="F114" t="s">
        <v>1254</v>
      </c>
      <c r="G114" t="e">
        <f>IF(monthly_activity_date_2_1="",0,monthly_activity_date_2_1)</f>
        <v>#REF!</v>
      </c>
      <c r="H114" t="s">
        <v>1019</v>
      </c>
      <c r="I114" t="str">
        <f t="shared" si="14"/>
        <v>exp</v>
      </c>
      <c r="J114" t="s">
        <v>1020</v>
      </c>
      <c r="K114" t="str">
        <f t="shared" si="17"/>
        <v>ink</v>
      </c>
      <c r="L114" t="s">
        <v>2255</v>
      </c>
      <c r="M114" t="str">
        <f t="shared" si="18"/>
        <v>crl</v>
      </c>
      <c r="P114" t="e">
        <f xml:space="preserve"> IF(#REF!= "",0,#REF!)</f>
        <v>#REF!</v>
      </c>
    </row>
    <row r="115" spans="1:16">
      <c r="A115" t="s">
        <v>391</v>
      </c>
      <c r="D115" t="s">
        <v>359</v>
      </c>
      <c r="E115" t="s">
        <v>1018</v>
      </c>
      <c r="F115" t="s">
        <v>1254</v>
      </c>
      <c r="G115" t="e">
        <f>IF(monthly_activity_date_2_2="",0,monthly_activity_date_2_2)</f>
        <v>#REF!</v>
      </c>
      <c r="H115" t="s">
        <v>1019</v>
      </c>
      <c r="I115" t="str">
        <f t="shared" si="14"/>
        <v>exp</v>
      </c>
      <c r="J115" t="s">
        <v>1020</v>
      </c>
      <c r="K115" t="str">
        <f t="shared" si="17"/>
        <v>ink</v>
      </c>
      <c r="L115" t="s">
        <v>2255</v>
      </c>
      <c r="M115" t="str">
        <f t="shared" si="18"/>
        <v>crl</v>
      </c>
      <c r="P115" t="e">
        <f xml:space="preserve"> IF(#REF!= "",0,#REF!)</f>
        <v>#REF!</v>
      </c>
    </row>
    <row r="116" spans="1:16">
      <c r="A116" t="s">
        <v>391</v>
      </c>
      <c r="D116" t="s">
        <v>359</v>
      </c>
      <c r="E116" t="s">
        <v>1018</v>
      </c>
      <c r="F116" t="s">
        <v>1254</v>
      </c>
      <c r="G116" t="e">
        <f>IF(monthly_activity_date_2_3="",0,monthly_activity_date_2_3)</f>
        <v>#REF!</v>
      </c>
      <c r="H116" t="s">
        <v>1019</v>
      </c>
      <c r="I116" t="str">
        <f t="shared" si="14"/>
        <v>exp</v>
      </c>
      <c r="J116" t="s">
        <v>1020</v>
      </c>
      <c r="K116" t="str">
        <f t="shared" si="17"/>
        <v>ink</v>
      </c>
      <c r="L116" t="s">
        <v>2255</v>
      </c>
      <c r="M116" t="str">
        <f t="shared" si="18"/>
        <v>crl</v>
      </c>
      <c r="P116" t="e">
        <f xml:space="preserve"> IF(#REF!= "",0,#REF!)</f>
        <v>#REF!</v>
      </c>
    </row>
    <row r="117" spans="1:16">
      <c r="A117" t="s">
        <v>391</v>
      </c>
      <c r="D117" t="s">
        <v>359</v>
      </c>
      <c r="E117" t="s">
        <v>1018</v>
      </c>
      <c r="F117" t="s">
        <v>1254</v>
      </c>
      <c r="G117" t="e">
        <f>IF(monthly_activity_date_2_4="",0,monthly_activity_date_2_4)</f>
        <v>#REF!</v>
      </c>
      <c r="H117" t="s">
        <v>1019</v>
      </c>
      <c r="I117" t="str">
        <f t="shared" si="14"/>
        <v>exp</v>
      </c>
      <c r="J117" t="s">
        <v>1020</v>
      </c>
      <c r="K117" t="str">
        <f t="shared" si="17"/>
        <v>ink</v>
      </c>
      <c r="L117" t="s">
        <v>2255</v>
      </c>
      <c r="M117" t="str">
        <f t="shared" si="18"/>
        <v>crl</v>
      </c>
      <c r="P117" t="e">
        <f xml:space="preserve"> IF(#REF!= "",0,#REF!)</f>
        <v>#REF!</v>
      </c>
    </row>
    <row r="118" spans="1:16">
      <c r="A118" t="s">
        <v>391</v>
      </c>
      <c r="D118" t="s">
        <v>359</v>
      </c>
      <c r="E118" t="s">
        <v>1018</v>
      </c>
      <c r="F118" t="s">
        <v>1254</v>
      </c>
      <c r="G118" t="e">
        <f>IF(monthly_activity_date_2_5="",0,monthly_activity_date_2_5)</f>
        <v>#REF!</v>
      </c>
      <c r="H118" t="s">
        <v>1019</v>
      </c>
      <c r="I118" t="str">
        <f t="shared" si="14"/>
        <v>exp</v>
      </c>
      <c r="J118" t="s">
        <v>1020</v>
      </c>
      <c r="K118" t="str">
        <f t="shared" si="17"/>
        <v>ink</v>
      </c>
      <c r="L118" t="s">
        <v>2255</v>
      </c>
      <c r="M118" t="str">
        <f t="shared" si="18"/>
        <v>crl</v>
      </c>
      <c r="P118" t="e">
        <f xml:space="preserve"> IF(#REF!= "",0,#REF!)</f>
        <v>#REF!</v>
      </c>
    </row>
    <row r="119" spans="1:16">
      <c r="A119" t="s">
        <v>391</v>
      </c>
      <c r="D119" t="s">
        <v>359</v>
      </c>
      <c r="E119" t="s">
        <v>1018</v>
      </c>
      <c r="F119" t="s">
        <v>1254</v>
      </c>
      <c r="G119" t="e">
        <f>IF(monthly_activity_date_2_0="",0,monthly_activity_date_2_0)</f>
        <v>#REF!</v>
      </c>
      <c r="H119" t="s">
        <v>1019</v>
      </c>
      <c r="I119" t="str">
        <f t="shared" si="14"/>
        <v>exp</v>
      </c>
      <c r="J119" t="s">
        <v>1020</v>
      </c>
      <c r="K119" t="str">
        <f t="shared" si="17"/>
        <v>ink</v>
      </c>
      <c r="L119" t="s">
        <v>2255</v>
      </c>
      <c r="M119" t="str">
        <f t="shared" ref="M119:M124" si="19">IF("npu"="",0,"npu")</f>
        <v>npu</v>
      </c>
      <c r="P119" t="e">
        <f xml:space="preserve"> IF(#REF!= "",0,#REF!)</f>
        <v>#REF!</v>
      </c>
    </row>
    <row r="120" spans="1:16">
      <c r="A120" t="s">
        <v>391</v>
      </c>
      <c r="D120" t="s">
        <v>359</v>
      </c>
      <c r="E120" t="s">
        <v>1018</v>
      </c>
      <c r="F120" t="s">
        <v>1254</v>
      </c>
      <c r="G120" t="e">
        <f>IF(monthly_activity_date_2_1="",0,monthly_activity_date_2_1)</f>
        <v>#REF!</v>
      </c>
      <c r="H120" t="s">
        <v>1019</v>
      </c>
      <c r="I120" t="str">
        <f t="shared" si="14"/>
        <v>exp</v>
      </c>
      <c r="J120" t="s">
        <v>1020</v>
      </c>
      <c r="K120" t="str">
        <f t="shared" si="17"/>
        <v>ink</v>
      </c>
      <c r="L120" t="s">
        <v>2255</v>
      </c>
      <c r="M120" t="str">
        <f t="shared" si="19"/>
        <v>npu</v>
      </c>
      <c r="P120" t="e">
        <f xml:space="preserve"> IF(#REF!= "",0,#REF!)</f>
        <v>#REF!</v>
      </c>
    </row>
    <row r="121" spans="1:16">
      <c r="A121" t="s">
        <v>391</v>
      </c>
      <c r="D121" t="s">
        <v>359</v>
      </c>
      <c r="E121" t="s">
        <v>1018</v>
      </c>
      <c r="F121" t="s">
        <v>1254</v>
      </c>
      <c r="G121" t="e">
        <f>IF(monthly_activity_date_2_2="",0,monthly_activity_date_2_2)</f>
        <v>#REF!</v>
      </c>
      <c r="H121" t="s">
        <v>1019</v>
      </c>
      <c r="I121" t="str">
        <f t="shared" si="14"/>
        <v>exp</v>
      </c>
      <c r="J121" t="s">
        <v>1020</v>
      </c>
      <c r="K121" t="str">
        <f t="shared" si="17"/>
        <v>ink</v>
      </c>
      <c r="L121" t="s">
        <v>2255</v>
      </c>
      <c r="M121" t="str">
        <f t="shared" si="19"/>
        <v>npu</v>
      </c>
      <c r="P121" t="e">
        <f xml:space="preserve"> IF(#REF!= "",0,#REF!)</f>
        <v>#REF!</v>
      </c>
    </row>
    <row r="122" spans="1:16">
      <c r="A122" t="s">
        <v>391</v>
      </c>
      <c r="D122" t="s">
        <v>359</v>
      </c>
      <c r="E122" t="s">
        <v>1018</v>
      </c>
      <c r="F122" t="s">
        <v>1254</v>
      </c>
      <c r="G122" t="e">
        <f>IF(monthly_activity_date_2_3="",0,monthly_activity_date_2_3)</f>
        <v>#REF!</v>
      </c>
      <c r="H122" t="s">
        <v>1019</v>
      </c>
      <c r="I122" t="str">
        <f t="shared" si="14"/>
        <v>exp</v>
      </c>
      <c r="J122" t="s">
        <v>1020</v>
      </c>
      <c r="K122" t="str">
        <f t="shared" si="17"/>
        <v>ink</v>
      </c>
      <c r="L122" t="s">
        <v>2255</v>
      </c>
      <c r="M122" t="str">
        <f t="shared" si="19"/>
        <v>npu</v>
      </c>
      <c r="P122" t="e">
        <f xml:space="preserve"> IF(#REF!= "",0,#REF!)</f>
        <v>#REF!</v>
      </c>
    </row>
    <row r="123" spans="1:16">
      <c r="A123" t="s">
        <v>391</v>
      </c>
      <c r="D123" t="s">
        <v>359</v>
      </c>
      <c r="E123" t="s">
        <v>1018</v>
      </c>
      <c r="F123" t="s">
        <v>1254</v>
      </c>
      <c r="G123" t="e">
        <f>IF(monthly_activity_date_2_4="",0,monthly_activity_date_2_4)</f>
        <v>#REF!</v>
      </c>
      <c r="H123" t="s">
        <v>1019</v>
      </c>
      <c r="I123" t="str">
        <f t="shared" si="14"/>
        <v>exp</v>
      </c>
      <c r="J123" t="s">
        <v>1020</v>
      </c>
      <c r="K123" t="str">
        <f t="shared" si="17"/>
        <v>ink</v>
      </c>
      <c r="L123" t="s">
        <v>2255</v>
      </c>
      <c r="M123" t="str">
        <f t="shared" si="19"/>
        <v>npu</v>
      </c>
      <c r="P123" t="e">
        <f xml:space="preserve"> IF(#REF!= "",0,#REF!)</f>
        <v>#REF!</v>
      </c>
    </row>
    <row r="124" spans="1:16">
      <c r="A124" t="s">
        <v>391</v>
      </c>
      <c r="D124" t="s">
        <v>359</v>
      </c>
      <c r="E124" t="s">
        <v>1018</v>
      </c>
      <c r="F124" t="s">
        <v>1254</v>
      </c>
      <c r="G124" t="e">
        <f>IF(monthly_activity_date_2_5="",0,monthly_activity_date_2_5)</f>
        <v>#REF!</v>
      </c>
      <c r="H124" t="s">
        <v>1019</v>
      </c>
      <c r="I124" t="str">
        <f t="shared" si="14"/>
        <v>exp</v>
      </c>
      <c r="J124" t="s">
        <v>1020</v>
      </c>
      <c r="K124" t="str">
        <f t="shared" si="17"/>
        <v>ink</v>
      </c>
      <c r="L124" t="s">
        <v>2255</v>
      </c>
      <c r="M124" t="str">
        <f t="shared" si="19"/>
        <v>npu</v>
      </c>
      <c r="P124" t="e">
        <f xml:space="preserve"> IF(#REF!= "",0,#REF!)</f>
        <v>#REF!</v>
      </c>
    </row>
    <row r="125" spans="1:16">
      <c r="A125" t="s">
        <v>391</v>
      </c>
      <c r="D125" t="s">
        <v>359</v>
      </c>
      <c r="E125" t="s">
        <v>1018</v>
      </c>
      <c r="F125" t="s">
        <v>1254</v>
      </c>
      <c r="G125" t="e">
        <f>IF(monthly_activity_date_2_0="",0,monthly_activity_date_2_0)</f>
        <v>#REF!</v>
      </c>
      <c r="H125" t="s">
        <v>1019</v>
      </c>
      <c r="I125" t="str">
        <f t="shared" si="14"/>
        <v>exp</v>
      </c>
      <c r="J125" t="s">
        <v>1020</v>
      </c>
      <c r="K125" t="str">
        <f t="shared" ref="K125:K130" si="20">IF("non"="",0,"non")</f>
        <v>non</v>
      </c>
      <c r="P125" t="e">
        <f xml:space="preserve"> IF(#REF!= "",0,#REF!)</f>
        <v>#REF!</v>
      </c>
    </row>
    <row r="126" spans="1:16">
      <c r="A126" t="s">
        <v>391</v>
      </c>
      <c r="D126" t="s">
        <v>359</v>
      </c>
      <c r="E126" t="s">
        <v>1018</v>
      </c>
      <c r="F126" t="s">
        <v>1254</v>
      </c>
      <c r="G126" t="e">
        <f>IF(monthly_activity_date_2_1="",0,monthly_activity_date_2_1)</f>
        <v>#REF!</v>
      </c>
      <c r="H126" t="s">
        <v>1019</v>
      </c>
      <c r="I126" t="str">
        <f t="shared" si="14"/>
        <v>exp</v>
      </c>
      <c r="J126" t="s">
        <v>1020</v>
      </c>
      <c r="K126" t="str">
        <f t="shared" si="20"/>
        <v>non</v>
      </c>
      <c r="P126" t="e">
        <f xml:space="preserve"> IF(#REF!= "",0,#REF!)</f>
        <v>#REF!</v>
      </c>
    </row>
    <row r="127" spans="1:16">
      <c r="A127" t="s">
        <v>391</v>
      </c>
      <c r="D127" t="s">
        <v>359</v>
      </c>
      <c r="E127" t="s">
        <v>1018</v>
      </c>
      <c r="F127" t="s">
        <v>1254</v>
      </c>
      <c r="G127" t="e">
        <f>IF(monthly_activity_date_2_2="",0,monthly_activity_date_2_2)</f>
        <v>#REF!</v>
      </c>
      <c r="H127" t="s">
        <v>1019</v>
      </c>
      <c r="I127" t="str">
        <f t="shared" si="14"/>
        <v>exp</v>
      </c>
      <c r="J127" t="s">
        <v>1020</v>
      </c>
      <c r="K127" t="str">
        <f t="shared" si="20"/>
        <v>non</v>
      </c>
      <c r="P127" t="e">
        <f xml:space="preserve"> IF(#REF!= "",0,#REF!)</f>
        <v>#REF!</v>
      </c>
    </row>
    <row r="128" spans="1:16">
      <c r="A128" t="s">
        <v>391</v>
      </c>
      <c r="D128" t="s">
        <v>359</v>
      </c>
      <c r="E128" t="s">
        <v>1018</v>
      </c>
      <c r="F128" t="s">
        <v>1254</v>
      </c>
      <c r="G128" t="e">
        <f>IF(monthly_activity_date_2_3="",0,monthly_activity_date_2_3)</f>
        <v>#REF!</v>
      </c>
      <c r="H128" t="s">
        <v>1019</v>
      </c>
      <c r="I128" t="str">
        <f t="shared" si="14"/>
        <v>exp</v>
      </c>
      <c r="J128" t="s">
        <v>1020</v>
      </c>
      <c r="K128" t="str">
        <f t="shared" si="20"/>
        <v>non</v>
      </c>
      <c r="P128" t="e">
        <f xml:space="preserve"> IF(#REF!= "",0,#REF!)</f>
        <v>#REF!</v>
      </c>
    </row>
    <row r="129" spans="1:16">
      <c r="A129" t="s">
        <v>391</v>
      </c>
      <c r="D129" t="s">
        <v>359</v>
      </c>
      <c r="E129" t="s">
        <v>1018</v>
      </c>
      <c r="F129" t="s">
        <v>1254</v>
      </c>
      <c r="G129" t="e">
        <f>IF(monthly_activity_date_2_4="",0,monthly_activity_date_2_4)</f>
        <v>#REF!</v>
      </c>
      <c r="H129" t="s">
        <v>1019</v>
      </c>
      <c r="I129" t="str">
        <f t="shared" si="14"/>
        <v>exp</v>
      </c>
      <c r="J129" t="s">
        <v>1020</v>
      </c>
      <c r="K129" t="str">
        <f t="shared" si="20"/>
        <v>non</v>
      </c>
      <c r="P129" t="e">
        <f xml:space="preserve"> IF(#REF!= "",0,#REF!)</f>
        <v>#REF!</v>
      </c>
    </row>
    <row r="130" spans="1:16">
      <c r="A130" t="s">
        <v>391</v>
      </c>
      <c r="D130" t="s">
        <v>359</v>
      </c>
      <c r="E130" t="s">
        <v>1018</v>
      </c>
      <c r="F130" t="s">
        <v>1254</v>
      </c>
      <c r="G130" t="e">
        <f>IF(monthly_activity_date_2_5="",0,monthly_activity_date_2_5)</f>
        <v>#REF!</v>
      </c>
      <c r="H130" t="s">
        <v>1019</v>
      </c>
      <c r="I130" t="str">
        <f t="shared" si="14"/>
        <v>exp</v>
      </c>
      <c r="J130" t="s">
        <v>1020</v>
      </c>
      <c r="K130" t="str">
        <f t="shared" si="20"/>
        <v>non</v>
      </c>
      <c r="P130" t="e">
        <f xml:space="preserve"> IF(#REF!= "",0,#REF!)</f>
        <v>#REF!</v>
      </c>
    </row>
    <row r="131" spans="1:16">
      <c r="A131" t="s">
        <v>391</v>
      </c>
      <c r="D131" t="s">
        <v>1982</v>
      </c>
      <c r="E131" t="s">
        <v>393</v>
      </c>
      <c r="F131" t="s">
        <v>1254</v>
      </c>
      <c r="G131" t="e">
        <f>IF(activity_actual_start_date_3="","",activity_actual_start_date_3)</f>
        <v>#REF!</v>
      </c>
    </row>
    <row r="132" spans="1:16">
      <c r="A132" t="s">
        <v>391</v>
      </c>
      <c r="D132" t="s">
        <v>1982</v>
      </c>
      <c r="E132" t="s">
        <v>400</v>
      </c>
      <c r="F132" t="s">
        <v>1254</v>
      </c>
      <c r="G132" t="e">
        <f>IF(activity_estimated_completion_date_3="","",activity_estimated_completion_date_3)</f>
        <v>#REF!</v>
      </c>
    </row>
    <row r="133" spans="1:16">
      <c r="A133" t="s">
        <v>391</v>
      </c>
      <c r="D133" t="s">
        <v>1982</v>
      </c>
      <c r="E133" t="s">
        <v>403</v>
      </c>
      <c r="F133" t="s">
        <v>404</v>
      </c>
      <c r="G133" t="e">
        <f>IF(activity_estimated_pct_complete_raw_3 / 100="",0,activity_estimated_pct_complete_raw_3 / 100)</f>
        <v>#REF!</v>
      </c>
    </row>
    <row r="134" spans="1:16">
      <c r="A134" t="s">
        <v>391</v>
      </c>
      <c r="D134" t="s">
        <v>1982</v>
      </c>
      <c r="E134" t="s">
        <v>407</v>
      </c>
      <c r="P134" t="s">
        <v>2400</v>
      </c>
    </row>
    <row r="135" spans="1:16">
      <c r="A135" t="s">
        <v>391</v>
      </c>
      <c r="D135" t="s">
        <v>723</v>
      </c>
      <c r="E135" t="s">
        <v>1018</v>
      </c>
      <c r="F135" t="s">
        <v>1254</v>
      </c>
      <c r="G135" t="e">
        <f>IF(monthly_activity_date_3_0="",0,monthly_activity_date_3_0)</f>
        <v>#REF!</v>
      </c>
      <c r="H135" t="s">
        <v>1019</v>
      </c>
      <c r="I135" t="str">
        <f t="shared" ref="I135:I164" si="21">IF("exp"="",0,"exp")</f>
        <v>exp</v>
      </c>
      <c r="J135" t="s">
        <v>1020</v>
      </c>
      <c r="K135" t="str">
        <f t="shared" ref="K135:K140" si="22">IF("cas"="",0,"cas")</f>
        <v>cas</v>
      </c>
      <c r="P135" t="e">
        <f xml:space="preserve"> IF(#REF!= "",0,#REF!)</f>
        <v>#REF!</v>
      </c>
    </row>
    <row r="136" spans="1:16">
      <c r="A136" t="s">
        <v>391</v>
      </c>
      <c r="D136" t="s">
        <v>723</v>
      </c>
      <c r="E136" t="s">
        <v>1018</v>
      </c>
      <c r="F136" t="s">
        <v>1254</v>
      </c>
      <c r="G136" t="e">
        <f>IF(monthly_activity_date_3_1="",0,monthly_activity_date_3_1)</f>
        <v>#REF!</v>
      </c>
      <c r="H136" t="s">
        <v>1019</v>
      </c>
      <c r="I136" t="str">
        <f t="shared" si="21"/>
        <v>exp</v>
      </c>
      <c r="J136" t="s">
        <v>1020</v>
      </c>
      <c r="K136" t="str">
        <f t="shared" si="22"/>
        <v>cas</v>
      </c>
      <c r="P136" t="e">
        <f xml:space="preserve"> IF(#REF!= "",0,#REF!)</f>
        <v>#REF!</v>
      </c>
    </row>
    <row r="137" spans="1:16">
      <c r="A137" t="s">
        <v>391</v>
      </c>
      <c r="D137" t="s">
        <v>723</v>
      </c>
      <c r="E137" t="s">
        <v>1018</v>
      </c>
      <c r="F137" t="s">
        <v>1254</v>
      </c>
      <c r="G137" t="e">
        <f>IF(monthly_activity_date_3_2="",0,monthly_activity_date_3_2)</f>
        <v>#REF!</v>
      </c>
      <c r="H137" t="s">
        <v>1019</v>
      </c>
      <c r="I137" t="str">
        <f t="shared" si="21"/>
        <v>exp</v>
      </c>
      <c r="J137" t="s">
        <v>1020</v>
      </c>
      <c r="K137" t="str">
        <f t="shared" si="22"/>
        <v>cas</v>
      </c>
      <c r="P137" t="e">
        <f xml:space="preserve"> IF(#REF!= "",0,#REF!)</f>
        <v>#REF!</v>
      </c>
    </row>
    <row r="138" spans="1:16">
      <c r="A138" t="s">
        <v>391</v>
      </c>
      <c r="D138" t="s">
        <v>723</v>
      </c>
      <c r="E138" t="s">
        <v>1018</v>
      </c>
      <c r="F138" t="s">
        <v>1254</v>
      </c>
      <c r="G138" t="e">
        <f>IF(monthly_activity_date_3_3="",0,monthly_activity_date_3_3)</f>
        <v>#REF!</v>
      </c>
      <c r="H138" t="s">
        <v>1019</v>
      </c>
      <c r="I138" t="str">
        <f t="shared" si="21"/>
        <v>exp</v>
      </c>
      <c r="J138" t="s">
        <v>1020</v>
      </c>
      <c r="K138" t="str">
        <f t="shared" si="22"/>
        <v>cas</v>
      </c>
      <c r="P138" t="e">
        <f xml:space="preserve"> IF(#REF!= "",0,#REF!)</f>
        <v>#REF!</v>
      </c>
    </row>
    <row r="139" spans="1:16">
      <c r="A139" t="s">
        <v>391</v>
      </c>
      <c r="D139" t="s">
        <v>723</v>
      </c>
      <c r="E139" t="s">
        <v>1018</v>
      </c>
      <c r="F139" t="s">
        <v>1254</v>
      </c>
      <c r="G139" t="e">
        <f>IF(monthly_activity_date_3_4="",0,monthly_activity_date_3_4)</f>
        <v>#REF!</v>
      </c>
      <c r="H139" t="s">
        <v>1019</v>
      </c>
      <c r="I139" t="str">
        <f t="shared" si="21"/>
        <v>exp</v>
      </c>
      <c r="J139" t="s">
        <v>1020</v>
      </c>
      <c r="K139" t="str">
        <f t="shared" si="22"/>
        <v>cas</v>
      </c>
      <c r="P139" t="e">
        <f xml:space="preserve"> IF(#REF!= "",0,#REF!)</f>
        <v>#REF!</v>
      </c>
    </row>
    <row r="140" spans="1:16">
      <c r="A140" t="s">
        <v>391</v>
      </c>
      <c r="D140" t="s">
        <v>723</v>
      </c>
      <c r="E140" t="s">
        <v>1018</v>
      </c>
      <c r="F140" t="s">
        <v>1254</v>
      </c>
      <c r="G140" t="e">
        <f>IF(monthly_activity_date_3_5="",0,monthly_activity_date_3_5)</f>
        <v>#REF!</v>
      </c>
      <c r="H140" t="s">
        <v>1019</v>
      </c>
      <c r="I140" t="str">
        <f t="shared" si="21"/>
        <v>exp</v>
      </c>
      <c r="J140" t="s">
        <v>1020</v>
      </c>
      <c r="K140" t="str">
        <f t="shared" si="22"/>
        <v>cas</v>
      </c>
      <c r="P140" t="e">
        <f xml:space="preserve"> IF(#REF!= "",0,#REF!)</f>
        <v>#REF!</v>
      </c>
    </row>
    <row r="141" spans="1:16">
      <c r="A141" t="s">
        <v>391</v>
      </c>
      <c r="D141" t="s">
        <v>723</v>
      </c>
      <c r="E141" t="s">
        <v>1018</v>
      </c>
      <c r="F141" t="s">
        <v>1254</v>
      </c>
      <c r="G141" t="e">
        <f>IF(monthly_activity_date_3_0="",0,monthly_activity_date_3_0)</f>
        <v>#REF!</v>
      </c>
      <c r="H141" t="s">
        <v>1019</v>
      </c>
      <c r="I141" t="str">
        <f t="shared" si="21"/>
        <v>exp</v>
      </c>
      <c r="J141" t="s">
        <v>1020</v>
      </c>
      <c r="K141" t="str">
        <f t="shared" ref="K141:K146" si="23">IF("nre"="",0,"nre")</f>
        <v>nre</v>
      </c>
      <c r="P141" t="e">
        <f xml:space="preserve"> IF(#REF!= "",0,#REF!)</f>
        <v>#REF!</v>
      </c>
    </row>
    <row r="142" spans="1:16">
      <c r="A142" t="s">
        <v>391</v>
      </c>
      <c r="D142" t="s">
        <v>723</v>
      </c>
      <c r="E142" t="s">
        <v>1018</v>
      </c>
      <c r="F142" t="s">
        <v>1254</v>
      </c>
      <c r="G142" t="e">
        <f>IF(monthly_activity_date_3_1="",0,monthly_activity_date_3_1)</f>
        <v>#REF!</v>
      </c>
      <c r="H142" t="s">
        <v>1019</v>
      </c>
      <c r="I142" t="str">
        <f t="shared" si="21"/>
        <v>exp</v>
      </c>
      <c r="J142" t="s">
        <v>1020</v>
      </c>
      <c r="K142" t="str">
        <f t="shared" si="23"/>
        <v>nre</v>
      </c>
      <c r="P142" t="e">
        <f xml:space="preserve"> IF(#REF!= "",0,#REF!)</f>
        <v>#REF!</v>
      </c>
    </row>
    <row r="143" spans="1:16">
      <c r="A143" t="s">
        <v>391</v>
      </c>
      <c r="D143" t="s">
        <v>723</v>
      </c>
      <c r="E143" t="s">
        <v>1018</v>
      </c>
      <c r="F143" t="s">
        <v>1254</v>
      </c>
      <c r="G143" t="e">
        <f>IF(monthly_activity_date_3_2="",0,monthly_activity_date_3_2)</f>
        <v>#REF!</v>
      </c>
      <c r="H143" t="s">
        <v>1019</v>
      </c>
      <c r="I143" t="str">
        <f t="shared" si="21"/>
        <v>exp</v>
      </c>
      <c r="J143" t="s">
        <v>1020</v>
      </c>
      <c r="K143" t="str">
        <f t="shared" si="23"/>
        <v>nre</v>
      </c>
      <c r="P143" t="e">
        <f xml:space="preserve"> IF(#REF!= "",0,#REF!)</f>
        <v>#REF!</v>
      </c>
    </row>
    <row r="144" spans="1:16">
      <c r="A144" t="s">
        <v>391</v>
      </c>
      <c r="D144" t="s">
        <v>723</v>
      </c>
      <c r="E144" t="s">
        <v>1018</v>
      </c>
      <c r="F144" t="s">
        <v>1254</v>
      </c>
      <c r="G144" t="e">
        <f>IF(monthly_activity_date_3_3="",0,monthly_activity_date_3_3)</f>
        <v>#REF!</v>
      </c>
      <c r="H144" t="s">
        <v>1019</v>
      </c>
      <c r="I144" t="str">
        <f t="shared" si="21"/>
        <v>exp</v>
      </c>
      <c r="J144" t="s">
        <v>1020</v>
      </c>
      <c r="K144" t="str">
        <f t="shared" si="23"/>
        <v>nre</v>
      </c>
      <c r="P144" t="e">
        <f xml:space="preserve"> IF(#REF!= "",0,#REF!)</f>
        <v>#REF!</v>
      </c>
    </row>
    <row r="145" spans="1:16">
      <c r="A145" t="s">
        <v>391</v>
      </c>
      <c r="D145" t="s">
        <v>723</v>
      </c>
      <c r="E145" t="s">
        <v>1018</v>
      </c>
      <c r="F145" t="s">
        <v>1254</v>
      </c>
      <c r="G145" t="e">
        <f>IF(monthly_activity_date_3_4="",0,monthly_activity_date_3_4)</f>
        <v>#REF!</v>
      </c>
      <c r="H145" t="s">
        <v>1019</v>
      </c>
      <c r="I145" t="str">
        <f t="shared" si="21"/>
        <v>exp</v>
      </c>
      <c r="J145" t="s">
        <v>1020</v>
      </c>
      <c r="K145" t="str">
        <f t="shared" si="23"/>
        <v>nre</v>
      </c>
      <c r="P145" t="e">
        <f xml:space="preserve"> IF(#REF!= "",0,#REF!)</f>
        <v>#REF!</v>
      </c>
    </row>
    <row r="146" spans="1:16">
      <c r="A146" t="s">
        <v>391</v>
      </c>
      <c r="D146" t="s">
        <v>723</v>
      </c>
      <c r="E146" t="s">
        <v>1018</v>
      </c>
      <c r="F146" t="s">
        <v>1254</v>
      </c>
      <c r="G146" t="e">
        <f>IF(monthly_activity_date_3_5="",0,monthly_activity_date_3_5)</f>
        <v>#REF!</v>
      </c>
      <c r="H146" t="s">
        <v>1019</v>
      </c>
      <c r="I146" t="str">
        <f t="shared" si="21"/>
        <v>exp</v>
      </c>
      <c r="J146" t="s">
        <v>1020</v>
      </c>
      <c r="K146" t="str">
        <f t="shared" si="23"/>
        <v>nre</v>
      </c>
      <c r="P146" t="e">
        <f xml:space="preserve"> IF(#REF!= "",0,#REF!)</f>
        <v>#REF!</v>
      </c>
    </row>
    <row r="147" spans="1:16">
      <c r="A147" t="s">
        <v>391</v>
      </c>
      <c r="D147" t="s">
        <v>723</v>
      </c>
      <c r="E147" t="s">
        <v>1018</v>
      </c>
      <c r="F147" t="s">
        <v>1254</v>
      </c>
      <c r="G147" t="e">
        <f>IF(monthly_activity_date_3_0="",0,monthly_activity_date_3_0)</f>
        <v>#REF!</v>
      </c>
      <c r="H147" t="s">
        <v>1019</v>
      </c>
      <c r="I147" t="str">
        <f t="shared" si="21"/>
        <v>exp</v>
      </c>
      <c r="J147" t="s">
        <v>1020</v>
      </c>
      <c r="K147" t="str">
        <f t="shared" ref="K147:K158" si="24">IF("ink"="",0,"ink")</f>
        <v>ink</v>
      </c>
      <c r="L147" t="s">
        <v>2255</v>
      </c>
      <c r="M147" t="str">
        <f t="shared" ref="M147:M152" si="25">IF("crl"="",0,"crl")</f>
        <v>crl</v>
      </c>
      <c r="P147" t="e">
        <f xml:space="preserve"> IF(#REF!= "",0,#REF!)</f>
        <v>#REF!</v>
      </c>
    </row>
    <row r="148" spans="1:16">
      <c r="A148" t="s">
        <v>391</v>
      </c>
      <c r="D148" t="s">
        <v>723</v>
      </c>
      <c r="E148" t="s">
        <v>1018</v>
      </c>
      <c r="F148" t="s">
        <v>1254</v>
      </c>
      <c r="G148" t="e">
        <f>IF(monthly_activity_date_3_1="",0,monthly_activity_date_3_1)</f>
        <v>#REF!</v>
      </c>
      <c r="H148" t="s">
        <v>1019</v>
      </c>
      <c r="I148" t="str">
        <f t="shared" si="21"/>
        <v>exp</v>
      </c>
      <c r="J148" t="s">
        <v>1020</v>
      </c>
      <c r="K148" t="str">
        <f t="shared" si="24"/>
        <v>ink</v>
      </c>
      <c r="L148" t="s">
        <v>2255</v>
      </c>
      <c r="M148" t="str">
        <f t="shared" si="25"/>
        <v>crl</v>
      </c>
      <c r="P148" t="e">
        <f xml:space="preserve"> IF(#REF!= "",0,#REF!)</f>
        <v>#REF!</v>
      </c>
    </row>
    <row r="149" spans="1:16">
      <c r="A149" t="s">
        <v>391</v>
      </c>
      <c r="D149" t="s">
        <v>723</v>
      </c>
      <c r="E149" t="s">
        <v>1018</v>
      </c>
      <c r="F149" t="s">
        <v>1254</v>
      </c>
      <c r="G149" t="e">
        <f>IF(monthly_activity_date_3_2="",0,monthly_activity_date_3_2)</f>
        <v>#REF!</v>
      </c>
      <c r="H149" t="s">
        <v>1019</v>
      </c>
      <c r="I149" t="str">
        <f t="shared" si="21"/>
        <v>exp</v>
      </c>
      <c r="J149" t="s">
        <v>1020</v>
      </c>
      <c r="K149" t="str">
        <f t="shared" si="24"/>
        <v>ink</v>
      </c>
      <c r="L149" t="s">
        <v>2255</v>
      </c>
      <c r="M149" t="str">
        <f t="shared" si="25"/>
        <v>crl</v>
      </c>
      <c r="P149" t="e">
        <f xml:space="preserve"> IF(#REF!= "",0,#REF!)</f>
        <v>#REF!</v>
      </c>
    </row>
    <row r="150" spans="1:16">
      <c r="A150" t="s">
        <v>391</v>
      </c>
      <c r="D150" t="s">
        <v>723</v>
      </c>
      <c r="E150" t="s">
        <v>1018</v>
      </c>
      <c r="F150" t="s">
        <v>1254</v>
      </c>
      <c r="G150" t="e">
        <f>IF(monthly_activity_date_3_3="",0,monthly_activity_date_3_3)</f>
        <v>#REF!</v>
      </c>
      <c r="H150" t="s">
        <v>1019</v>
      </c>
      <c r="I150" t="str">
        <f t="shared" si="21"/>
        <v>exp</v>
      </c>
      <c r="J150" t="s">
        <v>1020</v>
      </c>
      <c r="K150" t="str">
        <f t="shared" si="24"/>
        <v>ink</v>
      </c>
      <c r="L150" t="s">
        <v>2255</v>
      </c>
      <c r="M150" t="str">
        <f t="shared" si="25"/>
        <v>crl</v>
      </c>
      <c r="P150" t="e">
        <f xml:space="preserve"> IF(#REF!= "",0,#REF!)</f>
        <v>#REF!</v>
      </c>
    </row>
    <row r="151" spans="1:16">
      <c r="A151" t="s">
        <v>391</v>
      </c>
      <c r="D151" t="s">
        <v>723</v>
      </c>
      <c r="E151" t="s">
        <v>1018</v>
      </c>
      <c r="F151" t="s">
        <v>1254</v>
      </c>
      <c r="G151" t="e">
        <f>IF(monthly_activity_date_3_4="",0,monthly_activity_date_3_4)</f>
        <v>#REF!</v>
      </c>
      <c r="H151" t="s">
        <v>1019</v>
      </c>
      <c r="I151" t="str">
        <f t="shared" si="21"/>
        <v>exp</v>
      </c>
      <c r="J151" t="s">
        <v>1020</v>
      </c>
      <c r="K151" t="str">
        <f t="shared" si="24"/>
        <v>ink</v>
      </c>
      <c r="L151" t="s">
        <v>2255</v>
      </c>
      <c r="M151" t="str">
        <f t="shared" si="25"/>
        <v>crl</v>
      </c>
      <c r="P151" t="e">
        <f xml:space="preserve"> IF(#REF!= "",0,#REF!)</f>
        <v>#REF!</v>
      </c>
    </row>
    <row r="152" spans="1:16">
      <c r="A152" t="s">
        <v>391</v>
      </c>
      <c r="D152" t="s">
        <v>723</v>
      </c>
      <c r="E152" t="s">
        <v>1018</v>
      </c>
      <c r="F152" t="s">
        <v>1254</v>
      </c>
      <c r="G152" t="e">
        <f>IF(monthly_activity_date_3_5="",0,monthly_activity_date_3_5)</f>
        <v>#REF!</v>
      </c>
      <c r="H152" t="s">
        <v>1019</v>
      </c>
      <c r="I152" t="str">
        <f t="shared" si="21"/>
        <v>exp</v>
      </c>
      <c r="J152" t="s">
        <v>1020</v>
      </c>
      <c r="K152" t="str">
        <f t="shared" si="24"/>
        <v>ink</v>
      </c>
      <c r="L152" t="s">
        <v>2255</v>
      </c>
      <c r="M152" t="str">
        <f t="shared" si="25"/>
        <v>crl</v>
      </c>
      <c r="P152" t="e">
        <f xml:space="preserve"> IF(#REF!= "",0,#REF!)</f>
        <v>#REF!</v>
      </c>
    </row>
    <row r="153" spans="1:16">
      <c r="A153" t="s">
        <v>391</v>
      </c>
      <c r="D153" t="s">
        <v>723</v>
      </c>
      <c r="E153" t="s">
        <v>1018</v>
      </c>
      <c r="F153" t="s">
        <v>1254</v>
      </c>
      <c r="G153" t="e">
        <f>IF(monthly_activity_date_3_0="",0,monthly_activity_date_3_0)</f>
        <v>#REF!</v>
      </c>
      <c r="H153" t="s">
        <v>1019</v>
      </c>
      <c r="I153" t="str">
        <f t="shared" si="21"/>
        <v>exp</v>
      </c>
      <c r="J153" t="s">
        <v>1020</v>
      </c>
      <c r="K153" t="str">
        <f t="shared" si="24"/>
        <v>ink</v>
      </c>
      <c r="L153" t="s">
        <v>2255</v>
      </c>
      <c r="M153" t="str">
        <f t="shared" ref="M153:M158" si="26">IF("npu"="",0,"npu")</f>
        <v>npu</v>
      </c>
      <c r="P153" t="e">
        <f xml:space="preserve"> IF(#REF!= "",0,#REF!)</f>
        <v>#REF!</v>
      </c>
    </row>
    <row r="154" spans="1:16">
      <c r="A154" t="s">
        <v>391</v>
      </c>
      <c r="D154" t="s">
        <v>723</v>
      </c>
      <c r="E154" t="s">
        <v>1018</v>
      </c>
      <c r="F154" t="s">
        <v>1254</v>
      </c>
      <c r="G154" t="e">
        <f>IF(monthly_activity_date_3_1="",0,monthly_activity_date_3_1)</f>
        <v>#REF!</v>
      </c>
      <c r="H154" t="s">
        <v>1019</v>
      </c>
      <c r="I154" t="str">
        <f t="shared" si="21"/>
        <v>exp</v>
      </c>
      <c r="J154" t="s">
        <v>1020</v>
      </c>
      <c r="K154" t="str">
        <f t="shared" si="24"/>
        <v>ink</v>
      </c>
      <c r="L154" t="s">
        <v>2255</v>
      </c>
      <c r="M154" t="str">
        <f t="shared" si="26"/>
        <v>npu</v>
      </c>
      <c r="P154" t="e">
        <f xml:space="preserve"> IF(#REF!= "",0,#REF!)</f>
        <v>#REF!</v>
      </c>
    </row>
    <row r="155" spans="1:16">
      <c r="A155" t="s">
        <v>391</v>
      </c>
      <c r="D155" t="s">
        <v>723</v>
      </c>
      <c r="E155" t="s">
        <v>1018</v>
      </c>
      <c r="F155" t="s">
        <v>1254</v>
      </c>
      <c r="G155" t="e">
        <f>IF(monthly_activity_date_3_2="",0,monthly_activity_date_3_2)</f>
        <v>#REF!</v>
      </c>
      <c r="H155" t="s">
        <v>1019</v>
      </c>
      <c r="I155" t="str">
        <f t="shared" si="21"/>
        <v>exp</v>
      </c>
      <c r="J155" t="s">
        <v>1020</v>
      </c>
      <c r="K155" t="str">
        <f t="shared" si="24"/>
        <v>ink</v>
      </c>
      <c r="L155" t="s">
        <v>2255</v>
      </c>
      <c r="M155" t="str">
        <f t="shared" si="26"/>
        <v>npu</v>
      </c>
      <c r="P155" t="e">
        <f xml:space="preserve"> IF(#REF!= "",0,#REF!)</f>
        <v>#REF!</v>
      </c>
    </row>
    <row r="156" spans="1:16">
      <c r="A156" t="s">
        <v>391</v>
      </c>
      <c r="D156" t="s">
        <v>723</v>
      </c>
      <c r="E156" t="s">
        <v>1018</v>
      </c>
      <c r="F156" t="s">
        <v>1254</v>
      </c>
      <c r="G156" t="e">
        <f>IF(monthly_activity_date_3_3="",0,monthly_activity_date_3_3)</f>
        <v>#REF!</v>
      </c>
      <c r="H156" t="s">
        <v>1019</v>
      </c>
      <c r="I156" t="str">
        <f t="shared" si="21"/>
        <v>exp</v>
      </c>
      <c r="J156" t="s">
        <v>1020</v>
      </c>
      <c r="K156" t="str">
        <f t="shared" si="24"/>
        <v>ink</v>
      </c>
      <c r="L156" t="s">
        <v>2255</v>
      </c>
      <c r="M156" t="str">
        <f t="shared" si="26"/>
        <v>npu</v>
      </c>
      <c r="P156" t="e">
        <f xml:space="preserve"> IF(#REF!= "",0,#REF!)</f>
        <v>#REF!</v>
      </c>
    </row>
    <row r="157" spans="1:16">
      <c r="A157" t="s">
        <v>391</v>
      </c>
      <c r="D157" t="s">
        <v>723</v>
      </c>
      <c r="E157" t="s">
        <v>1018</v>
      </c>
      <c r="F157" t="s">
        <v>1254</v>
      </c>
      <c r="G157" t="e">
        <f>IF(monthly_activity_date_3_4="",0,monthly_activity_date_3_4)</f>
        <v>#REF!</v>
      </c>
      <c r="H157" t="s">
        <v>1019</v>
      </c>
      <c r="I157" t="str">
        <f t="shared" si="21"/>
        <v>exp</v>
      </c>
      <c r="J157" t="s">
        <v>1020</v>
      </c>
      <c r="K157" t="str">
        <f t="shared" si="24"/>
        <v>ink</v>
      </c>
      <c r="L157" t="s">
        <v>2255</v>
      </c>
      <c r="M157" t="str">
        <f t="shared" si="26"/>
        <v>npu</v>
      </c>
      <c r="P157" t="e">
        <f xml:space="preserve"> IF(#REF!= "",0,#REF!)</f>
        <v>#REF!</v>
      </c>
    </row>
    <row r="158" spans="1:16">
      <c r="A158" t="s">
        <v>391</v>
      </c>
      <c r="D158" t="s">
        <v>723</v>
      </c>
      <c r="E158" t="s">
        <v>1018</v>
      </c>
      <c r="F158" t="s">
        <v>1254</v>
      </c>
      <c r="G158" t="e">
        <f>IF(monthly_activity_date_3_5="",0,monthly_activity_date_3_5)</f>
        <v>#REF!</v>
      </c>
      <c r="H158" t="s">
        <v>1019</v>
      </c>
      <c r="I158" t="str">
        <f t="shared" si="21"/>
        <v>exp</v>
      </c>
      <c r="J158" t="s">
        <v>1020</v>
      </c>
      <c r="K158" t="str">
        <f t="shared" si="24"/>
        <v>ink</v>
      </c>
      <c r="L158" t="s">
        <v>2255</v>
      </c>
      <c r="M158" t="str">
        <f t="shared" si="26"/>
        <v>npu</v>
      </c>
      <c r="P158" t="e">
        <f xml:space="preserve"> IF(#REF!= "",0,#REF!)</f>
        <v>#REF!</v>
      </c>
    </row>
    <row r="159" spans="1:16">
      <c r="A159" t="s">
        <v>391</v>
      </c>
      <c r="D159" t="s">
        <v>723</v>
      </c>
      <c r="E159" t="s">
        <v>1018</v>
      </c>
      <c r="F159" t="s">
        <v>1254</v>
      </c>
      <c r="G159" t="e">
        <f>IF(monthly_activity_date_3_0="",0,monthly_activity_date_3_0)</f>
        <v>#REF!</v>
      </c>
      <c r="H159" t="s">
        <v>1019</v>
      </c>
      <c r="I159" t="str">
        <f t="shared" si="21"/>
        <v>exp</v>
      </c>
      <c r="J159" t="s">
        <v>1020</v>
      </c>
      <c r="K159" t="str">
        <f t="shared" ref="K159:K164" si="27">IF("non"="",0,"non")</f>
        <v>non</v>
      </c>
      <c r="P159" t="e">
        <f xml:space="preserve"> IF(#REF!= "",0,#REF!)</f>
        <v>#REF!</v>
      </c>
    </row>
    <row r="160" spans="1:16">
      <c r="A160" t="s">
        <v>391</v>
      </c>
      <c r="D160" t="s">
        <v>723</v>
      </c>
      <c r="E160" t="s">
        <v>1018</v>
      </c>
      <c r="F160" t="s">
        <v>1254</v>
      </c>
      <c r="G160" t="e">
        <f>IF(monthly_activity_date_3_1="",0,monthly_activity_date_3_1)</f>
        <v>#REF!</v>
      </c>
      <c r="H160" t="s">
        <v>1019</v>
      </c>
      <c r="I160" t="str">
        <f t="shared" si="21"/>
        <v>exp</v>
      </c>
      <c r="J160" t="s">
        <v>1020</v>
      </c>
      <c r="K160" t="str">
        <f t="shared" si="27"/>
        <v>non</v>
      </c>
      <c r="P160" t="e">
        <f xml:space="preserve"> IF(#REF!= "",0,#REF!)</f>
        <v>#REF!</v>
      </c>
    </row>
    <row r="161" spans="1:16">
      <c r="A161" t="s">
        <v>391</v>
      </c>
      <c r="D161" t="s">
        <v>723</v>
      </c>
      <c r="E161" t="s">
        <v>1018</v>
      </c>
      <c r="F161" t="s">
        <v>1254</v>
      </c>
      <c r="G161" t="e">
        <f>IF(monthly_activity_date_3_2="",0,monthly_activity_date_3_2)</f>
        <v>#REF!</v>
      </c>
      <c r="H161" t="s">
        <v>1019</v>
      </c>
      <c r="I161" t="str">
        <f t="shared" si="21"/>
        <v>exp</v>
      </c>
      <c r="J161" t="s">
        <v>1020</v>
      </c>
      <c r="K161" t="str">
        <f t="shared" si="27"/>
        <v>non</v>
      </c>
      <c r="P161" t="e">
        <f xml:space="preserve"> IF(#REF!= "",0,#REF!)</f>
        <v>#REF!</v>
      </c>
    </row>
    <row r="162" spans="1:16">
      <c r="A162" t="s">
        <v>391</v>
      </c>
      <c r="D162" t="s">
        <v>723</v>
      </c>
      <c r="E162" t="s">
        <v>1018</v>
      </c>
      <c r="F162" t="s">
        <v>1254</v>
      </c>
      <c r="G162" t="e">
        <f>IF(monthly_activity_date_3_3="",0,monthly_activity_date_3_3)</f>
        <v>#REF!</v>
      </c>
      <c r="H162" t="s">
        <v>1019</v>
      </c>
      <c r="I162" t="str">
        <f t="shared" si="21"/>
        <v>exp</v>
      </c>
      <c r="J162" t="s">
        <v>1020</v>
      </c>
      <c r="K162" t="str">
        <f t="shared" si="27"/>
        <v>non</v>
      </c>
      <c r="P162" t="e">
        <f xml:space="preserve"> IF(#REF!= "",0,#REF!)</f>
        <v>#REF!</v>
      </c>
    </row>
    <row r="163" spans="1:16">
      <c r="A163" t="s">
        <v>391</v>
      </c>
      <c r="D163" t="s">
        <v>723</v>
      </c>
      <c r="E163" t="s">
        <v>1018</v>
      </c>
      <c r="F163" t="s">
        <v>1254</v>
      </c>
      <c r="G163" t="e">
        <f>IF(monthly_activity_date_3_4="",0,monthly_activity_date_3_4)</f>
        <v>#REF!</v>
      </c>
      <c r="H163" t="s">
        <v>1019</v>
      </c>
      <c r="I163" t="str">
        <f t="shared" si="21"/>
        <v>exp</v>
      </c>
      <c r="J163" t="s">
        <v>1020</v>
      </c>
      <c r="K163" t="str">
        <f t="shared" si="27"/>
        <v>non</v>
      </c>
      <c r="P163" t="e">
        <f xml:space="preserve"> IF(#REF!= "",0,#REF!)</f>
        <v>#REF!</v>
      </c>
    </row>
    <row r="164" spans="1:16">
      <c r="A164" t="s">
        <v>391</v>
      </c>
      <c r="D164" t="s">
        <v>723</v>
      </c>
      <c r="E164" t="s">
        <v>1018</v>
      </c>
      <c r="F164" t="s">
        <v>1254</v>
      </c>
      <c r="G164" t="e">
        <f>IF(monthly_activity_date_3_5="",0,monthly_activity_date_3_5)</f>
        <v>#REF!</v>
      </c>
      <c r="H164" t="s">
        <v>1019</v>
      </c>
      <c r="I164" t="str">
        <f t="shared" si="21"/>
        <v>exp</v>
      </c>
      <c r="J164" t="s">
        <v>1020</v>
      </c>
      <c r="K164" t="str">
        <f t="shared" si="27"/>
        <v>non</v>
      </c>
      <c r="P164" t="e">
        <f xml:space="preserve"> IF(#REF!= "",0,#REF!)</f>
        <v>#REF!</v>
      </c>
    </row>
    <row r="165" spans="1:16">
      <c r="A165" t="s">
        <v>391</v>
      </c>
      <c r="D165" t="s">
        <v>1291</v>
      </c>
      <c r="E165" t="s">
        <v>393</v>
      </c>
      <c r="F165" t="s">
        <v>1254</v>
      </c>
      <c r="G165" t="e">
        <f>IF(activity_actual_start_date_4="","",activity_actual_start_date_4)</f>
        <v>#REF!</v>
      </c>
    </row>
    <row r="166" spans="1:16">
      <c r="A166" t="s">
        <v>391</v>
      </c>
      <c r="D166" t="s">
        <v>1291</v>
      </c>
      <c r="E166" t="s">
        <v>400</v>
      </c>
      <c r="F166" t="s">
        <v>1254</v>
      </c>
      <c r="G166" t="e">
        <f>IF(activity_estimated_completion_date_4="","",activity_estimated_completion_date_4)</f>
        <v>#REF!</v>
      </c>
    </row>
    <row r="167" spans="1:16">
      <c r="A167" t="s">
        <v>391</v>
      </c>
      <c r="D167" t="s">
        <v>1291</v>
      </c>
      <c r="E167" t="s">
        <v>403</v>
      </c>
      <c r="F167" t="s">
        <v>404</v>
      </c>
      <c r="G167" t="e">
        <f>IF(activity_estimated_pct_complete_raw_4 / 100="",0,activity_estimated_pct_complete_raw_4 / 100)</f>
        <v>#REF!</v>
      </c>
    </row>
    <row r="168" spans="1:16">
      <c r="A168" t="s">
        <v>391</v>
      </c>
      <c r="D168" t="s">
        <v>1291</v>
      </c>
      <c r="E168" t="s">
        <v>407</v>
      </c>
      <c r="P168" t="s">
        <v>2401</v>
      </c>
    </row>
    <row r="169" spans="1:16">
      <c r="A169" t="s">
        <v>391</v>
      </c>
      <c r="D169" t="s">
        <v>1418</v>
      </c>
      <c r="E169" t="s">
        <v>1018</v>
      </c>
      <c r="F169" t="s">
        <v>1254</v>
      </c>
      <c r="G169" t="e">
        <f>IF(monthly_activity_date_4_0="",0,monthly_activity_date_4_0)</f>
        <v>#REF!</v>
      </c>
      <c r="H169" t="s">
        <v>1019</v>
      </c>
      <c r="I169" t="str">
        <f t="shared" ref="I169:I198" si="28">IF("exp"="",0,"exp")</f>
        <v>exp</v>
      </c>
      <c r="J169" t="s">
        <v>1020</v>
      </c>
      <c r="K169" t="str">
        <f t="shared" ref="K169:K174" si="29">IF("cas"="",0,"cas")</f>
        <v>cas</v>
      </c>
      <c r="P169" t="e">
        <f xml:space="preserve"> IF(#REF!= "",0,#REF!)</f>
        <v>#REF!</v>
      </c>
    </row>
    <row r="170" spans="1:16">
      <c r="A170" t="s">
        <v>391</v>
      </c>
      <c r="D170" t="s">
        <v>1418</v>
      </c>
      <c r="E170" t="s">
        <v>1018</v>
      </c>
      <c r="F170" t="s">
        <v>1254</v>
      </c>
      <c r="G170" t="e">
        <f>IF(monthly_activity_date_4_1="",0,monthly_activity_date_4_1)</f>
        <v>#REF!</v>
      </c>
      <c r="H170" t="s">
        <v>1019</v>
      </c>
      <c r="I170" t="str">
        <f t="shared" si="28"/>
        <v>exp</v>
      </c>
      <c r="J170" t="s">
        <v>1020</v>
      </c>
      <c r="K170" t="str">
        <f t="shared" si="29"/>
        <v>cas</v>
      </c>
      <c r="P170" t="e">
        <f xml:space="preserve"> IF(#REF!= "",0,#REF!)</f>
        <v>#REF!</v>
      </c>
    </row>
    <row r="171" spans="1:16">
      <c r="A171" t="s">
        <v>391</v>
      </c>
      <c r="D171" t="s">
        <v>1418</v>
      </c>
      <c r="E171" t="s">
        <v>1018</v>
      </c>
      <c r="F171" t="s">
        <v>1254</v>
      </c>
      <c r="G171" t="e">
        <f>IF(monthly_activity_date_4_2="",0,monthly_activity_date_4_2)</f>
        <v>#REF!</v>
      </c>
      <c r="H171" t="s">
        <v>1019</v>
      </c>
      <c r="I171" t="str">
        <f t="shared" si="28"/>
        <v>exp</v>
      </c>
      <c r="J171" t="s">
        <v>1020</v>
      </c>
      <c r="K171" t="str">
        <f t="shared" si="29"/>
        <v>cas</v>
      </c>
      <c r="P171" t="e">
        <f xml:space="preserve"> IF(#REF!= "",0,#REF!)</f>
        <v>#REF!</v>
      </c>
    </row>
    <row r="172" spans="1:16">
      <c r="A172" t="s">
        <v>391</v>
      </c>
      <c r="D172" t="s">
        <v>1418</v>
      </c>
      <c r="E172" t="s">
        <v>1018</v>
      </c>
      <c r="F172" t="s">
        <v>1254</v>
      </c>
      <c r="G172" t="e">
        <f>IF(monthly_activity_date_4_3="",0,monthly_activity_date_4_3)</f>
        <v>#REF!</v>
      </c>
      <c r="H172" t="s">
        <v>1019</v>
      </c>
      <c r="I172" t="str">
        <f t="shared" si="28"/>
        <v>exp</v>
      </c>
      <c r="J172" t="s">
        <v>1020</v>
      </c>
      <c r="K172" t="str">
        <f t="shared" si="29"/>
        <v>cas</v>
      </c>
      <c r="P172" t="e">
        <f xml:space="preserve"> IF(#REF!= "",0,#REF!)</f>
        <v>#REF!</v>
      </c>
    </row>
    <row r="173" spans="1:16">
      <c r="A173" t="s">
        <v>391</v>
      </c>
      <c r="D173" t="s">
        <v>1418</v>
      </c>
      <c r="E173" t="s">
        <v>1018</v>
      </c>
      <c r="F173" t="s">
        <v>1254</v>
      </c>
      <c r="G173" t="e">
        <f>IF(monthly_activity_date_4_4="",0,monthly_activity_date_4_4)</f>
        <v>#REF!</v>
      </c>
      <c r="H173" t="s">
        <v>1019</v>
      </c>
      <c r="I173" t="str">
        <f t="shared" si="28"/>
        <v>exp</v>
      </c>
      <c r="J173" t="s">
        <v>1020</v>
      </c>
      <c r="K173" t="str">
        <f t="shared" si="29"/>
        <v>cas</v>
      </c>
      <c r="P173" t="e">
        <f xml:space="preserve"> IF(#REF!= "",0,#REF!)</f>
        <v>#REF!</v>
      </c>
    </row>
    <row r="174" spans="1:16">
      <c r="A174" t="s">
        <v>391</v>
      </c>
      <c r="D174" t="s">
        <v>1418</v>
      </c>
      <c r="E174" t="s">
        <v>1018</v>
      </c>
      <c r="F174" t="s">
        <v>1254</v>
      </c>
      <c r="G174" t="e">
        <f>IF(monthly_activity_date_4_5="",0,monthly_activity_date_4_5)</f>
        <v>#REF!</v>
      </c>
      <c r="H174" t="s">
        <v>1019</v>
      </c>
      <c r="I174" t="str">
        <f t="shared" si="28"/>
        <v>exp</v>
      </c>
      <c r="J174" t="s">
        <v>1020</v>
      </c>
      <c r="K174" t="str">
        <f t="shared" si="29"/>
        <v>cas</v>
      </c>
      <c r="P174" t="e">
        <f xml:space="preserve"> IF(#REF!= "",0,#REF!)</f>
        <v>#REF!</v>
      </c>
    </row>
    <row r="175" spans="1:16">
      <c r="A175" t="s">
        <v>391</v>
      </c>
      <c r="D175" t="s">
        <v>1418</v>
      </c>
      <c r="E175" t="s">
        <v>1018</v>
      </c>
      <c r="F175" t="s">
        <v>1254</v>
      </c>
      <c r="G175" t="e">
        <f>IF(monthly_activity_date_4_0="",0,monthly_activity_date_4_0)</f>
        <v>#REF!</v>
      </c>
      <c r="H175" t="s">
        <v>1019</v>
      </c>
      <c r="I175" t="str">
        <f t="shared" si="28"/>
        <v>exp</v>
      </c>
      <c r="J175" t="s">
        <v>1020</v>
      </c>
      <c r="K175" t="str">
        <f t="shared" ref="K175:K180" si="30">IF("nre"="",0,"nre")</f>
        <v>nre</v>
      </c>
      <c r="P175" t="e">
        <f xml:space="preserve"> IF(#REF!= "",0,#REF!)</f>
        <v>#REF!</v>
      </c>
    </row>
    <row r="176" spans="1:16">
      <c r="A176" t="s">
        <v>391</v>
      </c>
      <c r="D176" t="s">
        <v>1418</v>
      </c>
      <c r="E176" t="s">
        <v>1018</v>
      </c>
      <c r="F176" t="s">
        <v>1254</v>
      </c>
      <c r="G176" t="e">
        <f>IF(monthly_activity_date_4_1="",0,monthly_activity_date_4_1)</f>
        <v>#REF!</v>
      </c>
      <c r="H176" t="s">
        <v>1019</v>
      </c>
      <c r="I176" t="str">
        <f t="shared" si="28"/>
        <v>exp</v>
      </c>
      <c r="J176" t="s">
        <v>1020</v>
      </c>
      <c r="K176" t="str">
        <f t="shared" si="30"/>
        <v>nre</v>
      </c>
      <c r="P176" t="e">
        <f xml:space="preserve"> IF(#REF!= "",0,#REF!)</f>
        <v>#REF!</v>
      </c>
    </row>
    <row r="177" spans="1:16">
      <c r="A177" t="s">
        <v>391</v>
      </c>
      <c r="D177" t="s">
        <v>1418</v>
      </c>
      <c r="E177" t="s">
        <v>1018</v>
      </c>
      <c r="F177" t="s">
        <v>1254</v>
      </c>
      <c r="G177" t="e">
        <f>IF(monthly_activity_date_4_2="",0,monthly_activity_date_4_2)</f>
        <v>#REF!</v>
      </c>
      <c r="H177" t="s">
        <v>1019</v>
      </c>
      <c r="I177" t="str">
        <f t="shared" si="28"/>
        <v>exp</v>
      </c>
      <c r="J177" t="s">
        <v>1020</v>
      </c>
      <c r="K177" t="str">
        <f t="shared" si="30"/>
        <v>nre</v>
      </c>
      <c r="P177" t="e">
        <f xml:space="preserve"> IF(#REF!= "",0,#REF!)</f>
        <v>#REF!</v>
      </c>
    </row>
    <row r="178" spans="1:16">
      <c r="A178" t="s">
        <v>391</v>
      </c>
      <c r="D178" t="s">
        <v>1418</v>
      </c>
      <c r="E178" t="s">
        <v>1018</v>
      </c>
      <c r="F178" t="s">
        <v>1254</v>
      </c>
      <c r="G178" t="e">
        <f>IF(monthly_activity_date_4_3="",0,monthly_activity_date_4_3)</f>
        <v>#REF!</v>
      </c>
      <c r="H178" t="s">
        <v>1019</v>
      </c>
      <c r="I178" t="str">
        <f t="shared" si="28"/>
        <v>exp</v>
      </c>
      <c r="J178" t="s">
        <v>1020</v>
      </c>
      <c r="K178" t="str">
        <f t="shared" si="30"/>
        <v>nre</v>
      </c>
      <c r="P178" t="e">
        <f xml:space="preserve"> IF(#REF!= "",0,#REF!)</f>
        <v>#REF!</v>
      </c>
    </row>
    <row r="179" spans="1:16">
      <c r="A179" t="s">
        <v>391</v>
      </c>
      <c r="D179" t="s">
        <v>1418</v>
      </c>
      <c r="E179" t="s">
        <v>1018</v>
      </c>
      <c r="F179" t="s">
        <v>1254</v>
      </c>
      <c r="G179" t="e">
        <f>IF(monthly_activity_date_4_4="",0,monthly_activity_date_4_4)</f>
        <v>#REF!</v>
      </c>
      <c r="H179" t="s">
        <v>1019</v>
      </c>
      <c r="I179" t="str">
        <f t="shared" si="28"/>
        <v>exp</v>
      </c>
      <c r="J179" t="s">
        <v>1020</v>
      </c>
      <c r="K179" t="str">
        <f t="shared" si="30"/>
        <v>nre</v>
      </c>
      <c r="P179" t="e">
        <f xml:space="preserve"> IF(#REF!= "",0,#REF!)</f>
        <v>#REF!</v>
      </c>
    </row>
    <row r="180" spans="1:16">
      <c r="A180" t="s">
        <v>391</v>
      </c>
      <c r="D180" t="s">
        <v>1418</v>
      </c>
      <c r="E180" t="s">
        <v>1018</v>
      </c>
      <c r="F180" t="s">
        <v>1254</v>
      </c>
      <c r="G180" t="e">
        <f>IF(monthly_activity_date_4_5="",0,monthly_activity_date_4_5)</f>
        <v>#REF!</v>
      </c>
      <c r="H180" t="s">
        <v>1019</v>
      </c>
      <c r="I180" t="str">
        <f t="shared" si="28"/>
        <v>exp</v>
      </c>
      <c r="J180" t="s">
        <v>1020</v>
      </c>
      <c r="K180" t="str">
        <f t="shared" si="30"/>
        <v>nre</v>
      </c>
      <c r="P180" t="e">
        <f xml:space="preserve"> IF(#REF!= "",0,#REF!)</f>
        <v>#REF!</v>
      </c>
    </row>
    <row r="181" spans="1:16">
      <c r="A181" t="s">
        <v>391</v>
      </c>
      <c r="D181" t="s">
        <v>1418</v>
      </c>
      <c r="E181" t="s">
        <v>1018</v>
      </c>
      <c r="F181" t="s">
        <v>1254</v>
      </c>
      <c r="G181" t="e">
        <f>IF(monthly_activity_date_4_0="",0,monthly_activity_date_4_0)</f>
        <v>#REF!</v>
      </c>
      <c r="H181" t="s">
        <v>1019</v>
      </c>
      <c r="I181" t="str">
        <f t="shared" si="28"/>
        <v>exp</v>
      </c>
      <c r="J181" t="s">
        <v>1020</v>
      </c>
      <c r="K181" t="str">
        <f t="shared" ref="K181:K192" si="31">IF("ink"="",0,"ink")</f>
        <v>ink</v>
      </c>
      <c r="L181" t="s">
        <v>2255</v>
      </c>
      <c r="M181" t="str">
        <f t="shared" ref="M181:M186" si="32">IF("crl"="",0,"crl")</f>
        <v>crl</v>
      </c>
      <c r="P181" t="e">
        <f xml:space="preserve"> IF(#REF!= "",0,#REF!)</f>
        <v>#REF!</v>
      </c>
    </row>
    <row r="182" spans="1:16">
      <c r="A182" t="s">
        <v>391</v>
      </c>
      <c r="D182" t="s">
        <v>1418</v>
      </c>
      <c r="E182" t="s">
        <v>1018</v>
      </c>
      <c r="F182" t="s">
        <v>1254</v>
      </c>
      <c r="G182" t="e">
        <f>IF(monthly_activity_date_4_1="",0,monthly_activity_date_4_1)</f>
        <v>#REF!</v>
      </c>
      <c r="H182" t="s">
        <v>1019</v>
      </c>
      <c r="I182" t="str">
        <f t="shared" si="28"/>
        <v>exp</v>
      </c>
      <c r="J182" t="s">
        <v>1020</v>
      </c>
      <c r="K182" t="str">
        <f t="shared" si="31"/>
        <v>ink</v>
      </c>
      <c r="L182" t="s">
        <v>2255</v>
      </c>
      <c r="M182" t="str">
        <f t="shared" si="32"/>
        <v>crl</v>
      </c>
      <c r="P182" t="e">
        <f xml:space="preserve"> IF(#REF!= "",0,#REF!)</f>
        <v>#REF!</v>
      </c>
    </row>
    <row r="183" spans="1:16">
      <c r="A183" t="s">
        <v>391</v>
      </c>
      <c r="D183" t="s">
        <v>1418</v>
      </c>
      <c r="E183" t="s">
        <v>1018</v>
      </c>
      <c r="F183" t="s">
        <v>1254</v>
      </c>
      <c r="G183" t="e">
        <f>IF(monthly_activity_date_4_2="",0,monthly_activity_date_4_2)</f>
        <v>#REF!</v>
      </c>
      <c r="H183" t="s">
        <v>1019</v>
      </c>
      <c r="I183" t="str">
        <f t="shared" si="28"/>
        <v>exp</v>
      </c>
      <c r="J183" t="s">
        <v>1020</v>
      </c>
      <c r="K183" t="str">
        <f t="shared" si="31"/>
        <v>ink</v>
      </c>
      <c r="L183" t="s">
        <v>2255</v>
      </c>
      <c r="M183" t="str">
        <f t="shared" si="32"/>
        <v>crl</v>
      </c>
      <c r="P183" t="e">
        <f xml:space="preserve"> IF(#REF!= "",0,#REF!)</f>
        <v>#REF!</v>
      </c>
    </row>
    <row r="184" spans="1:16">
      <c r="A184" t="s">
        <v>391</v>
      </c>
      <c r="D184" t="s">
        <v>1418</v>
      </c>
      <c r="E184" t="s">
        <v>1018</v>
      </c>
      <c r="F184" t="s">
        <v>1254</v>
      </c>
      <c r="G184" t="e">
        <f>IF(monthly_activity_date_4_3="",0,monthly_activity_date_4_3)</f>
        <v>#REF!</v>
      </c>
      <c r="H184" t="s">
        <v>1019</v>
      </c>
      <c r="I184" t="str">
        <f t="shared" si="28"/>
        <v>exp</v>
      </c>
      <c r="J184" t="s">
        <v>1020</v>
      </c>
      <c r="K184" t="str">
        <f t="shared" si="31"/>
        <v>ink</v>
      </c>
      <c r="L184" t="s">
        <v>2255</v>
      </c>
      <c r="M184" t="str">
        <f t="shared" si="32"/>
        <v>crl</v>
      </c>
      <c r="P184" t="e">
        <f xml:space="preserve"> IF(#REF!= "",0,#REF!)</f>
        <v>#REF!</v>
      </c>
    </row>
    <row r="185" spans="1:16">
      <c r="A185" t="s">
        <v>391</v>
      </c>
      <c r="D185" t="s">
        <v>1418</v>
      </c>
      <c r="E185" t="s">
        <v>1018</v>
      </c>
      <c r="F185" t="s">
        <v>1254</v>
      </c>
      <c r="G185" t="e">
        <f>IF(monthly_activity_date_4_4="",0,monthly_activity_date_4_4)</f>
        <v>#REF!</v>
      </c>
      <c r="H185" t="s">
        <v>1019</v>
      </c>
      <c r="I185" t="str">
        <f t="shared" si="28"/>
        <v>exp</v>
      </c>
      <c r="J185" t="s">
        <v>1020</v>
      </c>
      <c r="K185" t="str">
        <f t="shared" si="31"/>
        <v>ink</v>
      </c>
      <c r="L185" t="s">
        <v>2255</v>
      </c>
      <c r="M185" t="str">
        <f t="shared" si="32"/>
        <v>crl</v>
      </c>
      <c r="P185" t="e">
        <f xml:space="preserve"> IF(#REF!= "",0,#REF!)</f>
        <v>#REF!</v>
      </c>
    </row>
    <row r="186" spans="1:16">
      <c r="A186" t="s">
        <v>391</v>
      </c>
      <c r="D186" t="s">
        <v>1418</v>
      </c>
      <c r="E186" t="s">
        <v>1018</v>
      </c>
      <c r="F186" t="s">
        <v>1254</v>
      </c>
      <c r="G186" t="e">
        <f>IF(monthly_activity_date_4_5="",0,monthly_activity_date_4_5)</f>
        <v>#REF!</v>
      </c>
      <c r="H186" t="s">
        <v>1019</v>
      </c>
      <c r="I186" t="str">
        <f t="shared" si="28"/>
        <v>exp</v>
      </c>
      <c r="J186" t="s">
        <v>1020</v>
      </c>
      <c r="K186" t="str">
        <f t="shared" si="31"/>
        <v>ink</v>
      </c>
      <c r="L186" t="s">
        <v>2255</v>
      </c>
      <c r="M186" t="str">
        <f t="shared" si="32"/>
        <v>crl</v>
      </c>
      <c r="P186" t="e">
        <f xml:space="preserve"> IF(#REF!= "",0,#REF!)</f>
        <v>#REF!</v>
      </c>
    </row>
    <row r="187" spans="1:16">
      <c r="A187" t="s">
        <v>391</v>
      </c>
      <c r="D187" t="s">
        <v>1418</v>
      </c>
      <c r="E187" t="s">
        <v>1018</v>
      </c>
      <c r="F187" t="s">
        <v>1254</v>
      </c>
      <c r="G187" t="e">
        <f>IF(monthly_activity_date_4_0="",0,monthly_activity_date_4_0)</f>
        <v>#REF!</v>
      </c>
      <c r="H187" t="s">
        <v>1019</v>
      </c>
      <c r="I187" t="str">
        <f t="shared" si="28"/>
        <v>exp</v>
      </c>
      <c r="J187" t="s">
        <v>1020</v>
      </c>
      <c r="K187" t="str">
        <f t="shared" si="31"/>
        <v>ink</v>
      </c>
      <c r="L187" t="s">
        <v>2255</v>
      </c>
      <c r="M187" t="str">
        <f t="shared" ref="M187:M192" si="33">IF("npu"="",0,"npu")</f>
        <v>npu</v>
      </c>
      <c r="P187" t="e">
        <f xml:space="preserve"> IF(#REF!= "",0,#REF!)</f>
        <v>#REF!</v>
      </c>
    </row>
    <row r="188" spans="1:16">
      <c r="A188" t="s">
        <v>391</v>
      </c>
      <c r="D188" t="s">
        <v>1418</v>
      </c>
      <c r="E188" t="s">
        <v>1018</v>
      </c>
      <c r="F188" t="s">
        <v>1254</v>
      </c>
      <c r="G188" t="e">
        <f>IF(monthly_activity_date_4_1="",0,monthly_activity_date_4_1)</f>
        <v>#REF!</v>
      </c>
      <c r="H188" t="s">
        <v>1019</v>
      </c>
      <c r="I188" t="str">
        <f t="shared" si="28"/>
        <v>exp</v>
      </c>
      <c r="J188" t="s">
        <v>1020</v>
      </c>
      <c r="K188" t="str">
        <f t="shared" si="31"/>
        <v>ink</v>
      </c>
      <c r="L188" t="s">
        <v>2255</v>
      </c>
      <c r="M188" t="str">
        <f t="shared" si="33"/>
        <v>npu</v>
      </c>
      <c r="P188" t="e">
        <f xml:space="preserve"> IF(#REF!= "",0,#REF!)</f>
        <v>#REF!</v>
      </c>
    </row>
    <row r="189" spans="1:16">
      <c r="A189" t="s">
        <v>391</v>
      </c>
      <c r="D189" t="s">
        <v>1418</v>
      </c>
      <c r="E189" t="s">
        <v>1018</v>
      </c>
      <c r="F189" t="s">
        <v>1254</v>
      </c>
      <c r="G189" t="e">
        <f>IF(monthly_activity_date_4_2="",0,monthly_activity_date_4_2)</f>
        <v>#REF!</v>
      </c>
      <c r="H189" t="s">
        <v>1019</v>
      </c>
      <c r="I189" t="str">
        <f t="shared" si="28"/>
        <v>exp</v>
      </c>
      <c r="J189" t="s">
        <v>1020</v>
      </c>
      <c r="K189" t="str">
        <f t="shared" si="31"/>
        <v>ink</v>
      </c>
      <c r="L189" t="s">
        <v>2255</v>
      </c>
      <c r="M189" t="str">
        <f t="shared" si="33"/>
        <v>npu</v>
      </c>
      <c r="P189" t="e">
        <f xml:space="preserve"> IF(#REF!= "",0,#REF!)</f>
        <v>#REF!</v>
      </c>
    </row>
    <row r="190" spans="1:16">
      <c r="A190" t="s">
        <v>391</v>
      </c>
      <c r="D190" t="s">
        <v>1418</v>
      </c>
      <c r="E190" t="s">
        <v>1018</v>
      </c>
      <c r="F190" t="s">
        <v>1254</v>
      </c>
      <c r="G190" t="e">
        <f>IF(monthly_activity_date_4_3="",0,monthly_activity_date_4_3)</f>
        <v>#REF!</v>
      </c>
      <c r="H190" t="s">
        <v>1019</v>
      </c>
      <c r="I190" t="str">
        <f t="shared" si="28"/>
        <v>exp</v>
      </c>
      <c r="J190" t="s">
        <v>1020</v>
      </c>
      <c r="K190" t="str">
        <f t="shared" si="31"/>
        <v>ink</v>
      </c>
      <c r="L190" t="s">
        <v>2255</v>
      </c>
      <c r="M190" t="str">
        <f t="shared" si="33"/>
        <v>npu</v>
      </c>
      <c r="P190" t="e">
        <f xml:space="preserve"> IF(#REF!= "",0,#REF!)</f>
        <v>#REF!</v>
      </c>
    </row>
    <row r="191" spans="1:16">
      <c r="A191" t="s">
        <v>391</v>
      </c>
      <c r="D191" t="s">
        <v>1418</v>
      </c>
      <c r="E191" t="s">
        <v>1018</v>
      </c>
      <c r="F191" t="s">
        <v>1254</v>
      </c>
      <c r="G191" t="e">
        <f>IF(monthly_activity_date_4_4="",0,monthly_activity_date_4_4)</f>
        <v>#REF!</v>
      </c>
      <c r="H191" t="s">
        <v>1019</v>
      </c>
      <c r="I191" t="str">
        <f t="shared" si="28"/>
        <v>exp</v>
      </c>
      <c r="J191" t="s">
        <v>1020</v>
      </c>
      <c r="K191" t="str">
        <f t="shared" si="31"/>
        <v>ink</v>
      </c>
      <c r="L191" t="s">
        <v>2255</v>
      </c>
      <c r="M191" t="str">
        <f t="shared" si="33"/>
        <v>npu</v>
      </c>
      <c r="P191" t="e">
        <f xml:space="preserve"> IF(#REF!= "",0,#REF!)</f>
        <v>#REF!</v>
      </c>
    </row>
    <row r="192" spans="1:16">
      <c r="A192" t="s">
        <v>391</v>
      </c>
      <c r="D192" t="s">
        <v>1418</v>
      </c>
      <c r="E192" t="s">
        <v>1018</v>
      </c>
      <c r="F192" t="s">
        <v>1254</v>
      </c>
      <c r="G192" t="e">
        <f>IF(monthly_activity_date_4_5="",0,monthly_activity_date_4_5)</f>
        <v>#REF!</v>
      </c>
      <c r="H192" t="s">
        <v>1019</v>
      </c>
      <c r="I192" t="str">
        <f t="shared" si="28"/>
        <v>exp</v>
      </c>
      <c r="J192" t="s">
        <v>1020</v>
      </c>
      <c r="K192" t="str">
        <f t="shared" si="31"/>
        <v>ink</v>
      </c>
      <c r="L192" t="s">
        <v>2255</v>
      </c>
      <c r="M192" t="str">
        <f t="shared" si="33"/>
        <v>npu</v>
      </c>
      <c r="P192" t="e">
        <f xml:space="preserve"> IF(#REF!= "",0,#REF!)</f>
        <v>#REF!</v>
      </c>
    </row>
    <row r="193" spans="1:16">
      <c r="A193" t="s">
        <v>391</v>
      </c>
      <c r="D193" t="s">
        <v>1418</v>
      </c>
      <c r="E193" t="s">
        <v>1018</v>
      </c>
      <c r="F193" t="s">
        <v>1254</v>
      </c>
      <c r="G193" t="e">
        <f>IF(monthly_activity_date_4_0="",0,monthly_activity_date_4_0)</f>
        <v>#REF!</v>
      </c>
      <c r="H193" t="s">
        <v>1019</v>
      </c>
      <c r="I193" t="str">
        <f t="shared" si="28"/>
        <v>exp</v>
      </c>
      <c r="J193" t="s">
        <v>1020</v>
      </c>
      <c r="K193" t="str">
        <f t="shared" ref="K193:K198" si="34">IF("non"="",0,"non")</f>
        <v>non</v>
      </c>
      <c r="P193" t="e">
        <f xml:space="preserve"> IF(#REF!= "",0,#REF!)</f>
        <v>#REF!</v>
      </c>
    </row>
    <row r="194" spans="1:16">
      <c r="A194" t="s">
        <v>391</v>
      </c>
      <c r="D194" t="s">
        <v>1418</v>
      </c>
      <c r="E194" t="s">
        <v>1018</v>
      </c>
      <c r="F194" t="s">
        <v>1254</v>
      </c>
      <c r="G194" t="e">
        <f>IF(monthly_activity_date_4_1="",0,monthly_activity_date_4_1)</f>
        <v>#REF!</v>
      </c>
      <c r="H194" t="s">
        <v>1019</v>
      </c>
      <c r="I194" t="str">
        <f t="shared" si="28"/>
        <v>exp</v>
      </c>
      <c r="J194" t="s">
        <v>1020</v>
      </c>
      <c r="K194" t="str">
        <f t="shared" si="34"/>
        <v>non</v>
      </c>
      <c r="P194" t="e">
        <f xml:space="preserve"> IF(#REF!= "",0,#REF!)</f>
        <v>#REF!</v>
      </c>
    </row>
    <row r="195" spans="1:16">
      <c r="A195" t="s">
        <v>391</v>
      </c>
      <c r="D195" t="s">
        <v>1418</v>
      </c>
      <c r="E195" t="s">
        <v>1018</v>
      </c>
      <c r="F195" t="s">
        <v>1254</v>
      </c>
      <c r="G195" t="e">
        <f>IF(monthly_activity_date_4_2="",0,monthly_activity_date_4_2)</f>
        <v>#REF!</v>
      </c>
      <c r="H195" t="s">
        <v>1019</v>
      </c>
      <c r="I195" t="str">
        <f t="shared" si="28"/>
        <v>exp</v>
      </c>
      <c r="J195" t="s">
        <v>1020</v>
      </c>
      <c r="K195" t="str">
        <f t="shared" si="34"/>
        <v>non</v>
      </c>
      <c r="P195" t="e">
        <f xml:space="preserve"> IF(#REF!= "",0,#REF!)</f>
        <v>#REF!</v>
      </c>
    </row>
    <row r="196" spans="1:16">
      <c r="A196" t="s">
        <v>391</v>
      </c>
      <c r="D196" t="s">
        <v>1418</v>
      </c>
      <c r="E196" t="s">
        <v>1018</v>
      </c>
      <c r="F196" t="s">
        <v>1254</v>
      </c>
      <c r="G196" t="e">
        <f>IF(monthly_activity_date_4_3="",0,monthly_activity_date_4_3)</f>
        <v>#REF!</v>
      </c>
      <c r="H196" t="s">
        <v>1019</v>
      </c>
      <c r="I196" t="str">
        <f t="shared" si="28"/>
        <v>exp</v>
      </c>
      <c r="J196" t="s">
        <v>1020</v>
      </c>
      <c r="K196" t="str">
        <f t="shared" si="34"/>
        <v>non</v>
      </c>
      <c r="P196" t="e">
        <f xml:space="preserve"> IF(#REF!= "",0,#REF!)</f>
        <v>#REF!</v>
      </c>
    </row>
    <row r="197" spans="1:16">
      <c r="A197" t="s">
        <v>391</v>
      </c>
      <c r="D197" t="s">
        <v>1418</v>
      </c>
      <c r="E197" t="s">
        <v>1018</v>
      </c>
      <c r="F197" t="s">
        <v>1254</v>
      </c>
      <c r="G197" t="e">
        <f>IF(monthly_activity_date_4_4="",0,monthly_activity_date_4_4)</f>
        <v>#REF!</v>
      </c>
      <c r="H197" t="s">
        <v>1019</v>
      </c>
      <c r="I197" t="str">
        <f t="shared" si="28"/>
        <v>exp</v>
      </c>
      <c r="J197" t="s">
        <v>1020</v>
      </c>
      <c r="K197" t="str">
        <f t="shared" si="34"/>
        <v>non</v>
      </c>
      <c r="P197" t="e">
        <f xml:space="preserve"> IF(#REF!= "",0,#REF!)</f>
        <v>#REF!</v>
      </c>
    </row>
    <row r="198" spans="1:16">
      <c r="A198" t="s">
        <v>391</v>
      </c>
      <c r="D198" t="s">
        <v>1418</v>
      </c>
      <c r="E198" t="s">
        <v>1018</v>
      </c>
      <c r="F198" t="s">
        <v>1254</v>
      </c>
      <c r="G198" t="e">
        <f>IF(monthly_activity_date_4_5="",0,monthly_activity_date_4_5)</f>
        <v>#REF!</v>
      </c>
      <c r="H198" t="s">
        <v>1019</v>
      </c>
      <c r="I198" t="str">
        <f t="shared" si="28"/>
        <v>exp</v>
      </c>
      <c r="J198" t="s">
        <v>1020</v>
      </c>
      <c r="K198" t="str">
        <f t="shared" si="34"/>
        <v>non</v>
      </c>
      <c r="P198" t="e">
        <f xml:space="preserve"> IF(#REF!= "",0,#REF!)</f>
        <v>#REF!</v>
      </c>
    </row>
    <row r="199" spans="1:16">
      <c r="A199" t="s">
        <v>391</v>
      </c>
      <c r="D199" t="s">
        <v>950</v>
      </c>
      <c r="E199" t="s">
        <v>951</v>
      </c>
      <c r="F199" t="s">
        <v>952</v>
      </c>
      <c r="G199">
        <f>IF(1="","",1)</f>
        <v>1</v>
      </c>
      <c r="P199" t="e">
        <f>IF(#REF!="","",#REF!)</f>
        <v>#REF!</v>
      </c>
    </row>
    <row r="200" spans="1:16">
      <c r="A200" t="s">
        <v>391</v>
      </c>
      <c r="D200" t="s">
        <v>950</v>
      </c>
      <c r="E200" t="s">
        <v>951</v>
      </c>
      <c r="F200" t="s">
        <v>952</v>
      </c>
      <c r="G200">
        <f>IF(2="","",2)</f>
        <v>2</v>
      </c>
      <c r="P200" t="e">
        <f>IF(#REF!="","",#REF!)</f>
        <v>#REF!</v>
      </c>
    </row>
    <row r="201" spans="1:16">
      <c r="A201" t="s">
        <v>391</v>
      </c>
      <c r="D201" t="s">
        <v>950</v>
      </c>
      <c r="E201" t="s">
        <v>951</v>
      </c>
      <c r="F201" t="s">
        <v>952</v>
      </c>
      <c r="G201">
        <f>IF(3="","",3)</f>
        <v>3</v>
      </c>
      <c r="P201" t="e">
        <f>IF(#REF!="","",#REF!)</f>
        <v>#REF!</v>
      </c>
    </row>
    <row r="202" spans="1:16">
      <c r="A202" t="s">
        <v>391</v>
      </c>
      <c r="D202" t="s">
        <v>953</v>
      </c>
      <c r="E202" t="s">
        <v>951</v>
      </c>
      <c r="F202" t="s">
        <v>952</v>
      </c>
      <c r="G202">
        <f>IF(1="","",1)</f>
        <v>1</v>
      </c>
      <c r="P202" t="e">
        <f>IF(#REF!="","",#REF!)</f>
        <v>#REF!</v>
      </c>
    </row>
    <row r="203" spans="1:16">
      <c r="A203" t="s">
        <v>391</v>
      </c>
      <c r="D203" t="s">
        <v>953</v>
      </c>
      <c r="E203" t="s">
        <v>951</v>
      </c>
      <c r="F203" t="s">
        <v>952</v>
      </c>
      <c r="G203">
        <f>IF(2="","",2)</f>
        <v>2</v>
      </c>
      <c r="P203" t="e">
        <f>IF(#REF!="","",#REF!)</f>
        <v>#REF!</v>
      </c>
    </row>
    <row r="204" spans="1:16">
      <c r="A204" t="s">
        <v>391</v>
      </c>
      <c r="D204" t="s">
        <v>953</v>
      </c>
      <c r="E204" t="s">
        <v>951</v>
      </c>
      <c r="F204" t="s">
        <v>952</v>
      </c>
      <c r="G204">
        <f>IF(3="","",3)</f>
        <v>3</v>
      </c>
      <c r="P204" t="e">
        <f>IF(#REF!="","",#REF!)</f>
        <v>#REF!</v>
      </c>
    </row>
    <row r="205" spans="1:16">
      <c r="A205" t="s">
        <v>391</v>
      </c>
      <c r="D205" t="s">
        <v>954</v>
      </c>
      <c r="E205" t="s">
        <v>951</v>
      </c>
      <c r="F205" t="s">
        <v>952</v>
      </c>
      <c r="G205">
        <f>IF(1="","",1)</f>
        <v>1</v>
      </c>
      <c r="P205" t="e">
        <f>IF(#REF!="","",#REF!)</f>
        <v>#REF!</v>
      </c>
    </row>
    <row r="206" spans="1:16">
      <c r="A206" t="s">
        <v>391</v>
      </c>
      <c r="D206" t="s">
        <v>954</v>
      </c>
      <c r="E206" t="s">
        <v>951</v>
      </c>
      <c r="F206" t="s">
        <v>952</v>
      </c>
      <c r="G206">
        <f>IF(2="","",2)</f>
        <v>2</v>
      </c>
      <c r="P206" t="e">
        <f>IF(#REF!="","",#REF!)</f>
        <v>#REF!</v>
      </c>
    </row>
    <row r="207" spans="1:16">
      <c r="A207" t="s">
        <v>391</v>
      </c>
      <c r="D207" t="s">
        <v>954</v>
      </c>
      <c r="E207" t="s">
        <v>951</v>
      </c>
      <c r="F207" t="s">
        <v>952</v>
      </c>
      <c r="G207">
        <f>IF(3="","",3)</f>
        <v>3</v>
      </c>
      <c r="P207" t="e">
        <f>IF(#REF!="","",#REF!)</f>
        <v>#REF!</v>
      </c>
    </row>
    <row r="208" spans="1:16" ht="25.5">
      <c r="A208" t="s">
        <v>391</v>
      </c>
      <c r="D208" t="s">
        <v>392</v>
      </c>
      <c r="E208" t="s">
        <v>987</v>
      </c>
      <c r="P208" s="6" t="s">
        <v>2402</v>
      </c>
    </row>
    <row r="209" spans="1:16" ht="409.5">
      <c r="A209" t="s">
        <v>391</v>
      </c>
      <c r="D209" t="s">
        <v>392</v>
      </c>
      <c r="E209" t="s">
        <v>988</v>
      </c>
      <c r="P209" s="6" t="s">
        <v>0</v>
      </c>
    </row>
  </sheetData>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2"/>
  <sheetViews>
    <sheetView tabSelected="1" view="pageBreakPreview" zoomScaleNormal="100" zoomScaleSheetLayoutView="100" workbookViewId="0">
      <selection activeCell="F9" sqref="F9"/>
    </sheetView>
  </sheetViews>
  <sheetFormatPr defaultRowHeight="12.75"/>
  <cols>
    <col min="1" max="7" width="13.28515625" style="8" customWidth="1"/>
    <col min="8" max="256" width="9.140625" style="8"/>
    <col min="257" max="263" width="13.28515625" style="8" customWidth="1"/>
    <col min="264" max="512" width="9.140625" style="8"/>
    <col min="513" max="519" width="13.28515625" style="8" customWidth="1"/>
    <col min="520" max="768" width="9.140625" style="8"/>
    <col min="769" max="775" width="13.28515625" style="8" customWidth="1"/>
    <col min="776" max="1024" width="9.140625" style="8"/>
    <col min="1025" max="1031" width="13.28515625" style="8" customWidth="1"/>
    <col min="1032" max="1280" width="9.140625" style="8"/>
    <col min="1281" max="1287" width="13.28515625" style="8" customWidth="1"/>
    <col min="1288" max="1536" width="9.140625" style="8"/>
    <col min="1537" max="1543" width="13.28515625" style="8" customWidth="1"/>
    <col min="1544" max="1792" width="9.140625" style="8"/>
    <col min="1793" max="1799" width="13.28515625" style="8" customWidth="1"/>
    <col min="1800" max="2048" width="9.140625" style="8"/>
    <col min="2049" max="2055" width="13.28515625" style="8" customWidth="1"/>
    <col min="2056" max="2304" width="9.140625" style="8"/>
    <col min="2305" max="2311" width="13.28515625" style="8" customWidth="1"/>
    <col min="2312" max="2560" width="9.140625" style="8"/>
    <col min="2561" max="2567" width="13.28515625" style="8" customWidth="1"/>
    <col min="2568" max="2816" width="9.140625" style="8"/>
    <col min="2817" max="2823" width="13.28515625" style="8" customWidth="1"/>
    <col min="2824" max="3072" width="9.140625" style="8"/>
    <col min="3073" max="3079" width="13.28515625" style="8" customWidth="1"/>
    <col min="3080" max="3328" width="9.140625" style="8"/>
    <col min="3329" max="3335" width="13.28515625" style="8" customWidth="1"/>
    <col min="3336" max="3584" width="9.140625" style="8"/>
    <col min="3585" max="3591" width="13.28515625" style="8" customWidth="1"/>
    <col min="3592" max="3840" width="9.140625" style="8"/>
    <col min="3841" max="3847" width="13.28515625" style="8" customWidth="1"/>
    <col min="3848" max="4096" width="9.140625" style="8"/>
    <col min="4097" max="4103" width="13.28515625" style="8" customWidth="1"/>
    <col min="4104" max="4352" width="9.140625" style="8"/>
    <col min="4353" max="4359" width="13.28515625" style="8" customWidth="1"/>
    <col min="4360" max="4608" width="9.140625" style="8"/>
    <col min="4609" max="4615" width="13.28515625" style="8" customWidth="1"/>
    <col min="4616" max="4864" width="9.140625" style="8"/>
    <col min="4865" max="4871" width="13.28515625" style="8" customWidth="1"/>
    <col min="4872" max="5120" width="9.140625" style="8"/>
    <col min="5121" max="5127" width="13.28515625" style="8" customWidth="1"/>
    <col min="5128" max="5376" width="9.140625" style="8"/>
    <col min="5377" max="5383" width="13.28515625" style="8" customWidth="1"/>
    <col min="5384" max="5632" width="9.140625" style="8"/>
    <col min="5633" max="5639" width="13.28515625" style="8" customWidth="1"/>
    <col min="5640" max="5888" width="9.140625" style="8"/>
    <col min="5889" max="5895" width="13.28515625" style="8" customWidth="1"/>
    <col min="5896" max="6144" width="9.140625" style="8"/>
    <col min="6145" max="6151" width="13.28515625" style="8" customWidth="1"/>
    <col min="6152" max="6400" width="9.140625" style="8"/>
    <col min="6401" max="6407" width="13.28515625" style="8" customWidth="1"/>
    <col min="6408" max="6656" width="9.140625" style="8"/>
    <col min="6657" max="6663" width="13.28515625" style="8" customWidth="1"/>
    <col min="6664" max="6912" width="9.140625" style="8"/>
    <col min="6913" max="6919" width="13.28515625" style="8" customWidth="1"/>
    <col min="6920" max="7168" width="9.140625" style="8"/>
    <col min="7169" max="7175" width="13.28515625" style="8" customWidth="1"/>
    <col min="7176" max="7424" width="9.140625" style="8"/>
    <col min="7425" max="7431" width="13.28515625" style="8" customWidth="1"/>
    <col min="7432" max="7680" width="9.140625" style="8"/>
    <col min="7681" max="7687" width="13.28515625" style="8" customWidth="1"/>
    <col min="7688" max="7936" width="9.140625" style="8"/>
    <col min="7937" max="7943" width="13.28515625" style="8" customWidth="1"/>
    <col min="7944" max="8192" width="9.140625" style="8"/>
    <col min="8193" max="8199" width="13.28515625" style="8" customWidth="1"/>
    <col min="8200" max="8448" width="9.140625" style="8"/>
    <col min="8449" max="8455" width="13.28515625" style="8" customWidth="1"/>
    <col min="8456" max="8704" width="9.140625" style="8"/>
    <col min="8705" max="8711" width="13.28515625" style="8" customWidth="1"/>
    <col min="8712" max="8960" width="9.140625" style="8"/>
    <col min="8961" max="8967" width="13.28515625" style="8" customWidth="1"/>
    <col min="8968" max="9216" width="9.140625" style="8"/>
    <col min="9217" max="9223" width="13.28515625" style="8" customWidth="1"/>
    <col min="9224" max="9472" width="9.140625" style="8"/>
    <col min="9473" max="9479" width="13.28515625" style="8" customWidth="1"/>
    <col min="9480" max="9728" width="9.140625" style="8"/>
    <col min="9729" max="9735" width="13.28515625" style="8" customWidth="1"/>
    <col min="9736" max="9984" width="9.140625" style="8"/>
    <col min="9985" max="9991" width="13.28515625" style="8" customWidth="1"/>
    <col min="9992" max="10240" width="9.140625" style="8"/>
    <col min="10241" max="10247" width="13.28515625" style="8" customWidth="1"/>
    <col min="10248" max="10496" width="9.140625" style="8"/>
    <col min="10497" max="10503" width="13.28515625" style="8" customWidth="1"/>
    <col min="10504" max="10752" width="9.140625" style="8"/>
    <col min="10753" max="10759" width="13.28515625" style="8" customWidth="1"/>
    <col min="10760" max="11008" width="9.140625" style="8"/>
    <col min="11009" max="11015" width="13.28515625" style="8" customWidth="1"/>
    <col min="11016" max="11264" width="9.140625" style="8"/>
    <col min="11265" max="11271" width="13.28515625" style="8" customWidth="1"/>
    <col min="11272" max="11520" width="9.140625" style="8"/>
    <col min="11521" max="11527" width="13.28515625" style="8" customWidth="1"/>
    <col min="11528" max="11776" width="9.140625" style="8"/>
    <col min="11777" max="11783" width="13.28515625" style="8" customWidth="1"/>
    <col min="11784" max="12032" width="9.140625" style="8"/>
    <col min="12033" max="12039" width="13.28515625" style="8" customWidth="1"/>
    <col min="12040" max="12288" width="9.140625" style="8"/>
    <col min="12289" max="12295" width="13.28515625" style="8" customWidth="1"/>
    <col min="12296" max="12544" width="9.140625" style="8"/>
    <col min="12545" max="12551" width="13.28515625" style="8" customWidth="1"/>
    <col min="12552" max="12800" width="9.140625" style="8"/>
    <col min="12801" max="12807" width="13.28515625" style="8" customWidth="1"/>
    <col min="12808" max="13056" width="9.140625" style="8"/>
    <col min="13057" max="13063" width="13.28515625" style="8" customWidth="1"/>
    <col min="13064" max="13312" width="9.140625" style="8"/>
    <col min="13313" max="13319" width="13.28515625" style="8" customWidth="1"/>
    <col min="13320" max="13568" width="9.140625" style="8"/>
    <col min="13569" max="13575" width="13.28515625" style="8" customWidth="1"/>
    <col min="13576" max="13824" width="9.140625" style="8"/>
    <col min="13825" max="13831" width="13.28515625" style="8" customWidth="1"/>
    <col min="13832" max="14080" width="9.140625" style="8"/>
    <col min="14081" max="14087" width="13.28515625" style="8" customWidth="1"/>
    <col min="14088" max="14336" width="9.140625" style="8"/>
    <col min="14337" max="14343" width="13.28515625" style="8" customWidth="1"/>
    <col min="14344" max="14592" width="9.140625" style="8"/>
    <col min="14593" max="14599" width="13.28515625" style="8" customWidth="1"/>
    <col min="14600" max="14848" width="9.140625" style="8"/>
    <col min="14849" max="14855" width="13.28515625" style="8" customWidth="1"/>
    <col min="14856" max="15104" width="9.140625" style="8"/>
    <col min="15105" max="15111" width="13.28515625" style="8" customWidth="1"/>
    <col min="15112" max="15360" width="9.140625" style="8"/>
    <col min="15361" max="15367" width="13.28515625" style="8" customWidth="1"/>
    <col min="15368" max="15616" width="9.140625" style="8"/>
    <col min="15617" max="15623" width="13.28515625" style="8" customWidth="1"/>
    <col min="15624" max="15872" width="9.140625" style="8"/>
    <col min="15873" max="15879" width="13.28515625" style="8" customWidth="1"/>
    <col min="15880" max="16128" width="9.140625" style="8"/>
    <col min="16129" max="16135" width="13.28515625" style="8" customWidth="1"/>
    <col min="16136" max="16384" width="9.140625" style="8"/>
  </cols>
  <sheetData>
    <row r="1" spans="1:6" ht="15">
      <c r="A1" s="7" t="s">
        <v>2491</v>
      </c>
    </row>
    <row r="11" spans="1:6">
      <c r="A11" s="19" t="s">
        <v>2492</v>
      </c>
      <c r="B11" s="19"/>
      <c r="C11" s="19"/>
      <c r="F11" s="9" t="s">
        <v>2480</v>
      </c>
    </row>
    <row r="12" spans="1:6" ht="21" customHeight="1">
      <c r="A12" s="20"/>
      <c r="B12" s="20"/>
      <c r="C12" s="20"/>
    </row>
    <row r="15" spans="1:6">
      <c r="B15" s="21" t="s">
        <v>2481</v>
      </c>
      <c r="C15" s="22"/>
      <c r="D15" s="22"/>
      <c r="E15" s="22"/>
      <c r="F15" s="22"/>
    </row>
    <row r="17" spans="1:7" ht="90.75" customHeight="1">
      <c r="A17" s="23" t="s">
        <v>2493</v>
      </c>
      <c r="B17" s="23"/>
      <c r="C17" s="23"/>
      <c r="D17" s="23"/>
      <c r="E17" s="23"/>
      <c r="F17" s="23"/>
      <c r="G17" s="23"/>
    </row>
    <row r="18" spans="1:7">
      <c r="A18" s="10"/>
      <c r="B18" s="11"/>
      <c r="C18" s="11"/>
      <c r="D18" s="11"/>
      <c r="E18" s="11"/>
      <c r="F18" s="11"/>
      <c r="G18" s="11"/>
    </row>
    <row r="20" spans="1:7" ht="35.25" customHeight="1">
      <c r="A20" s="23" t="s">
        <v>2494</v>
      </c>
      <c r="B20" s="24"/>
      <c r="C20" s="24"/>
      <c r="D20" s="24"/>
      <c r="E20" s="24"/>
      <c r="F20" s="24"/>
      <c r="G20" s="24"/>
    </row>
    <row r="22" spans="1:7" ht="72">
      <c r="B22" s="12" t="s">
        <v>2482</v>
      </c>
      <c r="C22" s="12" t="s">
        <v>2483</v>
      </c>
      <c r="D22" s="12" t="s">
        <v>2484</v>
      </c>
      <c r="E22" s="12" t="s">
        <v>2485</v>
      </c>
      <c r="F22" s="12" t="s">
        <v>2486</v>
      </c>
    </row>
    <row r="23" spans="1:7">
      <c r="B23" s="13"/>
      <c r="C23" s="13"/>
      <c r="D23" s="13"/>
      <c r="E23" s="13"/>
      <c r="F23" s="13"/>
    </row>
    <row r="24" spans="1:7">
      <c r="B24" s="13"/>
      <c r="C24" s="13"/>
      <c r="D24" s="13"/>
      <c r="E24" s="13"/>
      <c r="F24" s="13"/>
    </row>
    <row r="26" spans="1:7" ht="28.5" customHeight="1">
      <c r="A26" s="23" t="s">
        <v>2487</v>
      </c>
      <c r="B26" s="24"/>
      <c r="C26" s="24"/>
      <c r="D26" s="24"/>
      <c r="E26" s="24"/>
      <c r="F26" s="24"/>
      <c r="G26" s="24"/>
    </row>
    <row r="30" spans="1:7" ht="12" customHeight="1"/>
    <row r="32" spans="1:7">
      <c r="E32" s="9" t="s">
        <v>2490</v>
      </c>
    </row>
    <row r="33" spans="1:9">
      <c r="E33" s="14"/>
    </row>
    <row r="34" spans="1:9">
      <c r="E34" s="14"/>
    </row>
    <row r="35" spans="1:9" s="15" customFormat="1" ht="11.25">
      <c r="A35" s="15" t="s">
        <v>2488</v>
      </c>
    </row>
    <row r="36" spans="1:9" s="15" customFormat="1" ht="26.25" customHeight="1">
      <c r="A36" s="17" t="s">
        <v>2489</v>
      </c>
      <c r="B36" s="18"/>
      <c r="C36" s="18"/>
      <c r="D36" s="18"/>
      <c r="E36" s="18"/>
      <c r="F36" s="18"/>
      <c r="G36" s="18"/>
    </row>
    <row r="48" spans="1:9" ht="14.25">
      <c r="I48" s="16"/>
    </row>
    <row r="49" spans="9:9" ht="14.25">
      <c r="I49" s="16"/>
    </row>
    <row r="50" spans="9:9" ht="14.25">
      <c r="I50" s="16"/>
    </row>
    <row r="51" spans="9:9" ht="14.25">
      <c r="I51" s="16"/>
    </row>
    <row r="52" spans="9:9" ht="14.25">
      <c r="I52" s="16"/>
    </row>
    <row r="53" spans="9:9" ht="14.25">
      <c r="I53" s="16"/>
    </row>
    <row r="54" spans="9:9" ht="14.25">
      <c r="I54" s="16"/>
    </row>
    <row r="55" spans="9:9" ht="14.25">
      <c r="I55" s="16"/>
    </row>
    <row r="56" spans="9:9" ht="14.25">
      <c r="I56" s="16"/>
    </row>
    <row r="57" spans="9:9" ht="14.25">
      <c r="I57" s="16"/>
    </row>
    <row r="58" spans="9:9" ht="14.25">
      <c r="I58" s="16"/>
    </row>
    <row r="59" spans="9:9" ht="14.25">
      <c r="I59" s="16"/>
    </row>
    <row r="60" spans="9:9" ht="14.25">
      <c r="I60" s="16"/>
    </row>
    <row r="61" spans="9:9" ht="14.25">
      <c r="I61" s="16"/>
    </row>
    <row r="62" spans="9:9" ht="14.25">
      <c r="I62" s="16"/>
    </row>
  </sheetData>
  <mergeCells count="7">
    <mergeCell ref="A36:G36"/>
    <mergeCell ref="A11:C11"/>
    <mergeCell ref="A12:C12"/>
    <mergeCell ref="B15:F15"/>
    <mergeCell ref="A17:G17"/>
    <mergeCell ref="A20:G20"/>
    <mergeCell ref="A26:G26"/>
  </mergeCells>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285</vt:i4>
      </vt:variant>
    </vt:vector>
  </HeadingPairs>
  <TitlesOfParts>
    <vt:vector size="289" baseType="lpstr">
      <vt:lpstr>List</vt:lpstr>
      <vt:lpstr>Verification</vt:lpstr>
      <vt:lpstr>Definitions</vt:lpstr>
      <vt:lpstr>ośw. VAT</vt:lpstr>
      <vt:lpstr>Countries</vt:lpstr>
      <vt:lpstr>Countries_0</vt:lpstr>
      <vt:lpstr>Countries_1</vt:lpstr>
      <vt:lpstr>Countries_10</vt:lpstr>
      <vt:lpstr>Countries_100</vt:lpstr>
      <vt:lpstr>Countries_101</vt:lpstr>
      <vt:lpstr>Countries_102</vt:lpstr>
      <vt:lpstr>Countries_103</vt:lpstr>
      <vt:lpstr>Countries_104</vt:lpstr>
      <vt:lpstr>Countries_105</vt:lpstr>
      <vt:lpstr>Countries_106</vt:lpstr>
      <vt:lpstr>Countries_107</vt:lpstr>
      <vt:lpstr>Countries_108</vt:lpstr>
      <vt:lpstr>Countries_109</vt:lpstr>
      <vt:lpstr>Countries_11</vt:lpstr>
      <vt:lpstr>Countries_110</vt:lpstr>
      <vt:lpstr>Countries_111</vt:lpstr>
      <vt:lpstr>Countries_112</vt:lpstr>
      <vt:lpstr>Countries_113</vt:lpstr>
      <vt:lpstr>Countries_114</vt:lpstr>
      <vt:lpstr>Countries_115</vt:lpstr>
      <vt:lpstr>Countries_116</vt:lpstr>
      <vt:lpstr>Countries_117</vt:lpstr>
      <vt:lpstr>Countries_118</vt:lpstr>
      <vt:lpstr>Countries_119</vt:lpstr>
      <vt:lpstr>Countries_12</vt:lpstr>
      <vt:lpstr>Countries_120</vt:lpstr>
      <vt:lpstr>Countries_121</vt:lpstr>
      <vt:lpstr>Countries_122</vt:lpstr>
      <vt:lpstr>Countries_123</vt:lpstr>
      <vt:lpstr>Countries_124</vt:lpstr>
      <vt:lpstr>Countries_125</vt:lpstr>
      <vt:lpstr>Countries_126</vt:lpstr>
      <vt:lpstr>Countries_127</vt:lpstr>
      <vt:lpstr>Countries_128</vt:lpstr>
      <vt:lpstr>Countries_129</vt:lpstr>
      <vt:lpstr>Countries_13</vt:lpstr>
      <vt:lpstr>Countries_130</vt:lpstr>
      <vt:lpstr>Countries_131</vt:lpstr>
      <vt:lpstr>Countries_132</vt:lpstr>
      <vt:lpstr>Countries_133</vt:lpstr>
      <vt:lpstr>Countries_134</vt:lpstr>
      <vt:lpstr>Countries_135</vt:lpstr>
      <vt:lpstr>Countries_136</vt:lpstr>
      <vt:lpstr>Countries_137</vt:lpstr>
      <vt:lpstr>Countries_138</vt:lpstr>
      <vt:lpstr>Countries_139</vt:lpstr>
      <vt:lpstr>Countries_14</vt:lpstr>
      <vt:lpstr>Countries_140</vt:lpstr>
      <vt:lpstr>Countries_141</vt:lpstr>
      <vt:lpstr>Countries_142</vt:lpstr>
      <vt:lpstr>Countries_143</vt:lpstr>
      <vt:lpstr>Countries_144</vt:lpstr>
      <vt:lpstr>Countries_145</vt:lpstr>
      <vt:lpstr>Countries_146</vt:lpstr>
      <vt:lpstr>Countries_147</vt:lpstr>
      <vt:lpstr>Countries_148</vt:lpstr>
      <vt:lpstr>Countries_149</vt:lpstr>
      <vt:lpstr>Countries_15</vt:lpstr>
      <vt:lpstr>Countries_150</vt:lpstr>
      <vt:lpstr>Countries_151</vt:lpstr>
      <vt:lpstr>Countries_152</vt:lpstr>
      <vt:lpstr>Countries_153</vt:lpstr>
      <vt:lpstr>Countries_154</vt:lpstr>
      <vt:lpstr>Countries_155</vt:lpstr>
      <vt:lpstr>Countries_156</vt:lpstr>
      <vt:lpstr>Countries_157</vt:lpstr>
      <vt:lpstr>Countries_158</vt:lpstr>
      <vt:lpstr>Countries_159</vt:lpstr>
      <vt:lpstr>Countries_16</vt:lpstr>
      <vt:lpstr>Countries_160</vt:lpstr>
      <vt:lpstr>Countries_161</vt:lpstr>
      <vt:lpstr>Countries_162</vt:lpstr>
      <vt:lpstr>Countries_163</vt:lpstr>
      <vt:lpstr>Countries_164</vt:lpstr>
      <vt:lpstr>Countries_165</vt:lpstr>
      <vt:lpstr>Countries_166</vt:lpstr>
      <vt:lpstr>Countries_167</vt:lpstr>
      <vt:lpstr>Countries_168</vt:lpstr>
      <vt:lpstr>Countries_169</vt:lpstr>
      <vt:lpstr>Countries_17</vt:lpstr>
      <vt:lpstr>Countries_170</vt:lpstr>
      <vt:lpstr>Countries_171</vt:lpstr>
      <vt:lpstr>Countries_172</vt:lpstr>
      <vt:lpstr>Countries_173</vt:lpstr>
      <vt:lpstr>Countries_174</vt:lpstr>
      <vt:lpstr>Countries_175</vt:lpstr>
      <vt:lpstr>Countries_176</vt:lpstr>
      <vt:lpstr>Countries_177</vt:lpstr>
      <vt:lpstr>Countries_178</vt:lpstr>
      <vt:lpstr>Countries_179</vt:lpstr>
      <vt:lpstr>Countries_18</vt:lpstr>
      <vt:lpstr>Countries_180</vt:lpstr>
      <vt:lpstr>Countries_181</vt:lpstr>
      <vt:lpstr>Countries_182</vt:lpstr>
      <vt:lpstr>Countries_183</vt:lpstr>
      <vt:lpstr>Countries_184</vt:lpstr>
      <vt:lpstr>Countries_185</vt:lpstr>
      <vt:lpstr>Countries_186</vt:lpstr>
      <vt:lpstr>Countries_187</vt:lpstr>
      <vt:lpstr>Countries_188</vt:lpstr>
      <vt:lpstr>Countries_189</vt:lpstr>
      <vt:lpstr>Countries_19</vt:lpstr>
      <vt:lpstr>Countries_190</vt:lpstr>
      <vt:lpstr>Countries_191</vt:lpstr>
      <vt:lpstr>Countries_192</vt:lpstr>
      <vt:lpstr>Countries_193</vt:lpstr>
      <vt:lpstr>Countries_194</vt:lpstr>
      <vt:lpstr>Countries_195</vt:lpstr>
      <vt:lpstr>Countries_2</vt:lpstr>
      <vt:lpstr>Countries_20</vt:lpstr>
      <vt:lpstr>Countries_21</vt:lpstr>
      <vt:lpstr>Countries_22</vt:lpstr>
      <vt:lpstr>Countries_23</vt:lpstr>
      <vt:lpstr>Countries_24</vt:lpstr>
      <vt:lpstr>Countries_25</vt:lpstr>
      <vt:lpstr>Countries_26</vt:lpstr>
      <vt:lpstr>Countries_27</vt:lpstr>
      <vt:lpstr>Countries_28</vt:lpstr>
      <vt:lpstr>Countries_29</vt:lpstr>
      <vt:lpstr>Countries_3</vt:lpstr>
      <vt:lpstr>Countries_30</vt:lpstr>
      <vt:lpstr>Countries_31</vt:lpstr>
      <vt:lpstr>Countries_32</vt:lpstr>
      <vt:lpstr>Countries_33</vt:lpstr>
      <vt:lpstr>Countries_34</vt:lpstr>
      <vt:lpstr>Countries_35</vt:lpstr>
      <vt:lpstr>Countries_36</vt:lpstr>
      <vt:lpstr>Countries_37</vt:lpstr>
      <vt:lpstr>Countries_38</vt:lpstr>
      <vt:lpstr>Countries_39</vt:lpstr>
      <vt:lpstr>Countries_4</vt:lpstr>
      <vt:lpstr>Countries_40</vt:lpstr>
      <vt:lpstr>Countries_41</vt:lpstr>
      <vt:lpstr>Countries_42</vt:lpstr>
      <vt:lpstr>Countries_43</vt:lpstr>
      <vt:lpstr>Countries_44</vt:lpstr>
      <vt:lpstr>Countries_45</vt:lpstr>
      <vt:lpstr>Countries_46</vt:lpstr>
      <vt:lpstr>Countries_47</vt:lpstr>
      <vt:lpstr>Countries_48</vt:lpstr>
      <vt:lpstr>Countries_49</vt:lpstr>
      <vt:lpstr>Countries_5</vt:lpstr>
      <vt:lpstr>Countries_50</vt:lpstr>
      <vt:lpstr>Countries_51</vt:lpstr>
      <vt:lpstr>Countries_52</vt:lpstr>
      <vt:lpstr>Countries_53</vt:lpstr>
      <vt:lpstr>Countries_54</vt:lpstr>
      <vt:lpstr>Countries_55</vt:lpstr>
      <vt:lpstr>Countries_56</vt:lpstr>
      <vt:lpstr>Countries_57</vt:lpstr>
      <vt:lpstr>Countries_58</vt:lpstr>
      <vt:lpstr>Countries_59</vt:lpstr>
      <vt:lpstr>Countries_6</vt:lpstr>
      <vt:lpstr>Countries_60</vt:lpstr>
      <vt:lpstr>Countries_61</vt:lpstr>
      <vt:lpstr>Countries_62</vt:lpstr>
      <vt:lpstr>Countries_63</vt:lpstr>
      <vt:lpstr>Countries_64</vt:lpstr>
      <vt:lpstr>Countries_65</vt:lpstr>
      <vt:lpstr>Countries_66</vt:lpstr>
      <vt:lpstr>Countries_67</vt:lpstr>
      <vt:lpstr>Countries_68</vt:lpstr>
      <vt:lpstr>Countries_69</vt:lpstr>
      <vt:lpstr>Countries_7</vt:lpstr>
      <vt:lpstr>Countries_70</vt:lpstr>
      <vt:lpstr>Countries_71</vt:lpstr>
      <vt:lpstr>Countries_72</vt:lpstr>
      <vt:lpstr>Countries_73</vt:lpstr>
      <vt:lpstr>Countries_74</vt:lpstr>
      <vt:lpstr>Countries_75</vt:lpstr>
      <vt:lpstr>Countries_76</vt:lpstr>
      <vt:lpstr>Countries_77</vt:lpstr>
      <vt:lpstr>Countries_78</vt:lpstr>
      <vt:lpstr>Countries_79</vt:lpstr>
      <vt:lpstr>Countries_8</vt:lpstr>
      <vt:lpstr>Countries_80</vt:lpstr>
      <vt:lpstr>Countries_81</vt:lpstr>
      <vt:lpstr>Countries_82</vt:lpstr>
      <vt:lpstr>Countries_83</vt:lpstr>
      <vt:lpstr>Countries_84</vt:lpstr>
      <vt:lpstr>Countries_85</vt:lpstr>
      <vt:lpstr>Countries_86</vt:lpstr>
      <vt:lpstr>Countries_87</vt:lpstr>
      <vt:lpstr>Countries_88</vt:lpstr>
      <vt:lpstr>Countries_89</vt:lpstr>
      <vt:lpstr>Countries_9</vt:lpstr>
      <vt:lpstr>Countries_90</vt:lpstr>
      <vt:lpstr>Countries_91</vt:lpstr>
      <vt:lpstr>Countries_92</vt:lpstr>
      <vt:lpstr>Countries_93</vt:lpstr>
      <vt:lpstr>Countries_94</vt:lpstr>
      <vt:lpstr>Countries_95</vt:lpstr>
      <vt:lpstr>Countries_96</vt:lpstr>
      <vt:lpstr>Countries_97</vt:lpstr>
      <vt:lpstr>Countries_98</vt:lpstr>
      <vt:lpstr>Countries_99</vt:lpstr>
      <vt:lpstr>country_code_list</vt:lpstr>
      <vt:lpstr>country_code_list_0</vt:lpstr>
      <vt:lpstr>country_code_list_1</vt:lpstr>
      <vt:lpstr>country_code_list_10</vt:lpstr>
      <vt:lpstr>country_code_list_11</vt:lpstr>
      <vt:lpstr>country_code_list_12</vt:lpstr>
      <vt:lpstr>country_code_list_2</vt:lpstr>
      <vt:lpstr>country_code_list_3</vt:lpstr>
      <vt:lpstr>country_code_list_4</vt:lpstr>
      <vt:lpstr>country_code_list_5</vt:lpstr>
      <vt:lpstr>country_code_list_6</vt:lpstr>
      <vt:lpstr>country_code_list_7</vt:lpstr>
      <vt:lpstr>country_code_list_8</vt:lpstr>
      <vt:lpstr>country_code_list_9</vt:lpstr>
      <vt:lpstr>currency_code_list</vt:lpstr>
      <vt:lpstr>currency_code_list_0</vt:lpstr>
      <vt:lpstr>currency_code_list_1</vt:lpstr>
      <vt:lpstr>currency_code_list_10</vt:lpstr>
      <vt:lpstr>currency_code_list_11</vt:lpstr>
      <vt:lpstr>currency_code_list_12</vt:lpstr>
      <vt:lpstr>currency_code_list_2</vt:lpstr>
      <vt:lpstr>currency_code_list_3</vt:lpstr>
      <vt:lpstr>currency_code_list_4</vt:lpstr>
      <vt:lpstr>currency_code_list_5</vt:lpstr>
      <vt:lpstr>currency_code_list_6</vt:lpstr>
      <vt:lpstr>currency_code_list_7</vt:lpstr>
      <vt:lpstr>currency_code_list_8</vt:lpstr>
      <vt:lpstr>currency_code_list_9</vt:lpstr>
      <vt:lpstr>days_of_month</vt:lpstr>
      <vt:lpstr>days_of_month_0</vt:lpstr>
      <vt:lpstr>days_of_month_1</vt:lpstr>
      <vt:lpstr>days_of_month_10</vt:lpstr>
      <vt:lpstr>days_of_month_11</vt:lpstr>
      <vt:lpstr>days_of_month_12</vt:lpstr>
      <vt:lpstr>days_of_month_13</vt:lpstr>
      <vt:lpstr>days_of_month_14</vt:lpstr>
      <vt:lpstr>days_of_month_15</vt:lpstr>
      <vt:lpstr>days_of_month_16</vt:lpstr>
      <vt:lpstr>days_of_month_17</vt:lpstr>
      <vt:lpstr>days_of_month_18</vt:lpstr>
      <vt:lpstr>days_of_month_19</vt:lpstr>
      <vt:lpstr>days_of_month_2</vt:lpstr>
      <vt:lpstr>days_of_month_20</vt:lpstr>
      <vt:lpstr>days_of_month_21</vt:lpstr>
      <vt:lpstr>days_of_month_22</vt:lpstr>
      <vt:lpstr>days_of_month_23</vt:lpstr>
      <vt:lpstr>days_of_month_24</vt:lpstr>
      <vt:lpstr>days_of_month_25</vt:lpstr>
      <vt:lpstr>days_of_month_26</vt:lpstr>
      <vt:lpstr>days_of_month_27</vt:lpstr>
      <vt:lpstr>days_of_month_28</vt:lpstr>
      <vt:lpstr>days_of_month_29</vt:lpstr>
      <vt:lpstr>days_of_month_3</vt:lpstr>
      <vt:lpstr>days_of_month_30</vt:lpstr>
      <vt:lpstr>days_of_month_4</vt:lpstr>
      <vt:lpstr>days_of_month_5</vt:lpstr>
      <vt:lpstr>days_of_month_6</vt:lpstr>
      <vt:lpstr>days_of_month_7</vt:lpstr>
      <vt:lpstr>days_of_month_8</vt:lpstr>
      <vt:lpstr>days_of_month_9</vt:lpstr>
      <vt:lpstr>eligible_period_years</vt:lpstr>
      <vt:lpstr>eligible_period_years_0</vt:lpstr>
      <vt:lpstr>eligible_period_years_1</vt:lpstr>
      <vt:lpstr>eligible_period_years_2</vt:lpstr>
      <vt:lpstr>eligible_period_years_3</vt:lpstr>
      <vt:lpstr>eligible_period_years_4</vt:lpstr>
      <vt:lpstr>eligible_period_years_5</vt:lpstr>
      <vt:lpstr>eligible_period_years_6</vt:lpstr>
      <vt:lpstr>months_of_year</vt:lpstr>
      <vt:lpstr>months_of_year_0</vt:lpstr>
      <vt:lpstr>months_of_year_1</vt:lpstr>
      <vt:lpstr>months_of_year_10</vt:lpstr>
      <vt:lpstr>months_of_year_11</vt:lpstr>
      <vt:lpstr>months_of_year_2</vt:lpstr>
      <vt:lpstr>months_of_year_3</vt:lpstr>
      <vt:lpstr>months_of_year_4</vt:lpstr>
      <vt:lpstr>months_of_year_5</vt:lpstr>
      <vt:lpstr>months_of_year_6</vt:lpstr>
      <vt:lpstr>months_of_year_7</vt:lpstr>
      <vt:lpstr>months_of_year_8</vt:lpstr>
      <vt:lpstr>months_of_year_9</vt:lpstr>
      <vt:lpstr>salutation_list</vt:lpstr>
      <vt:lpstr>salutation_list_0</vt:lpstr>
      <vt:lpstr>salutation_list_1</vt:lpstr>
      <vt:lpstr>salutation_list_2</vt:lpstr>
      <vt:lpstr>salutation_list_3</vt:lpstr>
      <vt:lpstr>salutation_list_4</vt:lpstr>
      <vt:lpstr>salutation_list_5</vt:lpstr>
    </vt:vector>
  </TitlesOfParts>
  <Company>EFTA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Magdalena Fałkowska  (DSF)</cp:lastModifiedBy>
  <cp:lastPrinted>2019-12-20T08:02:13Z</cp:lastPrinted>
  <dcterms:created xsi:type="dcterms:W3CDTF">2009-06-04T14:20:45Z</dcterms:created>
  <dcterms:modified xsi:type="dcterms:W3CDTF">2020-07-22T13:01:41Z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ies>
</file>