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55F8B442-3B69-4A15-99CF-126577BCFB90}" xr6:coauthVersionLast="47" xr6:coauthVersionMax="47" xr10:uidLastSave="{00000000-0000-0000-0000-000000000000}"/>
  <bookViews>
    <workbookView xWindow="-120" yWindow="-120" windowWidth="29040" windowHeight="15840" xr2:uid="{2C87815E-AD3A-428A-BF15-39FC7834B797}"/>
  </bookViews>
  <sheets>
    <sheet name="Podla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 s="1"/>
  <c r="C8" i="1"/>
  <c r="D8" i="1"/>
  <c r="E8" i="1"/>
  <c r="F8" i="1" s="1"/>
  <c r="G8" i="1" s="1"/>
  <c r="C9" i="1"/>
  <c r="D9" i="1" s="1"/>
  <c r="C10" i="1"/>
  <c r="D10" i="1" s="1"/>
  <c r="E10" i="1" s="1"/>
  <c r="F10" i="1" s="1"/>
  <c r="G10" i="1" s="1"/>
  <c r="C11" i="1"/>
  <c r="D11" i="1" s="1"/>
  <c r="E11" i="1" s="1"/>
  <c r="F11" i="1" s="1"/>
  <c r="G11" i="1" s="1"/>
  <c r="C12" i="1"/>
  <c r="D12" i="1" s="1"/>
  <c r="E12" i="1" s="1"/>
  <c r="F12" i="1" s="1"/>
  <c r="G12" i="1" s="1"/>
  <c r="C13" i="1"/>
  <c r="D13" i="1"/>
  <c r="E13" i="1" s="1"/>
  <c r="F13" i="1" s="1"/>
  <c r="G13" i="1" s="1"/>
  <c r="C14" i="1"/>
  <c r="D14" i="1"/>
  <c r="E14" i="1" s="1"/>
  <c r="F14" i="1" s="1"/>
  <c r="G14" i="1" s="1"/>
  <c r="C15" i="1"/>
  <c r="D15" i="1"/>
  <c r="E15" i="1" s="1"/>
  <c r="F15" i="1" s="1"/>
  <c r="G15" i="1" s="1"/>
  <c r="C16" i="1"/>
  <c r="D16" i="1"/>
  <c r="E16" i="1"/>
  <c r="F16" i="1" s="1"/>
  <c r="G16" i="1" s="1"/>
  <c r="C17" i="1"/>
  <c r="D17" i="1" s="1"/>
  <c r="E17" i="1" s="1"/>
  <c r="F17" i="1" s="1"/>
  <c r="G17" i="1" s="1"/>
  <c r="C18" i="1"/>
  <c r="D18" i="1" s="1"/>
  <c r="E18" i="1" s="1"/>
  <c r="F18" i="1" s="1"/>
  <c r="G18" i="1" s="1"/>
  <c r="C19" i="1"/>
  <c r="D19" i="1" s="1"/>
  <c r="E19" i="1" s="1"/>
  <c r="F19" i="1" s="1"/>
  <c r="G19" i="1" s="1"/>
  <c r="C20" i="1"/>
  <c r="D20" i="1" s="1"/>
  <c r="E20" i="1" s="1"/>
  <c r="F20" i="1" s="1"/>
  <c r="G20" i="1" s="1"/>
  <c r="C21" i="1"/>
  <c r="D21" i="1"/>
  <c r="E21" i="1" s="1"/>
  <c r="F21" i="1" s="1"/>
  <c r="G21" i="1" s="1"/>
  <c r="C22" i="1"/>
  <c r="D22" i="1"/>
  <c r="E22" i="1" s="1"/>
  <c r="F22" i="1" s="1"/>
  <c r="G22" i="1" s="1"/>
  <c r="C23" i="1"/>
  <c r="D23" i="1"/>
  <c r="E23" i="1" s="1"/>
  <c r="F23" i="1" s="1"/>
  <c r="G23" i="1" s="1"/>
  <c r="B24" i="1"/>
  <c r="E9" i="1" l="1"/>
  <c r="F9" i="1" s="1"/>
  <c r="G9" i="1" s="1"/>
  <c r="D24" i="1"/>
  <c r="F7" i="1"/>
  <c r="C24" i="1"/>
  <c r="F24" i="1" l="1"/>
  <c r="G7" i="1"/>
  <c r="G24" i="1" s="1"/>
  <c r="E24" i="1"/>
</calcChain>
</file>

<file path=xl/sharedStrings.xml><?xml version="1.0" encoding="utf-8"?>
<sst xmlns="http://schemas.openxmlformats.org/spreadsheetml/2006/main" count="29" uniqueCount="29">
  <si>
    <t>* dane GUS - Ludność - stan w dniu 31 XII 2024</t>
  </si>
  <si>
    <t>Razem podlaskie</t>
  </si>
  <si>
    <t xml:space="preserve">miasto na prawach powiatu Suwałki                    </t>
  </si>
  <si>
    <t xml:space="preserve">miasto na prawach powiatu Łomża                      </t>
  </si>
  <si>
    <t xml:space="preserve">miasto na prawach powiatu Białystok                  </t>
  </si>
  <si>
    <t xml:space="preserve">zambrowski                    </t>
  </si>
  <si>
    <t xml:space="preserve">wysokomazowiecki              </t>
  </si>
  <si>
    <t xml:space="preserve">suwalski                      </t>
  </si>
  <si>
    <t xml:space="preserve">sokólski                      </t>
  </si>
  <si>
    <t xml:space="preserve">siemiatycki                   </t>
  </si>
  <si>
    <t xml:space="preserve">sejneński                     </t>
  </si>
  <si>
    <t xml:space="preserve">moniecki                      </t>
  </si>
  <si>
    <t xml:space="preserve">łomżyński                     </t>
  </si>
  <si>
    <t xml:space="preserve">kolneński                     </t>
  </si>
  <si>
    <t xml:space="preserve">hajnowski                     </t>
  </si>
  <si>
    <t xml:space="preserve">grajewski                     </t>
  </si>
  <si>
    <t xml:space="preserve">bielski                       </t>
  </si>
  <si>
    <t xml:space="preserve">białostocki                   </t>
  </si>
  <si>
    <t xml:space="preserve">augustowski                   </t>
  </si>
  <si>
    <t>Województwo Podlaskie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</si>
  <si>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</si>
  <si>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</si>
  <si>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</si>
  <si>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</si>
  <si>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</si>
  <si>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</si>
  <si>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</si>
  <si>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</si>
  <si>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PODLASKIM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</si>
</sst>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4" fillId="0" borderId="3" xfId="0" applyFont="1" applyBorder="1" applyAlignment="1">
      <alignment horizontal="left" wrapText="1"/>
    </xf>
    <xf numFmtId="0" fontId="7" fillId="0" borderId="3" xfId="0" applyFont="1" applyBorder="1"/>
    <xf numFmtId="0" fontId="5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4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3A03-62AB-47FB-9582-04DBA8707F47}">
  <dimension ref="A1:G27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1" t="s">
        <v>28</v>
      </c>
      <c r="B1" s="21"/>
      <c r="C1" s="21"/>
      <c r="D1" s="21"/>
      <c r="E1" s="21"/>
      <c r="F1" s="21"/>
      <c r="G1" s="21"/>
    </row>
    <row r="3" spans="1:7" x14ac:dyDescent="0.25">
      <c r="G3" s="20" t="s">
        <v>27</v>
      </c>
    </row>
    <row r="4" spans="1:7" ht="15" hidden="1" customHeight="1" x14ac:dyDescent="0.25">
      <c r="A4" s="19"/>
      <c r="B4" s="17"/>
      <c r="C4" s="17">
        <v>25000</v>
      </c>
      <c r="D4" s="17"/>
      <c r="E4" s="17"/>
      <c r="F4" s="18">
        <v>6310</v>
      </c>
      <c r="G4" s="17">
        <v>12</v>
      </c>
    </row>
    <row r="5" spans="1:7" ht="46.5" customHeight="1" x14ac:dyDescent="0.25">
      <c r="A5" s="16" t="s">
        <v>26</v>
      </c>
      <c r="B5" s="15" t="s">
        <v>25</v>
      </c>
      <c r="C5" s="14" t="s">
        <v>24</v>
      </c>
      <c r="D5" s="14" t="s">
        <v>23</v>
      </c>
      <c r="E5" s="14" t="s">
        <v>22</v>
      </c>
      <c r="F5" s="14" t="s">
        <v>21</v>
      </c>
      <c r="G5" s="14" t="s">
        <v>20</v>
      </c>
    </row>
    <row r="6" spans="1:7" ht="18" customHeight="1" x14ac:dyDescent="0.25">
      <c r="A6" s="13" t="s">
        <v>19</v>
      </c>
      <c r="B6" s="12"/>
      <c r="C6" s="12"/>
      <c r="D6" s="12"/>
      <c r="E6" s="12"/>
      <c r="F6" s="12"/>
      <c r="G6" s="12"/>
    </row>
    <row r="7" spans="1:7" x14ac:dyDescent="0.25">
      <c r="A7" s="11" t="s">
        <v>18</v>
      </c>
      <c r="B7" s="10">
        <v>54022</v>
      </c>
      <c r="C7" s="9">
        <f>ROUNDDOWN(B7/$C$4,1)</f>
        <v>2.1</v>
      </c>
      <c r="D7" s="8">
        <f>IF(C7&lt;2,2,IF(C7&gt;35,35,C7))</f>
        <v>2.1</v>
      </c>
      <c r="E7" s="8">
        <f>ROUND(D7,0)</f>
        <v>2</v>
      </c>
      <c r="F7" s="7">
        <f>E7*$F$4</f>
        <v>12620</v>
      </c>
      <c r="G7" s="7">
        <f>F7*$G$4</f>
        <v>151440</v>
      </c>
    </row>
    <row r="8" spans="1:7" x14ac:dyDescent="0.25">
      <c r="A8" s="11" t="s">
        <v>17</v>
      </c>
      <c r="B8" s="10">
        <v>159170</v>
      </c>
      <c r="C8" s="9">
        <f>ROUNDDOWN(B8/$C$4,1)</f>
        <v>6.3</v>
      </c>
      <c r="D8" s="8">
        <f>IF(C8&lt;2,2,IF(C8&gt;35,35,C8))</f>
        <v>6.3</v>
      </c>
      <c r="E8" s="8">
        <f>ROUND(D8,0)</f>
        <v>6</v>
      </c>
      <c r="F8" s="7">
        <f>E8*$F$4</f>
        <v>37860</v>
      </c>
      <c r="G8" s="7">
        <f>F8*$G$4</f>
        <v>454320</v>
      </c>
    </row>
    <row r="9" spans="1:7" x14ac:dyDescent="0.25">
      <c r="A9" s="11" t="s">
        <v>16</v>
      </c>
      <c r="B9" s="10">
        <v>49987</v>
      </c>
      <c r="C9" s="9">
        <f>ROUNDDOWN(B9/$C$4,1)</f>
        <v>1.9</v>
      </c>
      <c r="D9" s="8">
        <f>IF(C9&lt;2,2,IF(C9&gt;35,35,C9))</f>
        <v>2</v>
      </c>
      <c r="E9" s="8">
        <f>ROUND(D9,0)</f>
        <v>2</v>
      </c>
      <c r="F9" s="7">
        <f>E9*$F$4</f>
        <v>12620</v>
      </c>
      <c r="G9" s="7">
        <f>F9*$G$4</f>
        <v>151440</v>
      </c>
    </row>
    <row r="10" spans="1:7" x14ac:dyDescent="0.25">
      <c r="A10" s="11" t="s">
        <v>15</v>
      </c>
      <c r="B10" s="10">
        <v>43756</v>
      </c>
      <c r="C10" s="9">
        <f>ROUNDDOWN(B10/$C$4,1)</f>
        <v>1.7</v>
      </c>
      <c r="D10" s="8">
        <f>IF(C10&lt;2,2,IF(C10&gt;35,35,C10))</f>
        <v>2</v>
      </c>
      <c r="E10" s="8">
        <f>ROUND(D10,0)</f>
        <v>2</v>
      </c>
      <c r="F10" s="7">
        <f>E10*$F$4</f>
        <v>12620</v>
      </c>
      <c r="G10" s="7">
        <f>F10*$G$4</f>
        <v>151440</v>
      </c>
    </row>
    <row r="11" spans="1:7" x14ac:dyDescent="0.25">
      <c r="A11" s="11" t="s">
        <v>14</v>
      </c>
      <c r="B11" s="10">
        <v>38237</v>
      </c>
      <c r="C11" s="9">
        <f>ROUNDDOWN(B11/$C$4,1)</f>
        <v>1.5</v>
      </c>
      <c r="D11" s="8">
        <f>IF(C11&lt;2,2,IF(C11&gt;35,35,C11))</f>
        <v>2</v>
      </c>
      <c r="E11" s="8">
        <f>ROUND(D11,0)</f>
        <v>2</v>
      </c>
      <c r="F11" s="7">
        <f>E11*$F$4</f>
        <v>12620</v>
      </c>
      <c r="G11" s="7">
        <f>F11*$G$4</f>
        <v>151440</v>
      </c>
    </row>
    <row r="12" spans="1:7" x14ac:dyDescent="0.25">
      <c r="A12" s="11" t="s">
        <v>13</v>
      </c>
      <c r="B12" s="10">
        <v>35440</v>
      </c>
      <c r="C12" s="9">
        <f>ROUNDDOWN(B12/$C$4,1)</f>
        <v>1.4</v>
      </c>
      <c r="D12" s="8">
        <f>IF(C12&lt;2,2,IF(C12&gt;35,35,C12))</f>
        <v>2</v>
      </c>
      <c r="E12" s="8">
        <f>ROUND(D12,0)</f>
        <v>2</v>
      </c>
      <c r="F12" s="7">
        <f>E12*$F$4</f>
        <v>12620</v>
      </c>
      <c r="G12" s="7">
        <f>F12*$G$4</f>
        <v>151440</v>
      </c>
    </row>
    <row r="13" spans="1:7" x14ac:dyDescent="0.25">
      <c r="A13" s="11" t="s">
        <v>12</v>
      </c>
      <c r="B13" s="10">
        <v>49496</v>
      </c>
      <c r="C13" s="9">
        <f>ROUNDDOWN(B13/$C$4,1)</f>
        <v>1.9</v>
      </c>
      <c r="D13" s="8">
        <f>IF(C13&lt;2,2,IF(C13&gt;35,35,C13))</f>
        <v>2</v>
      </c>
      <c r="E13" s="8">
        <f>ROUND(D13,0)</f>
        <v>2</v>
      </c>
      <c r="F13" s="7">
        <f>E13*$F$4</f>
        <v>12620</v>
      </c>
      <c r="G13" s="7">
        <f>F13*$G$4</f>
        <v>151440</v>
      </c>
    </row>
    <row r="14" spans="1:7" x14ac:dyDescent="0.25">
      <c r="A14" s="11" t="s">
        <v>11</v>
      </c>
      <c r="B14" s="10">
        <v>36975</v>
      </c>
      <c r="C14" s="9">
        <f>ROUNDDOWN(B14/$C$4,1)</f>
        <v>1.4</v>
      </c>
      <c r="D14" s="8">
        <f>IF(C14&lt;2,2,IF(C14&gt;35,35,C14))</f>
        <v>2</v>
      </c>
      <c r="E14" s="8">
        <f>ROUND(D14,0)</f>
        <v>2</v>
      </c>
      <c r="F14" s="7">
        <f>E14*$F$4</f>
        <v>12620</v>
      </c>
      <c r="G14" s="7">
        <f>F14*$G$4</f>
        <v>151440</v>
      </c>
    </row>
    <row r="15" spans="1:7" x14ac:dyDescent="0.25">
      <c r="A15" s="11" t="s">
        <v>10</v>
      </c>
      <c r="B15" s="10">
        <v>18434</v>
      </c>
      <c r="C15" s="9">
        <f>ROUNDDOWN(B15/$C$4,1)</f>
        <v>0.7</v>
      </c>
      <c r="D15" s="8">
        <f>IF(C15&lt;2,2,IF(C15&gt;35,35,C15))</f>
        <v>2</v>
      </c>
      <c r="E15" s="8">
        <f>ROUND(D15,0)</f>
        <v>2</v>
      </c>
      <c r="F15" s="7">
        <f>E15*$F$4</f>
        <v>12620</v>
      </c>
      <c r="G15" s="7">
        <f>F15*$G$4</f>
        <v>151440</v>
      </c>
    </row>
    <row r="16" spans="1:7" x14ac:dyDescent="0.25">
      <c r="A16" s="11" t="s">
        <v>9</v>
      </c>
      <c r="B16" s="10">
        <v>40212</v>
      </c>
      <c r="C16" s="9">
        <f>ROUNDDOWN(B16/$C$4,1)</f>
        <v>1.6</v>
      </c>
      <c r="D16" s="8">
        <f>IF(C16&lt;2,2,IF(C16&gt;35,35,C16))</f>
        <v>2</v>
      </c>
      <c r="E16" s="8">
        <f>ROUND(D16,0)</f>
        <v>2</v>
      </c>
      <c r="F16" s="7">
        <f>E16*$F$4</f>
        <v>12620</v>
      </c>
      <c r="G16" s="7">
        <f>F16*$G$4</f>
        <v>151440</v>
      </c>
    </row>
    <row r="17" spans="1:7" x14ac:dyDescent="0.25">
      <c r="A17" s="11" t="s">
        <v>8</v>
      </c>
      <c r="B17" s="10">
        <v>60592</v>
      </c>
      <c r="C17" s="9">
        <f>ROUNDDOWN(B17/$C$4,1)</f>
        <v>2.4</v>
      </c>
      <c r="D17" s="8">
        <f>IF(C17&lt;2,2,IF(C17&gt;35,35,C17))</f>
        <v>2.4</v>
      </c>
      <c r="E17" s="8">
        <f>ROUND(D17,0)</f>
        <v>2</v>
      </c>
      <c r="F17" s="7">
        <f>E17*$F$4</f>
        <v>12620</v>
      </c>
      <c r="G17" s="7">
        <f>F17*$G$4</f>
        <v>151440</v>
      </c>
    </row>
    <row r="18" spans="1:7" x14ac:dyDescent="0.25">
      <c r="A18" s="11" t="s">
        <v>7</v>
      </c>
      <c r="B18" s="10">
        <v>34585</v>
      </c>
      <c r="C18" s="9">
        <f>ROUNDDOWN(B18/$C$4,1)</f>
        <v>1.3</v>
      </c>
      <c r="D18" s="8">
        <f>IF(C18&lt;2,2,IF(C18&gt;35,35,C18))</f>
        <v>2</v>
      </c>
      <c r="E18" s="8">
        <f>ROUND(D18,0)</f>
        <v>2</v>
      </c>
      <c r="F18" s="7">
        <f>E18*$F$4</f>
        <v>12620</v>
      </c>
      <c r="G18" s="7">
        <f>F18*$G$4</f>
        <v>151440</v>
      </c>
    </row>
    <row r="19" spans="1:7" x14ac:dyDescent="0.25">
      <c r="A19" s="11" t="s">
        <v>6</v>
      </c>
      <c r="B19" s="10">
        <v>52834</v>
      </c>
      <c r="C19" s="9">
        <f>ROUNDDOWN(B19/$C$4,1)</f>
        <v>2.1</v>
      </c>
      <c r="D19" s="8">
        <f>IF(C19&lt;2,2,IF(C19&gt;35,35,C19))</f>
        <v>2.1</v>
      </c>
      <c r="E19" s="8">
        <f>ROUND(D19,0)</f>
        <v>2</v>
      </c>
      <c r="F19" s="7">
        <f>E19*$F$4</f>
        <v>12620</v>
      </c>
      <c r="G19" s="7">
        <f>F19*$G$4</f>
        <v>151440</v>
      </c>
    </row>
    <row r="20" spans="1:7" x14ac:dyDescent="0.25">
      <c r="A20" s="11" t="s">
        <v>5</v>
      </c>
      <c r="B20" s="10">
        <v>41109</v>
      </c>
      <c r="C20" s="9">
        <f>ROUNDDOWN(B20/$C$4,1)</f>
        <v>1.6</v>
      </c>
      <c r="D20" s="8">
        <f>IF(C20&lt;2,2,IF(C20&gt;35,35,C20))</f>
        <v>2</v>
      </c>
      <c r="E20" s="8">
        <f>ROUND(D20,0)</f>
        <v>2</v>
      </c>
      <c r="F20" s="7">
        <f>E20*$F$4</f>
        <v>12620</v>
      </c>
      <c r="G20" s="7">
        <f>F20*$G$4</f>
        <v>151440</v>
      </c>
    </row>
    <row r="21" spans="1:7" ht="24.75" x14ac:dyDescent="0.25">
      <c r="A21" s="11" t="s">
        <v>4</v>
      </c>
      <c r="B21" s="10">
        <v>290386</v>
      </c>
      <c r="C21" s="9">
        <f>ROUNDDOWN(B21/$C$4,1)</f>
        <v>11.6</v>
      </c>
      <c r="D21" s="8">
        <f>IF(C21&lt;2,2,IF(C21&gt;35,35,C21))</f>
        <v>11.6</v>
      </c>
      <c r="E21" s="8">
        <f>ROUND(D21,0)</f>
        <v>12</v>
      </c>
      <c r="F21" s="7">
        <f>E21*$F$4</f>
        <v>75720</v>
      </c>
      <c r="G21" s="7">
        <f>F21*$G$4</f>
        <v>908640</v>
      </c>
    </row>
    <row r="22" spans="1:7" ht="24.75" x14ac:dyDescent="0.25">
      <c r="A22" s="11" t="s">
        <v>3</v>
      </c>
      <c r="B22" s="10">
        <v>59263</v>
      </c>
      <c r="C22" s="9">
        <f>ROUNDDOWN(B22/$C$4,1)</f>
        <v>2.2999999999999998</v>
      </c>
      <c r="D22" s="8">
        <f>IF(C22&lt;2,2,IF(C22&gt;35,35,C22))</f>
        <v>2.2999999999999998</v>
      </c>
      <c r="E22" s="8">
        <f>ROUND(D22,0)</f>
        <v>2</v>
      </c>
      <c r="F22" s="7">
        <f>E22*$F$4</f>
        <v>12620</v>
      </c>
      <c r="G22" s="7">
        <f>F22*$G$4</f>
        <v>151440</v>
      </c>
    </row>
    <row r="23" spans="1:7" ht="24.75" x14ac:dyDescent="0.25">
      <c r="A23" s="11" t="s">
        <v>2</v>
      </c>
      <c r="B23" s="10">
        <v>68143</v>
      </c>
      <c r="C23" s="9">
        <f>ROUNDDOWN(B23/$C$4,1)</f>
        <v>2.7</v>
      </c>
      <c r="D23" s="8">
        <f>IF(C23&lt;2,2,IF(C23&gt;35,35,C23))</f>
        <v>2.7</v>
      </c>
      <c r="E23" s="8">
        <f>ROUND(D23,0)</f>
        <v>3</v>
      </c>
      <c r="F23" s="7">
        <f>E23*$F$4</f>
        <v>18930</v>
      </c>
      <c r="G23" s="7">
        <f>F23*$G$4</f>
        <v>227160</v>
      </c>
    </row>
    <row r="24" spans="1:7" x14ac:dyDescent="0.25">
      <c r="A24" s="6" t="s">
        <v>1</v>
      </c>
      <c r="B24" s="5">
        <f>SUM(B7:B23)</f>
        <v>1132641</v>
      </c>
      <c r="C24" s="5">
        <f>SUM(C7:C23)</f>
        <v>44.5</v>
      </c>
      <c r="D24" s="5">
        <f>SUM(D7:D23)</f>
        <v>49.5</v>
      </c>
      <c r="E24" s="5">
        <f>SUM(E7:E23)</f>
        <v>49</v>
      </c>
      <c r="F24" s="5">
        <f>SUM(F7:F23)</f>
        <v>309190</v>
      </c>
      <c r="G24" s="5">
        <f>SUM(G7:G23)</f>
        <v>3710280</v>
      </c>
    </row>
    <row r="25" spans="1:7" x14ac:dyDescent="0.25">
      <c r="B25" s="4"/>
    </row>
    <row r="26" spans="1:7" ht="18" customHeight="1" x14ac:dyDescent="0.25">
      <c r="A26" s="3" t="s">
        <v>0</v>
      </c>
      <c r="B26" s="2"/>
      <c r="C26" s="2"/>
      <c r="D26" s="2"/>
      <c r="E26" s="2"/>
      <c r="F26" s="2"/>
      <c r="G26" s="2"/>
    </row>
    <row r="27" spans="1:7" x14ac:dyDescent="0.25">
      <c r="A27" s="1"/>
    </row>
  </sheetData>
  <sheetProtection algorithmName="SHA-512" hashValue="goYGiqQvtA0Zn2WTuQvSExvCVSC06RuAy+jsDrnTZSj4BRtl4J4fNnC7N9NNE+yQMNR6KL6qu/RPkivAl3C92A==" saltValue="CsdaapyK+72H/TFMw8j5oQ==" spinCount="100000" sheet="1" objects="1" scenarios="1"/>
  <mergeCells count="2">
    <mergeCell ref="A26:G26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Podlaskie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2025-09-22T11:32:38Z</dcterms:created>
  <dcterms:modified xsi:type="dcterms:W3CDTF">2025-09-22T11:32:47Z</dcterms:modified>
</cp:coreProperties>
</file>